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/>
  <mc:AlternateContent xmlns:mc="http://schemas.openxmlformats.org/markup-compatibility/2006">
    <mc:Choice Requires="x15">
      <x15ac:absPath xmlns:x15ac="http://schemas.microsoft.com/office/spreadsheetml/2010/11/ac" url="C:\Users\akash.mathew\Downloads\corrected\"/>
    </mc:Choice>
  </mc:AlternateContent>
  <xr:revisionPtr revIDLastSave="0" documentId="13_ncr:1_{63118A83-A7B3-4573-8A5B-791089EF6215}" xr6:coauthVersionLast="36" xr6:coauthVersionMax="36" xr10:uidLastSave="{00000000-0000-0000-0000-000000000000}"/>
  <bookViews>
    <workbookView xWindow="0" yWindow="0" windowWidth="19200" windowHeight="5770" xr2:uid="{00000000-000D-0000-FFFF-FFFF00000000}"/>
  </bookViews>
  <sheets>
    <sheet name="Cover" sheetId="1" r:id="rId1"/>
    <sheet name="PSBP NE Info" sheetId="10" r:id="rId2"/>
    <sheet name="PSBP NE Return" sheetId="11" r:id="rId3"/>
    <sheet name="PSBP Yorks Info" sheetId="12" r:id="rId4"/>
    <sheet name="PSBP Yorks Return" sheetId="13" r:id="rId5"/>
    <sheet name="PSBP HLR Info" sheetId="14" r:id="rId6"/>
    <sheet name="PSBP HLR Return" sheetId="15" r:id="rId7"/>
    <sheet name="PSBP NW Info" sheetId="16" r:id="rId8"/>
    <sheet name="PSBP NW Return" sheetId="17" r:id="rId9"/>
    <sheet name="PSBP Midlands Info" sheetId="18" r:id="rId10"/>
    <sheet name="PSBP Midlands Return" sheetId="19" r:id="rId11"/>
  </sheets>
  <externalReferences>
    <externalReference r:id="rId12"/>
    <externalReference r:id="rId13"/>
    <externalReference r:id="rId14"/>
  </externalReferences>
  <definedNames>
    <definedName name="______New1" localSheetId="5" hidden="1">{#N/A,#N/A,FALSE,"Aging Summary";#N/A,#N/A,FALSE,"Ratio Analysis";#N/A,#N/A,FALSE,"Test 120 Day Accts";#N/A,#N/A,FALSE,"Tickmarks"}</definedName>
    <definedName name="______New1" localSheetId="6" hidden="1">{#N/A,#N/A,FALSE,"Aging Summary";#N/A,#N/A,FALSE,"Ratio Analysis";#N/A,#N/A,FALSE,"Test 120 Day Accts";#N/A,#N/A,FALSE,"Tickmarks"}</definedName>
    <definedName name="______New1" localSheetId="9" hidden="1">{#N/A,#N/A,FALSE,"Aging Summary";#N/A,#N/A,FALSE,"Ratio Analysis";#N/A,#N/A,FALSE,"Test 120 Day Accts";#N/A,#N/A,FALSE,"Tickmarks"}</definedName>
    <definedName name="______New1" localSheetId="10" hidden="1">{#N/A,#N/A,FALSE,"Aging Summary";#N/A,#N/A,FALSE,"Ratio Analysis";#N/A,#N/A,FALSE,"Test 120 Day Accts";#N/A,#N/A,FALSE,"Tickmarks"}</definedName>
    <definedName name="______New1" localSheetId="7" hidden="1">{#N/A,#N/A,FALSE,"Aging Summary";#N/A,#N/A,FALSE,"Ratio Analysis";#N/A,#N/A,FALSE,"Test 120 Day Accts";#N/A,#N/A,FALSE,"Tickmarks"}</definedName>
    <definedName name="______New1" localSheetId="8" hidden="1">{#N/A,#N/A,FALSE,"Aging Summary";#N/A,#N/A,FALSE,"Ratio Analysis";#N/A,#N/A,FALSE,"Test 120 Day Accts";#N/A,#N/A,FALSE,"Tickmarks"}</definedName>
    <definedName name="______New1" localSheetId="3" hidden="1">{#N/A,#N/A,FALSE,"Aging Summary";#N/A,#N/A,FALSE,"Ratio Analysis";#N/A,#N/A,FALSE,"Test 120 Day Accts";#N/A,#N/A,FALSE,"Tickmarks"}</definedName>
    <definedName name="______New1" localSheetId="4" hidden="1">{#N/A,#N/A,FALSE,"Aging Summary";#N/A,#N/A,FALSE,"Ratio Analysis";#N/A,#N/A,FALSE,"Test 120 Day Accts";#N/A,#N/A,FALSE,"Tickmarks"}</definedName>
    <definedName name="______New1" hidden="1">{#N/A,#N/A,FALSE,"Aging Summary";#N/A,#N/A,FALSE,"Ratio Analysis";#N/A,#N/A,FALSE,"Test 120 Day Accts";#N/A,#N/A,FALSE,"Tickmarks"}</definedName>
    <definedName name="_____New1" localSheetId="5" hidden="1">{#N/A,#N/A,FALSE,"Aging Summary";#N/A,#N/A,FALSE,"Ratio Analysis";#N/A,#N/A,FALSE,"Test 120 Day Accts";#N/A,#N/A,FALSE,"Tickmarks"}</definedName>
    <definedName name="_____New1" localSheetId="6" hidden="1">{#N/A,#N/A,FALSE,"Aging Summary";#N/A,#N/A,FALSE,"Ratio Analysis";#N/A,#N/A,FALSE,"Test 120 Day Accts";#N/A,#N/A,FALSE,"Tickmarks"}</definedName>
    <definedName name="_____New1" localSheetId="9" hidden="1">{#N/A,#N/A,FALSE,"Aging Summary";#N/A,#N/A,FALSE,"Ratio Analysis";#N/A,#N/A,FALSE,"Test 120 Day Accts";#N/A,#N/A,FALSE,"Tickmarks"}</definedName>
    <definedName name="_____New1" localSheetId="10" hidden="1">{#N/A,#N/A,FALSE,"Aging Summary";#N/A,#N/A,FALSE,"Ratio Analysis";#N/A,#N/A,FALSE,"Test 120 Day Accts";#N/A,#N/A,FALSE,"Tickmarks"}</definedName>
    <definedName name="_____New1" localSheetId="7" hidden="1">{#N/A,#N/A,FALSE,"Aging Summary";#N/A,#N/A,FALSE,"Ratio Analysis";#N/A,#N/A,FALSE,"Test 120 Day Accts";#N/A,#N/A,FALSE,"Tickmarks"}</definedName>
    <definedName name="_____New1" localSheetId="8" hidden="1">{#N/A,#N/A,FALSE,"Aging Summary";#N/A,#N/A,FALSE,"Ratio Analysis";#N/A,#N/A,FALSE,"Test 120 Day Accts";#N/A,#N/A,FALSE,"Tickmarks"}</definedName>
    <definedName name="_____New1" localSheetId="3" hidden="1">{#N/A,#N/A,FALSE,"Aging Summary";#N/A,#N/A,FALSE,"Ratio Analysis";#N/A,#N/A,FALSE,"Test 120 Day Accts";#N/A,#N/A,FALSE,"Tickmarks"}</definedName>
    <definedName name="_____New1" localSheetId="4" hidden="1">{#N/A,#N/A,FALSE,"Aging Summary";#N/A,#N/A,FALSE,"Ratio Analysis";#N/A,#N/A,FALSE,"Test 120 Day Accts";#N/A,#N/A,FALSE,"Tickmarks"}</definedName>
    <definedName name="_____New1" hidden="1">{#N/A,#N/A,FALSE,"Aging Summary";#N/A,#N/A,FALSE,"Ratio Analysis";#N/A,#N/A,FALSE,"Test 120 Day Accts";#N/A,#N/A,FALSE,"Tickmarks"}</definedName>
    <definedName name="____New1" localSheetId="5" hidden="1">{#N/A,#N/A,FALSE,"Aging Summary";#N/A,#N/A,FALSE,"Ratio Analysis";#N/A,#N/A,FALSE,"Test 120 Day Accts";#N/A,#N/A,FALSE,"Tickmarks"}</definedName>
    <definedName name="____New1" localSheetId="6" hidden="1">{#N/A,#N/A,FALSE,"Aging Summary";#N/A,#N/A,FALSE,"Ratio Analysis";#N/A,#N/A,FALSE,"Test 120 Day Accts";#N/A,#N/A,FALSE,"Tickmarks"}</definedName>
    <definedName name="____New1" localSheetId="9" hidden="1">{#N/A,#N/A,FALSE,"Aging Summary";#N/A,#N/A,FALSE,"Ratio Analysis";#N/A,#N/A,FALSE,"Test 120 Day Accts";#N/A,#N/A,FALSE,"Tickmarks"}</definedName>
    <definedName name="____New1" localSheetId="10" hidden="1">{#N/A,#N/A,FALSE,"Aging Summary";#N/A,#N/A,FALSE,"Ratio Analysis";#N/A,#N/A,FALSE,"Test 120 Day Accts";#N/A,#N/A,FALSE,"Tickmarks"}</definedName>
    <definedName name="____New1" localSheetId="7" hidden="1">{#N/A,#N/A,FALSE,"Aging Summary";#N/A,#N/A,FALSE,"Ratio Analysis";#N/A,#N/A,FALSE,"Test 120 Day Accts";#N/A,#N/A,FALSE,"Tickmarks"}</definedName>
    <definedName name="____New1" localSheetId="8" hidden="1">{#N/A,#N/A,FALSE,"Aging Summary";#N/A,#N/A,FALSE,"Ratio Analysis";#N/A,#N/A,FALSE,"Test 120 Day Accts";#N/A,#N/A,FALSE,"Tickmarks"}</definedName>
    <definedName name="____New1" localSheetId="3" hidden="1">{#N/A,#N/A,FALSE,"Aging Summary";#N/A,#N/A,FALSE,"Ratio Analysis";#N/A,#N/A,FALSE,"Test 120 Day Accts";#N/A,#N/A,FALSE,"Tickmarks"}</definedName>
    <definedName name="____New1" localSheetId="4" hidden="1">{#N/A,#N/A,FALSE,"Aging Summary";#N/A,#N/A,FALSE,"Ratio Analysis";#N/A,#N/A,FALSE,"Test 120 Day Accts";#N/A,#N/A,FALSE,"Tickmarks"}</definedName>
    <definedName name="____New1" hidden="1">{#N/A,#N/A,FALSE,"Aging Summary";#N/A,#N/A,FALSE,"Ratio Analysis";#N/A,#N/A,FALSE,"Test 120 Day Accts";#N/A,#N/A,FALSE,"Tickmarks"}</definedName>
    <definedName name="___New1" localSheetId="5" hidden="1">{#N/A,#N/A,FALSE,"Aging Summary";#N/A,#N/A,FALSE,"Ratio Analysis";#N/A,#N/A,FALSE,"Test 120 Day Accts";#N/A,#N/A,FALSE,"Tickmarks"}</definedName>
    <definedName name="___New1" localSheetId="6" hidden="1">{#N/A,#N/A,FALSE,"Aging Summary";#N/A,#N/A,FALSE,"Ratio Analysis";#N/A,#N/A,FALSE,"Test 120 Day Accts";#N/A,#N/A,FALSE,"Tickmarks"}</definedName>
    <definedName name="___New1" localSheetId="9" hidden="1">{#N/A,#N/A,FALSE,"Aging Summary";#N/A,#N/A,FALSE,"Ratio Analysis";#N/A,#N/A,FALSE,"Test 120 Day Accts";#N/A,#N/A,FALSE,"Tickmarks"}</definedName>
    <definedName name="___New1" localSheetId="10" hidden="1">{#N/A,#N/A,FALSE,"Aging Summary";#N/A,#N/A,FALSE,"Ratio Analysis";#N/A,#N/A,FALSE,"Test 120 Day Accts";#N/A,#N/A,FALSE,"Tickmarks"}</definedName>
    <definedName name="___New1" localSheetId="7" hidden="1">{#N/A,#N/A,FALSE,"Aging Summary";#N/A,#N/A,FALSE,"Ratio Analysis";#N/A,#N/A,FALSE,"Test 120 Day Accts";#N/A,#N/A,FALSE,"Tickmarks"}</definedName>
    <definedName name="___New1" localSheetId="8" hidden="1">{#N/A,#N/A,FALSE,"Aging Summary";#N/A,#N/A,FALSE,"Ratio Analysis";#N/A,#N/A,FALSE,"Test 120 Day Accts";#N/A,#N/A,FALSE,"Tickmarks"}</definedName>
    <definedName name="___New1" localSheetId="3" hidden="1">{#N/A,#N/A,FALSE,"Aging Summary";#N/A,#N/A,FALSE,"Ratio Analysis";#N/A,#N/A,FALSE,"Test 120 Day Accts";#N/A,#N/A,FALSE,"Tickmarks"}</definedName>
    <definedName name="___New1" localSheetId="4" hidden="1">{#N/A,#N/A,FALSE,"Aging Summary";#N/A,#N/A,FALSE,"Ratio Analysis";#N/A,#N/A,FALSE,"Test 120 Day Accts";#N/A,#N/A,FALSE,"Tickmarks"}</definedName>
    <definedName name="___New1" hidden="1">{#N/A,#N/A,FALSE,"Aging Summary";#N/A,#N/A,FALSE,"Ratio Analysis";#N/A,#N/A,FALSE,"Test 120 Day Accts";#N/A,#N/A,FALSE,"Tickmarks"}</definedName>
    <definedName name="__New1" localSheetId="5" hidden="1">{#N/A,#N/A,FALSE,"Aging Summary";#N/A,#N/A,FALSE,"Ratio Analysis";#N/A,#N/A,FALSE,"Test 120 Day Accts";#N/A,#N/A,FALSE,"Tickmarks"}</definedName>
    <definedName name="__New1" localSheetId="6" hidden="1">{#N/A,#N/A,FALSE,"Aging Summary";#N/A,#N/A,FALSE,"Ratio Analysis";#N/A,#N/A,FALSE,"Test 120 Day Accts";#N/A,#N/A,FALSE,"Tickmarks"}</definedName>
    <definedName name="__New1" localSheetId="9" hidden="1">{#N/A,#N/A,FALSE,"Aging Summary";#N/A,#N/A,FALSE,"Ratio Analysis";#N/A,#N/A,FALSE,"Test 120 Day Accts";#N/A,#N/A,FALSE,"Tickmarks"}</definedName>
    <definedName name="__New1" localSheetId="10" hidden="1">{#N/A,#N/A,FALSE,"Aging Summary";#N/A,#N/A,FALSE,"Ratio Analysis";#N/A,#N/A,FALSE,"Test 120 Day Accts";#N/A,#N/A,FALSE,"Tickmarks"}</definedName>
    <definedName name="__New1" localSheetId="7" hidden="1">{#N/A,#N/A,FALSE,"Aging Summary";#N/A,#N/A,FALSE,"Ratio Analysis";#N/A,#N/A,FALSE,"Test 120 Day Accts";#N/A,#N/A,FALSE,"Tickmarks"}</definedName>
    <definedName name="__New1" localSheetId="8" hidden="1">{#N/A,#N/A,FALSE,"Aging Summary";#N/A,#N/A,FALSE,"Ratio Analysis";#N/A,#N/A,FALSE,"Test 120 Day Accts";#N/A,#N/A,FALSE,"Tickmarks"}</definedName>
    <definedName name="__New1" localSheetId="3" hidden="1">{#N/A,#N/A,FALSE,"Aging Summary";#N/A,#N/A,FALSE,"Ratio Analysis";#N/A,#N/A,FALSE,"Test 120 Day Accts";#N/A,#N/A,FALSE,"Tickmarks"}</definedName>
    <definedName name="__New1" localSheetId="4" hidden="1">{#N/A,#N/A,FALSE,"Aging Summary";#N/A,#N/A,FALSE,"Ratio Analysis";#N/A,#N/A,FALSE,"Test 120 Day Accts";#N/A,#N/A,FALSE,"Tickmarks"}</definedName>
    <definedName name="__New1" hidden="1">{#N/A,#N/A,FALSE,"Aging Summary";#N/A,#N/A,FALSE,"Ratio Analysis";#N/A,#N/A,FALSE,"Test 120 Day Accts";#N/A,#N/A,FALSE,"Tickmarks"}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Fill" localSheetId="5" hidden="1">#REF!</definedName>
    <definedName name="_Fill" localSheetId="6" hidden="1">#REF!</definedName>
    <definedName name="_Fill" localSheetId="9" hidden="1">#REF!</definedName>
    <definedName name="_Fill" localSheetId="10" hidden="1">#REF!</definedName>
    <definedName name="_Fill" localSheetId="7" hidden="1">#REF!</definedName>
    <definedName name="_Fill" localSheetId="8" hidden="1">#REF!</definedName>
    <definedName name="_Fill" localSheetId="3" hidden="1">#REF!</definedName>
    <definedName name="_Fill" localSheetId="4" hidden="1">#REF!</definedName>
    <definedName name="_Fill" hidden="1">#REF!</definedName>
    <definedName name="_New1" localSheetId="5" hidden="1">{#N/A,#N/A,FALSE,"Aging Summary";#N/A,#N/A,FALSE,"Ratio Analysis";#N/A,#N/A,FALSE,"Test 120 Day Accts";#N/A,#N/A,FALSE,"Tickmarks"}</definedName>
    <definedName name="_New1" localSheetId="6" hidden="1">{#N/A,#N/A,FALSE,"Aging Summary";#N/A,#N/A,FALSE,"Ratio Analysis";#N/A,#N/A,FALSE,"Test 120 Day Accts";#N/A,#N/A,FALSE,"Tickmarks"}</definedName>
    <definedName name="_New1" localSheetId="9" hidden="1">{#N/A,#N/A,FALSE,"Aging Summary";#N/A,#N/A,FALSE,"Ratio Analysis";#N/A,#N/A,FALSE,"Test 120 Day Accts";#N/A,#N/A,FALSE,"Tickmarks"}</definedName>
    <definedName name="_New1" localSheetId="10" hidden="1">{#N/A,#N/A,FALSE,"Aging Summary";#N/A,#N/A,FALSE,"Ratio Analysis";#N/A,#N/A,FALSE,"Test 120 Day Accts";#N/A,#N/A,FALSE,"Tickmarks"}</definedName>
    <definedName name="_New1" localSheetId="7" hidden="1">{#N/A,#N/A,FALSE,"Aging Summary";#N/A,#N/A,FALSE,"Ratio Analysis";#N/A,#N/A,FALSE,"Test 120 Day Accts";#N/A,#N/A,FALSE,"Tickmarks"}</definedName>
    <definedName name="_New1" localSheetId="8" hidden="1">{#N/A,#N/A,FALSE,"Aging Summary";#N/A,#N/A,FALSE,"Ratio Analysis";#N/A,#N/A,FALSE,"Test 120 Day Accts";#N/A,#N/A,FALSE,"Tickmarks"}</definedName>
    <definedName name="_New1" localSheetId="3" hidden="1">{#N/A,#N/A,FALSE,"Aging Summary";#N/A,#N/A,FALSE,"Ratio Analysis";#N/A,#N/A,FALSE,"Test 120 Day Accts";#N/A,#N/A,FALSE,"Tickmarks"}</definedName>
    <definedName name="_New1" localSheetId="4" hidden="1">{#N/A,#N/A,FALSE,"Aging Summary";#N/A,#N/A,FALSE,"Ratio Analysis";#N/A,#N/A,FALSE,"Test 120 Day Accts";#N/A,#N/A,FALSE,"Tickmarks"}</definedName>
    <definedName name="_New1" hidden="1">{#N/A,#N/A,FALSE,"Aging Summary";#N/A,#N/A,FALSE,"Ratio Analysis";#N/A,#N/A,FALSE,"Test 120 Day Accts";#N/A,#N/A,FALSE,"Tickmarks"}</definedName>
    <definedName name="a" localSheetId="5" hidden="1">{#N/A,#N/A,FALSE,"Aging Summary";#N/A,#N/A,FALSE,"Ratio Analysis";#N/A,#N/A,FALSE,"Test 120 Day Accts";#N/A,#N/A,FALSE,"Tickmarks"}</definedName>
    <definedName name="a" localSheetId="6" hidden="1">{#N/A,#N/A,FALSE,"Aging Summary";#N/A,#N/A,FALSE,"Ratio Analysis";#N/A,#N/A,FALSE,"Test 120 Day Accts";#N/A,#N/A,FALSE,"Tickmarks"}</definedName>
    <definedName name="a" localSheetId="9" hidden="1">{#N/A,#N/A,FALSE,"Aging Summary";#N/A,#N/A,FALSE,"Ratio Analysis";#N/A,#N/A,FALSE,"Test 120 Day Accts";#N/A,#N/A,FALSE,"Tickmarks"}</definedName>
    <definedName name="a" localSheetId="10" hidden="1">{#N/A,#N/A,FALSE,"Aging Summary";#N/A,#N/A,FALSE,"Ratio Analysis";#N/A,#N/A,FALSE,"Test 120 Day Accts";#N/A,#N/A,FALSE,"Tickmarks"}</definedName>
    <definedName name="a" localSheetId="7" hidden="1">{#N/A,#N/A,FALSE,"Aging Summary";#N/A,#N/A,FALSE,"Ratio Analysis";#N/A,#N/A,FALSE,"Test 120 Day Accts";#N/A,#N/A,FALSE,"Tickmarks"}</definedName>
    <definedName name="a" localSheetId="8" hidden="1">{#N/A,#N/A,FALSE,"Aging Summary";#N/A,#N/A,FALSE,"Ratio Analysis";#N/A,#N/A,FALSE,"Test 120 Day Accts";#N/A,#N/A,FALSE,"Tickmarks"}</definedName>
    <definedName name="a" localSheetId="3" hidden="1">{#N/A,#N/A,FALSE,"Aging Summary";#N/A,#N/A,FALSE,"Ratio Analysis";#N/A,#N/A,FALSE,"Test 120 Day Accts";#N/A,#N/A,FALSE,"Tickmarks"}</definedName>
    <definedName name="a" localSheetId="4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a" localSheetId="5" hidden="1">{#N/A,#N/A,FALSE,"Aging Summary";#N/A,#N/A,FALSE,"Ratio Analysis";#N/A,#N/A,FALSE,"Test 120 Day Accts";#N/A,#N/A,FALSE,"Tickmarks"}</definedName>
    <definedName name="aa" localSheetId="6" hidden="1">{#N/A,#N/A,FALSE,"Aging Summary";#N/A,#N/A,FALSE,"Ratio Analysis";#N/A,#N/A,FALSE,"Test 120 Day Accts";#N/A,#N/A,FALSE,"Tickmarks"}</definedName>
    <definedName name="aa" localSheetId="9" hidden="1">{#N/A,#N/A,FALSE,"Aging Summary";#N/A,#N/A,FALSE,"Ratio Analysis";#N/A,#N/A,FALSE,"Test 120 Day Accts";#N/A,#N/A,FALSE,"Tickmarks"}</definedName>
    <definedName name="aa" localSheetId="10" hidden="1">{#N/A,#N/A,FALSE,"Aging Summary";#N/A,#N/A,FALSE,"Ratio Analysis";#N/A,#N/A,FALSE,"Test 120 Day Accts";#N/A,#N/A,FALSE,"Tickmarks"}</definedName>
    <definedName name="aa" localSheetId="7" hidden="1">{#N/A,#N/A,FALSE,"Aging Summary";#N/A,#N/A,FALSE,"Ratio Analysis";#N/A,#N/A,FALSE,"Test 120 Day Accts";#N/A,#N/A,FALSE,"Tickmarks"}</definedName>
    <definedName name="aa" localSheetId="8" hidden="1">{#N/A,#N/A,FALSE,"Aging Summary";#N/A,#N/A,FALSE,"Ratio Analysis";#N/A,#N/A,FALSE,"Test 120 Day Accts";#N/A,#N/A,FALSE,"Tickmarks"}</definedName>
    <definedName name="aa" localSheetId="3" hidden="1">{#N/A,#N/A,FALSE,"Aging Summary";#N/A,#N/A,FALSE,"Ratio Analysis";#N/A,#N/A,FALSE,"Test 120 Day Accts";#N/A,#N/A,FALSE,"Tickmarks"}</definedName>
    <definedName name="aa" localSheetId="4" hidden="1">{#N/A,#N/A,FALSE,"Aging Summary";#N/A,#N/A,FALSE,"Ratio Analysis";#N/A,#N/A,FALSE,"Test 120 Day Accts";#N/A,#N/A,FALSE,"Tickmarks"}</definedName>
    <definedName name="aa" hidden="1">{#N/A,#N/A,FALSE,"Aging Summary";#N/A,#N/A,FALSE,"Ratio Analysis";#N/A,#N/A,FALSE,"Test 120 Day Accts";#N/A,#N/A,FALSE,"Tickmarks"}</definedName>
    <definedName name="aaa" localSheetId="5" hidden="1">{#N/A,#N/A,FALSE,"Aging Summary";#N/A,#N/A,FALSE,"Ratio Analysis";#N/A,#N/A,FALSE,"Test 120 Day Accts";#N/A,#N/A,FALSE,"Tickmarks"}</definedName>
    <definedName name="aaa" localSheetId="6" hidden="1">{#N/A,#N/A,FALSE,"Aging Summary";#N/A,#N/A,FALSE,"Ratio Analysis";#N/A,#N/A,FALSE,"Test 120 Day Accts";#N/A,#N/A,FALSE,"Tickmarks"}</definedName>
    <definedName name="aaa" localSheetId="9" hidden="1">{#N/A,#N/A,FALSE,"Aging Summary";#N/A,#N/A,FALSE,"Ratio Analysis";#N/A,#N/A,FALSE,"Test 120 Day Accts";#N/A,#N/A,FALSE,"Tickmarks"}</definedName>
    <definedName name="aaa" localSheetId="10" hidden="1">{#N/A,#N/A,FALSE,"Aging Summary";#N/A,#N/A,FALSE,"Ratio Analysis";#N/A,#N/A,FALSE,"Test 120 Day Accts";#N/A,#N/A,FALSE,"Tickmarks"}</definedName>
    <definedName name="aaa" localSheetId="7" hidden="1">{#N/A,#N/A,FALSE,"Aging Summary";#N/A,#N/A,FALSE,"Ratio Analysis";#N/A,#N/A,FALSE,"Test 120 Day Accts";#N/A,#N/A,FALSE,"Tickmarks"}</definedName>
    <definedName name="aaa" localSheetId="8" hidden="1">{#N/A,#N/A,FALSE,"Aging Summary";#N/A,#N/A,FALSE,"Ratio Analysis";#N/A,#N/A,FALSE,"Test 120 Day Accts";#N/A,#N/A,FALSE,"Tickmarks"}</definedName>
    <definedName name="aaa" localSheetId="3" hidden="1">{#N/A,#N/A,FALSE,"Aging Summary";#N/A,#N/A,FALSE,"Ratio Analysis";#N/A,#N/A,FALSE,"Test 120 Day Accts";#N/A,#N/A,FALSE,"Tickmarks"}</definedName>
    <definedName name="aaa" localSheetId="4" hidden="1">{#N/A,#N/A,FALSE,"Aging Summary";#N/A,#N/A,FALSE,"Ratio Analysis";#N/A,#N/A,FALSE,"Test 120 Day Accts";#N/A,#N/A,FALSE,"Tickmarks"}</definedName>
    <definedName name="aaa" hidden="1">{#N/A,#N/A,FALSE,"Aging Summary";#N/A,#N/A,FALSE,"Ratio Analysis";#N/A,#N/A,FALSE,"Test 120 Day Accts";#N/A,#N/A,FALSE,"Tickmarks"}</definedName>
    <definedName name="abc" localSheetId="5" hidden="1">{"key inputs",#N/A,TRUE,"Key Inputs";"key outputs",#N/A,TRUE,"Outputs";"Other inputs",#N/A,TRUE,"Other Inputs";"Revenue",#N/A,TRUE,"Rev"}</definedName>
    <definedName name="abc" localSheetId="6" hidden="1">{"key inputs",#N/A,TRUE,"Key Inputs";"key outputs",#N/A,TRUE,"Outputs";"Other inputs",#N/A,TRUE,"Other Inputs";"Revenue",#N/A,TRUE,"Rev"}</definedName>
    <definedName name="abc" localSheetId="9" hidden="1">{"key inputs",#N/A,TRUE,"Key Inputs";"key outputs",#N/A,TRUE,"Outputs";"Other inputs",#N/A,TRUE,"Other Inputs";"Revenue",#N/A,TRUE,"Rev"}</definedName>
    <definedName name="abc" localSheetId="10" hidden="1">{"key inputs",#N/A,TRUE,"Key Inputs";"key outputs",#N/A,TRUE,"Outputs";"Other inputs",#N/A,TRUE,"Other Inputs";"Revenue",#N/A,TRUE,"Rev"}</definedName>
    <definedName name="abc" localSheetId="7" hidden="1">{"key inputs",#N/A,TRUE,"Key Inputs";"key outputs",#N/A,TRUE,"Outputs";"Other inputs",#N/A,TRUE,"Other Inputs";"Revenue",#N/A,TRUE,"Rev"}</definedName>
    <definedName name="abc" localSheetId="8" hidden="1">{"key inputs",#N/A,TRUE,"Key Inputs";"key outputs",#N/A,TRUE,"Outputs";"Other inputs",#N/A,TRUE,"Other Inputs";"Revenue",#N/A,TRUE,"Rev"}</definedName>
    <definedName name="abc" localSheetId="3" hidden="1">{"key inputs",#N/A,TRUE,"Key Inputs";"key outputs",#N/A,TRUE,"Outputs";"Other inputs",#N/A,TRUE,"Other Inputs";"Revenue",#N/A,TRUE,"Rev"}</definedName>
    <definedName name="abc" localSheetId="4" hidden="1">{"key inputs",#N/A,TRUE,"Key Inputs";"key outputs",#N/A,TRUE,"Outputs";"Other inputs",#N/A,TRUE,"Other Inputs";"Revenue",#N/A,TRUE,"Rev"}</definedName>
    <definedName name="abc" hidden="1">{"key inputs",#N/A,TRUE,"Key Inputs";"key outputs",#N/A,TRUE,"Outputs";"Other inputs",#N/A,TRUE,"Other Inputs";"Revenue",#N/A,TRUE,"Rev"}</definedName>
    <definedName name="Actuals">[1]Calcs!$31:$31</definedName>
    <definedName name="anscount" hidden="1">1</definedName>
    <definedName name="AS2DocOpenMode" hidden="1">"AS2DocumentEdit"</definedName>
    <definedName name="asd" localSheetId="5" hidden="1">{"key inputs",#N/A,FALSE,"Key Inputs";"key outputs",#N/A,FALSE,"Outputs";"Other inputs",#N/A,FALSE,"Other Inputs";"cashflow",#N/A,FALSE,"Statemnts"}</definedName>
    <definedName name="asd" localSheetId="6" hidden="1">{"key inputs",#N/A,FALSE,"Key Inputs";"key outputs",#N/A,FALSE,"Outputs";"Other inputs",#N/A,FALSE,"Other Inputs";"cashflow",#N/A,FALSE,"Statemnts"}</definedName>
    <definedName name="asd" localSheetId="9" hidden="1">{"key inputs",#N/A,FALSE,"Key Inputs";"key outputs",#N/A,FALSE,"Outputs";"Other inputs",#N/A,FALSE,"Other Inputs";"cashflow",#N/A,FALSE,"Statemnts"}</definedName>
    <definedName name="asd" localSheetId="10" hidden="1">{"key inputs",#N/A,FALSE,"Key Inputs";"key outputs",#N/A,FALSE,"Outputs";"Other inputs",#N/A,FALSE,"Other Inputs";"cashflow",#N/A,FALSE,"Statemnts"}</definedName>
    <definedName name="asd" localSheetId="7" hidden="1">{"key inputs",#N/A,FALSE,"Key Inputs";"key outputs",#N/A,FALSE,"Outputs";"Other inputs",#N/A,FALSE,"Other Inputs";"cashflow",#N/A,FALSE,"Statemnts"}</definedName>
    <definedName name="asd" localSheetId="8" hidden="1">{"key inputs",#N/A,FALSE,"Key Inputs";"key outputs",#N/A,FALSE,"Outputs";"Other inputs",#N/A,FALSE,"Other Inputs";"cashflow",#N/A,FALSE,"Statemnts"}</definedName>
    <definedName name="asd" localSheetId="3" hidden="1">{"key inputs",#N/A,FALSE,"Key Inputs";"key outputs",#N/A,FALSE,"Outputs";"Other inputs",#N/A,FALSE,"Other Inputs";"cashflow",#N/A,FALSE,"Statemnts"}</definedName>
    <definedName name="asd" localSheetId="4" hidden="1">{"key inputs",#N/A,FALSE,"Key Inputs";"key outputs",#N/A,FALSE,"Outputs";"Other inputs",#N/A,FALSE,"Other Inputs";"cashflow",#N/A,FALSE,"Statemnts"}</definedName>
    <definedName name="asd" hidden="1">{"key inputs",#N/A,FALSE,"Key Inputs";"key outputs",#N/A,FALSE,"Outputs";"Other inputs",#N/A,FALSE,"Other Inputs";"cashflow",#N/A,FALSE,"Statemnts"}</definedName>
    <definedName name="b" localSheetId="5" hidden="1">{#N/A,#N/A,FALSE,"Aging Summary";#N/A,#N/A,FALSE,"Ratio Analysis";#N/A,#N/A,FALSE,"Test 120 Day Accts";#N/A,#N/A,FALSE,"Tickmarks"}</definedName>
    <definedName name="b" localSheetId="6" hidden="1">{#N/A,#N/A,FALSE,"Aging Summary";#N/A,#N/A,FALSE,"Ratio Analysis";#N/A,#N/A,FALSE,"Test 120 Day Accts";#N/A,#N/A,FALSE,"Tickmarks"}</definedName>
    <definedName name="b" localSheetId="9" hidden="1">{#N/A,#N/A,FALSE,"Aging Summary";#N/A,#N/A,FALSE,"Ratio Analysis";#N/A,#N/A,FALSE,"Test 120 Day Accts";#N/A,#N/A,FALSE,"Tickmarks"}</definedName>
    <definedName name="b" localSheetId="10" hidden="1">{#N/A,#N/A,FALSE,"Aging Summary";#N/A,#N/A,FALSE,"Ratio Analysis";#N/A,#N/A,FALSE,"Test 120 Day Accts";#N/A,#N/A,FALSE,"Tickmarks"}</definedName>
    <definedName name="b" localSheetId="7" hidden="1">{#N/A,#N/A,FALSE,"Aging Summary";#N/A,#N/A,FALSE,"Ratio Analysis";#N/A,#N/A,FALSE,"Test 120 Day Accts";#N/A,#N/A,FALSE,"Tickmarks"}</definedName>
    <definedName name="b" localSheetId="8" hidden="1">{#N/A,#N/A,FALSE,"Aging Summary";#N/A,#N/A,FALSE,"Ratio Analysis";#N/A,#N/A,FALSE,"Test 120 Day Accts";#N/A,#N/A,FALSE,"Tickmarks"}</definedName>
    <definedName name="b" localSheetId="3" hidden="1">{#N/A,#N/A,FALSE,"Aging Summary";#N/A,#N/A,FALSE,"Ratio Analysis";#N/A,#N/A,FALSE,"Test 120 Day Accts";#N/A,#N/A,FALSE,"Tickmarks"}</definedName>
    <definedName name="b" localSheetId="4" hidden="1">{#N/A,#N/A,FALSE,"Aging Summary";#N/A,#N/A,FALSE,"Ratio Analysis";#N/A,#N/A,FALSE,"Test 120 Day Accts";#N/A,#N/A,FALSE,"Tickmarks"}</definedName>
    <definedName name="b" hidden="1">{#N/A,#N/A,FALSE,"Aging Summary";#N/A,#N/A,FALSE,"Ratio Analysis";#N/A,#N/A,FALSE,"Test 120 Day Accts";#N/A,#N/A,FALSE,"Tickmarks"}</definedName>
    <definedName name="bbbb" localSheetId="5" hidden="1">{#N/A,#N/A,FALSE,"Aging Summary";#N/A,#N/A,FALSE,"Ratio Analysis";#N/A,#N/A,FALSE,"Test 120 Day Accts";#N/A,#N/A,FALSE,"Tickmarks"}</definedName>
    <definedName name="bbbb" localSheetId="6" hidden="1">{#N/A,#N/A,FALSE,"Aging Summary";#N/A,#N/A,FALSE,"Ratio Analysis";#N/A,#N/A,FALSE,"Test 120 Day Accts";#N/A,#N/A,FALSE,"Tickmarks"}</definedName>
    <definedName name="bbbb" localSheetId="9" hidden="1">{#N/A,#N/A,FALSE,"Aging Summary";#N/A,#N/A,FALSE,"Ratio Analysis";#N/A,#N/A,FALSE,"Test 120 Day Accts";#N/A,#N/A,FALSE,"Tickmarks"}</definedName>
    <definedName name="bbbb" localSheetId="10" hidden="1">{#N/A,#N/A,FALSE,"Aging Summary";#N/A,#N/A,FALSE,"Ratio Analysis";#N/A,#N/A,FALSE,"Test 120 Day Accts";#N/A,#N/A,FALSE,"Tickmarks"}</definedName>
    <definedName name="bbbb" localSheetId="7" hidden="1">{#N/A,#N/A,FALSE,"Aging Summary";#N/A,#N/A,FALSE,"Ratio Analysis";#N/A,#N/A,FALSE,"Test 120 Day Accts";#N/A,#N/A,FALSE,"Tickmarks"}</definedName>
    <definedName name="bbbb" localSheetId="8" hidden="1">{#N/A,#N/A,FALSE,"Aging Summary";#N/A,#N/A,FALSE,"Ratio Analysis";#N/A,#N/A,FALSE,"Test 120 Day Accts";#N/A,#N/A,FALSE,"Tickmarks"}</definedName>
    <definedName name="bbbb" localSheetId="3" hidden="1">{#N/A,#N/A,FALSE,"Aging Summary";#N/A,#N/A,FALSE,"Ratio Analysis";#N/A,#N/A,FALSE,"Test 120 Day Accts";#N/A,#N/A,FALSE,"Tickmarks"}</definedName>
    <definedName name="bbbb" localSheetId="4" hidden="1">{#N/A,#N/A,FALSE,"Aging Summary";#N/A,#N/A,FALSE,"Ratio Analysis";#N/A,#N/A,FALSE,"Test 120 Day Accts";#N/A,#N/A,FALSE,"Tickmarks"}</definedName>
    <definedName name="bbbb" hidden="1">{#N/A,#N/A,FALSE,"Aging Summary";#N/A,#N/A,FALSE,"Ratio Analysis";#N/A,#N/A,FALSE,"Test 120 Day Accts";#N/A,#N/A,FALSE,"Tickmarks"}</definedName>
    <definedName name="BMGHIndex" hidden="1">"O"</definedName>
    <definedName name="cc" localSheetId="5" hidden="1">{#N/A,#N/A,FALSE,"Aging Summary";#N/A,#N/A,FALSE,"Ratio Analysis";#N/A,#N/A,FALSE,"Test 120 Day Accts";#N/A,#N/A,FALSE,"Tickmarks"}</definedName>
    <definedName name="cc" localSheetId="6" hidden="1">{#N/A,#N/A,FALSE,"Aging Summary";#N/A,#N/A,FALSE,"Ratio Analysis";#N/A,#N/A,FALSE,"Test 120 Day Accts";#N/A,#N/A,FALSE,"Tickmarks"}</definedName>
    <definedName name="cc" localSheetId="9" hidden="1">{#N/A,#N/A,FALSE,"Aging Summary";#N/A,#N/A,FALSE,"Ratio Analysis";#N/A,#N/A,FALSE,"Test 120 Day Accts";#N/A,#N/A,FALSE,"Tickmarks"}</definedName>
    <definedName name="cc" localSheetId="10" hidden="1">{#N/A,#N/A,FALSE,"Aging Summary";#N/A,#N/A,FALSE,"Ratio Analysis";#N/A,#N/A,FALSE,"Test 120 Day Accts";#N/A,#N/A,FALSE,"Tickmarks"}</definedName>
    <definedName name="cc" localSheetId="7" hidden="1">{#N/A,#N/A,FALSE,"Aging Summary";#N/A,#N/A,FALSE,"Ratio Analysis";#N/A,#N/A,FALSE,"Test 120 Day Accts";#N/A,#N/A,FALSE,"Tickmarks"}</definedName>
    <definedName name="cc" localSheetId="8" hidden="1">{#N/A,#N/A,FALSE,"Aging Summary";#N/A,#N/A,FALSE,"Ratio Analysis";#N/A,#N/A,FALSE,"Test 120 Day Accts";#N/A,#N/A,FALSE,"Tickmarks"}</definedName>
    <definedName name="cc" localSheetId="3" hidden="1">{#N/A,#N/A,FALSE,"Aging Summary";#N/A,#N/A,FALSE,"Ratio Analysis";#N/A,#N/A,FALSE,"Test 120 Day Accts";#N/A,#N/A,FALSE,"Tickmarks"}</definedName>
    <definedName name="cc" localSheetId="4" hidden="1">{#N/A,#N/A,FALSE,"Aging Summary";#N/A,#N/A,FALSE,"Ratio Analysis";#N/A,#N/A,FALSE,"Test 120 Day Accts";#N/A,#N/A,FALSE,"Tickmarks"}</definedName>
    <definedName name="cc" hidden="1">{#N/A,#N/A,FALSE,"Aging Summary";#N/A,#N/A,FALSE,"Ratio Analysis";#N/A,#N/A,FALSE,"Test 120 Day Accts";#N/A,#N/A,FALSE,"Tickmarks"}</definedName>
    <definedName name="ccc" localSheetId="5" hidden="1">{#N/A,#N/A,FALSE,"Aging Summary";#N/A,#N/A,FALSE,"Ratio Analysis";#N/A,#N/A,FALSE,"Test 120 Day Accts";#N/A,#N/A,FALSE,"Tickmarks"}</definedName>
    <definedName name="ccc" localSheetId="6" hidden="1">{#N/A,#N/A,FALSE,"Aging Summary";#N/A,#N/A,FALSE,"Ratio Analysis";#N/A,#N/A,FALSE,"Test 120 Day Accts";#N/A,#N/A,FALSE,"Tickmarks"}</definedName>
    <definedName name="ccc" localSheetId="9" hidden="1">{#N/A,#N/A,FALSE,"Aging Summary";#N/A,#N/A,FALSE,"Ratio Analysis";#N/A,#N/A,FALSE,"Test 120 Day Accts";#N/A,#N/A,FALSE,"Tickmarks"}</definedName>
    <definedName name="ccc" localSheetId="10" hidden="1">{#N/A,#N/A,FALSE,"Aging Summary";#N/A,#N/A,FALSE,"Ratio Analysis";#N/A,#N/A,FALSE,"Test 120 Day Accts";#N/A,#N/A,FALSE,"Tickmarks"}</definedName>
    <definedName name="ccc" localSheetId="7" hidden="1">{#N/A,#N/A,FALSE,"Aging Summary";#N/A,#N/A,FALSE,"Ratio Analysis";#N/A,#N/A,FALSE,"Test 120 Day Accts";#N/A,#N/A,FALSE,"Tickmarks"}</definedName>
    <definedName name="ccc" localSheetId="8" hidden="1">{#N/A,#N/A,FALSE,"Aging Summary";#N/A,#N/A,FALSE,"Ratio Analysis";#N/A,#N/A,FALSE,"Test 120 Day Accts";#N/A,#N/A,FALSE,"Tickmarks"}</definedName>
    <definedName name="ccc" localSheetId="3" hidden="1">{#N/A,#N/A,FALSE,"Aging Summary";#N/A,#N/A,FALSE,"Ratio Analysis";#N/A,#N/A,FALSE,"Test 120 Day Accts";#N/A,#N/A,FALSE,"Tickmarks"}</definedName>
    <definedName name="ccc" localSheetId="4" hidden="1">{#N/A,#N/A,FALSE,"Aging Summary";#N/A,#N/A,FALSE,"Ratio Analysis";#N/A,#N/A,FALSE,"Test 120 Day Accts";#N/A,#N/A,FALSE,"Tickmarks"}</definedName>
    <definedName name="ccc" hidden="1">{#N/A,#N/A,FALSE,"Aging Summary";#N/A,#N/A,FALSE,"Ratio Analysis";#N/A,#N/A,FALSE,"Test 120 Day Accts";#N/A,#N/A,FALSE,"Tickmarks"}</definedName>
    <definedName name="Copyright" hidden="1">"© 2011 John Laing plc"</definedName>
    <definedName name="ddd" localSheetId="5" hidden="1">{#N/A,#N/A,FALSE,"Aging Summary";#N/A,#N/A,FALSE,"Ratio Analysis";#N/A,#N/A,FALSE,"Test 120 Day Accts";#N/A,#N/A,FALSE,"Tickmarks"}</definedName>
    <definedName name="ddd" localSheetId="6" hidden="1">{#N/A,#N/A,FALSE,"Aging Summary";#N/A,#N/A,FALSE,"Ratio Analysis";#N/A,#N/A,FALSE,"Test 120 Day Accts";#N/A,#N/A,FALSE,"Tickmarks"}</definedName>
    <definedName name="ddd" localSheetId="9" hidden="1">{#N/A,#N/A,FALSE,"Aging Summary";#N/A,#N/A,FALSE,"Ratio Analysis";#N/A,#N/A,FALSE,"Test 120 Day Accts";#N/A,#N/A,FALSE,"Tickmarks"}</definedName>
    <definedName name="ddd" localSheetId="10" hidden="1">{#N/A,#N/A,FALSE,"Aging Summary";#N/A,#N/A,FALSE,"Ratio Analysis";#N/A,#N/A,FALSE,"Test 120 Day Accts";#N/A,#N/A,FALSE,"Tickmarks"}</definedName>
    <definedName name="ddd" localSheetId="7" hidden="1">{#N/A,#N/A,FALSE,"Aging Summary";#N/A,#N/A,FALSE,"Ratio Analysis";#N/A,#N/A,FALSE,"Test 120 Day Accts";#N/A,#N/A,FALSE,"Tickmarks"}</definedName>
    <definedName name="ddd" localSheetId="8" hidden="1">{#N/A,#N/A,FALSE,"Aging Summary";#N/A,#N/A,FALSE,"Ratio Analysis";#N/A,#N/A,FALSE,"Test 120 Day Accts";#N/A,#N/A,FALSE,"Tickmarks"}</definedName>
    <definedName name="ddd" localSheetId="3" hidden="1">{#N/A,#N/A,FALSE,"Aging Summary";#N/A,#N/A,FALSE,"Ratio Analysis";#N/A,#N/A,FALSE,"Test 120 Day Accts";#N/A,#N/A,FALSE,"Tickmarks"}</definedName>
    <definedName name="ddd" localSheetId="4" hidden="1">{#N/A,#N/A,FALSE,"Aging Summary";#N/A,#N/A,FALSE,"Ratio Analysis";#N/A,#N/A,FALSE,"Test 120 Day Accts";#N/A,#N/A,FALSE,"Tickmarks"}</definedName>
    <definedName name="ddd" hidden="1">{#N/A,#N/A,FALSE,"Aging Summary";#N/A,#N/A,FALSE,"Ratio Analysis";#N/A,#N/A,FALSE,"Test 120 Day Accts";#N/A,#N/A,FALSE,"Tickmarks"}</definedName>
    <definedName name="ddddd" localSheetId="5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ddddd" localSheetId="6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ddddd" localSheetId="9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ddddd" localSheetId="10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ddddd" localSheetId="7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ddddd" localSheetId="8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ddddd" localSheetId="3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ddddd" localSheetId="4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ddddd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Findit" localSheetId="5" hidden="1">{#N/A,#N/A,FALSE,"Aging Summary";#N/A,#N/A,FALSE,"Ratio Analysis";#N/A,#N/A,FALSE,"Test 120 Day Accts";#N/A,#N/A,FALSE,"Tickmarks"}</definedName>
    <definedName name="Findit" localSheetId="6" hidden="1">{#N/A,#N/A,FALSE,"Aging Summary";#N/A,#N/A,FALSE,"Ratio Analysis";#N/A,#N/A,FALSE,"Test 120 Day Accts";#N/A,#N/A,FALSE,"Tickmarks"}</definedName>
    <definedName name="Findit" localSheetId="9" hidden="1">{#N/A,#N/A,FALSE,"Aging Summary";#N/A,#N/A,FALSE,"Ratio Analysis";#N/A,#N/A,FALSE,"Test 120 Day Accts";#N/A,#N/A,FALSE,"Tickmarks"}</definedName>
    <definedName name="Findit" localSheetId="10" hidden="1">{#N/A,#N/A,FALSE,"Aging Summary";#N/A,#N/A,FALSE,"Ratio Analysis";#N/A,#N/A,FALSE,"Test 120 Day Accts";#N/A,#N/A,FALSE,"Tickmarks"}</definedName>
    <definedName name="Findit" localSheetId="7" hidden="1">{#N/A,#N/A,FALSE,"Aging Summary";#N/A,#N/A,FALSE,"Ratio Analysis";#N/A,#N/A,FALSE,"Test 120 Day Accts";#N/A,#N/A,FALSE,"Tickmarks"}</definedName>
    <definedName name="Findit" localSheetId="8" hidden="1">{#N/A,#N/A,FALSE,"Aging Summary";#N/A,#N/A,FALSE,"Ratio Analysis";#N/A,#N/A,FALSE,"Test 120 Day Accts";#N/A,#N/A,FALSE,"Tickmarks"}</definedName>
    <definedName name="Findit" localSheetId="3" hidden="1">{#N/A,#N/A,FALSE,"Aging Summary";#N/A,#N/A,FALSE,"Ratio Analysis";#N/A,#N/A,FALSE,"Test 120 Day Accts";#N/A,#N/A,FALSE,"Tickmarks"}</definedName>
    <definedName name="Findit" localSheetId="4" hidden="1">{#N/A,#N/A,FALSE,"Aging Summary";#N/A,#N/A,FALSE,"Ratio Analysis";#N/A,#N/A,FALSE,"Test 120 Day Accts";#N/A,#N/A,FALSE,"Tickmarks"}</definedName>
    <definedName name="Findit" hidden="1">{#N/A,#N/A,FALSE,"Aging Summary";#N/A,#N/A,FALSE,"Ratio Analysis";#N/A,#N/A,FALSE,"Test 120 Day Accts";#N/A,#N/A,FALSE,"Tickmarks"}</definedName>
    <definedName name="forecast">[1]Calcs!$6:$6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PARENT" hidden="1">"c2144"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LOW" hidden="1">"c1338"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New" localSheetId="5" hidden="1">{#N/A,#N/A,FALSE,"Aging Summary";#N/A,#N/A,FALSE,"Ratio Analysis";#N/A,#N/A,FALSE,"Test 120 Day Accts";#N/A,#N/A,FALSE,"Tickmarks"}</definedName>
    <definedName name="New" localSheetId="6" hidden="1">{#N/A,#N/A,FALSE,"Aging Summary";#N/A,#N/A,FALSE,"Ratio Analysis";#N/A,#N/A,FALSE,"Test 120 Day Accts";#N/A,#N/A,FALSE,"Tickmarks"}</definedName>
    <definedName name="New" localSheetId="9" hidden="1">{#N/A,#N/A,FALSE,"Aging Summary";#N/A,#N/A,FALSE,"Ratio Analysis";#N/A,#N/A,FALSE,"Test 120 Day Accts";#N/A,#N/A,FALSE,"Tickmarks"}</definedName>
    <definedName name="New" localSheetId="10" hidden="1">{#N/A,#N/A,FALSE,"Aging Summary";#N/A,#N/A,FALSE,"Ratio Analysis";#N/A,#N/A,FALSE,"Test 120 Day Accts";#N/A,#N/A,FALSE,"Tickmarks"}</definedName>
    <definedName name="New" localSheetId="7" hidden="1">{#N/A,#N/A,FALSE,"Aging Summary";#N/A,#N/A,FALSE,"Ratio Analysis";#N/A,#N/A,FALSE,"Test 120 Day Accts";#N/A,#N/A,FALSE,"Tickmarks"}</definedName>
    <definedName name="New" localSheetId="8" hidden="1">{#N/A,#N/A,FALSE,"Aging Summary";#N/A,#N/A,FALSE,"Ratio Analysis";#N/A,#N/A,FALSE,"Test 120 Day Accts";#N/A,#N/A,FALSE,"Tickmarks"}</definedName>
    <definedName name="New" localSheetId="3" hidden="1">{#N/A,#N/A,FALSE,"Aging Summary";#N/A,#N/A,FALSE,"Ratio Analysis";#N/A,#N/A,FALSE,"Test 120 Day Accts";#N/A,#N/A,FALSE,"Tickmarks"}</definedName>
    <definedName name="New" localSheetId="4" hidden="1">{#N/A,#N/A,FALSE,"Aging Summary";#N/A,#N/A,FALSE,"Ratio Analysis";#N/A,#N/A,FALSE,"Test 120 Day Accts";#N/A,#N/A,FALSE,"Tickmarks"}</definedName>
    <definedName name="New" hidden="1">{#N/A,#N/A,FALSE,"Aging Summary";#N/A,#N/A,FALSE,"Ratio Analysis";#N/A,#N/A,FALSE,"Test 120 Day Accts";#N/A,#N/A,FALSE,"Tickmarks"}</definedName>
    <definedName name="Percent2" localSheetId="5" hidden="1">{#N/A,#N/A,FALSE,"Aging Summary";#N/A,#N/A,FALSE,"Ratio Analysis";#N/A,#N/A,FALSE,"Test 120 Day Accts";#N/A,#N/A,FALSE,"Tickmarks"}</definedName>
    <definedName name="Percent2" localSheetId="6" hidden="1">{#N/A,#N/A,FALSE,"Aging Summary";#N/A,#N/A,FALSE,"Ratio Analysis";#N/A,#N/A,FALSE,"Test 120 Day Accts";#N/A,#N/A,FALSE,"Tickmarks"}</definedName>
    <definedName name="Percent2" localSheetId="9" hidden="1">{#N/A,#N/A,FALSE,"Aging Summary";#N/A,#N/A,FALSE,"Ratio Analysis";#N/A,#N/A,FALSE,"Test 120 Day Accts";#N/A,#N/A,FALSE,"Tickmarks"}</definedName>
    <definedName name="Percent2" localSheetId="10" hidden="1">{#N/A,#N/A,FALSE,"Aging Summary";#N/A,#N/A,FALSE,"Ratio Analysis";#N/A,#N/A,FALSE,"Test 120 Day Accts";#N/A,#N/A,FALSE,"Tickmarks"}</definedName>
    <definedName name="Percent2" localSheetId="7" hidden="1">{#N/A,#N/A,FALSE,"Aging Summary";#N/A,#N/A,FALSE,"Ratio Analysis";#N/A,#N/A,FALSE,"Test 120 Day Accts";#N/A,#N/A,FALSE,"Tickmarks"}</definedName>
    <definedName name="Percent2" localSheetId="8" hidden="1">{#N/A,#N/A,FALSE,"Aging Summary";#N/A,#N/A,FALSE,"Ratio Analysis";#N/A,#N/A,FALSE,"Test 120 Day Accts";#N/A,#N/A,FALSE,"Tickmarks"}</definedName>
    <definedName name="Percent2" localSheetId="3" hidden="1">{#N/A,#N/A,FALSE,"Aging Summary";#N/A,#N/A,FALSE,"Ratio Analysis";#N/A,#N/A,FALSE,"Test 120 Day Accts";#N/A,#N/A,FALSE,"Tickmarks"}</definedName>
    <definedName name="Percent2" localSheetId="4" hidden="1">{#N/A,#N/A,FALSE,"Aging Summary";#N/A,#N/A,FALSE,"Ratio Analysis";#N/A,#N/A,FALSE,"Test 120 Day Accts";#N/A,#N/A,FALSE,"Tickmarks"}</definedName>
    <definedName name="Percent2" hidden="1">{#N/A,#N/A,FALSE,"Aging Summary";#N/A,#N/A,FALSE,"Ratio Analysis";#N/A,#N/A,FALSE,"Test 120 Day Accts";#N/A,#N/A,FALSE,"Tickmarks"}</definedName>
    <definedName name="_xlnm.Print_Area" localSheetId="8">'PSBP NW Return'!$A$1:$DC$339</definedName>
    <definedName name="qqfxlCalcReset" hidden="1">FALSE</definedName>
    <definedName name="qqfxlCalculateOnOpen" hidden="1">FALSE</definedName>
    <definedName name="qqfxlFullBoth" hidden="1">TRUE</definedName>
    <definedName name="qqfxlManualBoth" hidden="1">FALSE</definedName>
    <definedName name="qqfxlSheetsBoth" hidden="1">TRUE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200000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test" localSheetId="5" hidden="1">{#N/A,#N/A,FALSE,"Aging Summary";#N/A,#N/A,FALSE,"Ratio Analysis";#N/A,#N/A,FALSE,"Test 120 Day Accts";#N/A,#N/A,FALSE,"Tickmarks"}</definedName>
    <definedName name="test" localSheetId="6" hidden="1">{#N/A,#N/A,FALSE,"Aging Summary";#N/A,#N/A,FALSE,"Ratio Analysis";#N/A,#N/A,FALSE,"Test 120 Day Accts";#N/A,#N/A,FALSE,"Tickmarks"}</definedName>
    <definedName name="test" localSheetId="9" hidden="1">{#N/A,#N/A,FALSE,"Aging Summary";#N/A,#N/A,FALSE,"Ratio Analysis";#N/A,#N/A,FALSE,"Test 120 Day Accts";#N/A,#N/A,FALSE,"Tickmarks"}</definedName>
    <definedName name="test" localSheetId="10" hidden="1">{#N/A,#N/A,FALSE,"Aging Summary";#N/A,#N/A,FALSE,"Ratio Analysis";#N/A,#N/A,FALSE,"Test 120 Day Accts";#N/A,#N/A,FALSE,"Tickmarks"}</definedName>
    <definedName name="test" localSheetId="7" hidden="1">{#N/A,#N/A,FALSE,"Aging Summary";#N/A,#N/A,FALSE,"Ratio Analysis";#N/A,#N/A,FALSE,"Test 120 Day Accts";#N/A,#N/A,FALSE,"Tickmarks"}</definedName>
    <definedName name="test" localSheetId="8" hidden="1">{#N/A,#N/A,FALSE,"Aging Summary";#N/A,#N/A,FALSE,"Ratio Analysis";#N/A,#N/A,FALSE,"Test 120 Day Accts";#N/A,#N/A,FALSE,"Tickmarks"}</definedName>
    <definedName name="test" localSheetId="3" hidden="1">{#N/A,#N/A,FALSE,"Aging Summary";#N/A,#N/A,FALSE,"Ratio Analysis";#N/A,#N/A,FALSE,"Test 120 Day Accts";#N/A,#N/A,FALSE,"Tickmarks"}</definedName>
    <definedName name="test" localSheetId="4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reeList" hidden="1">"10000000000000000000000000000000000000000000000000000000000000000000000000000000000000000000000000000000000000000000000000000000000000000000000000000000000000000000000000000000000000000000000000000000"</definedName>
    <definedName name="unknown2" localSheetId="5" hidden="1">{#N/A,#N/A,FALSE,"Aging Summary";#N/A,#N/A,FALSE,"Ratio Analysis";#N/A,#N/A,FALSE,"Test 120 Day Accts";#N/A,#N/A,FALSE,"Tickmarks"}</definedName>
    <definedName name="unknown2" localSheetId="6" hidden="1">{#N/A,#N/A,FALSE,"Aging Summary";#N/A,#N/A,FALSE,"Ratio Analysis";#N/A,#N/A,FALSE,"Test 120 Day Accts";#N/A,#N/A,FALSE,"Tickmarks"}</definedName>
    <definedName name="unknown2" localSheetId="9" hidden="1">{#N/A,#N/A,FALSE,"Aging Summary";#N/A,#N/A,FALSE,"Ratio Analysis";#N/A,#N/A,FALSE,"Test 120 Day Accts";#N/A,#N/A,FALSE,"Tickmarks"}</definedName>
    <definedName name="unknown2" localSheetId="10" hidden="1">{#N/A,#N/A,FALSE,"Aging Summary";#N/A,#N/A,FALSE,"Ratio Analysis";#N/A,#N/A,FALSE,"Test 120 Day Accts";#N/A,#N/A,FALSE,"Tickmarks"}</definedName>
    <definedName name="unknown2" localSheetId="7" hidden="1">{#N/A,#N/A,FALSE,"Aging Summary";#N/A,#N/A,FALSE,"Ratio Analysis";#N/A,#N/A,FALSE,"Test 120 Day Accts";#N/A,#N/A,FALSE,"Tickmarks"}</definedName>
    <definedName name="unknown2" localSheetId="8" hidden="1">{#N/A,#N/A,FALSE,"Aging Summary";#N/A,#N/A,FALSE,"Ratio Analysis";#N/A,#N/A,FALSE,"Test 120 Day Accts";#N/A,#N/A,FALSE,"Tickmarks"}</definedName>
    <definedName name="unknown2" localSheetId="3" hidden="1">{#N/A,#N/A,FALSE,"Aging Summary";#N/A,#N/A,FALSE,"Ratio Analysis";#N/A,#N/A,FALSE,"Test 120 Day Accts";#N/A,#N/A,FALSE,"Tickmarks"}</definedName>
    <definedName name="unknown2" localSheetId="4" hidden="1">{#N/A,#N/A,FALSE,"Aging Summary";#N/A,#N/A,FALSE,"Ratio Analysis";#N/A,#N/A,FALSE,"Test 120 Day Accts";#N/A,#N/A,FALSE,"Tickmarks"}</definedName>
    <definedName name="unknown2" hidden="1">{#N/A,#N/A,FALSE,"Aging Summary";#N/A,#N/A,FALSE,"Ratio Analysis";#N/A,#N/A,FALSE,"Test 120 Day Accts";#N/A,#N/A,FALSE,"Tickmarks"}</definedName>
    <definedName name="v" localSheetId="5" hidden="1">{#N/A,#N/A,FALSE,"Aging Summary";#N/A,#N/A,FALSE,"Ratio Analysis";#N/A,#N/A,FALSE,"Test 120 Day Accts";#N/A,#N/A,FALSE,"Tickmarks"}</definedName>
    <definedName name="v" localSheetId="6" hidden="1">{#N/A,#N/A,FALSE,"Aging Summary";#N/A,#N/A,FALSE,"Ratio Analysis";#N/A,#N/A,FALSE,"Test 120 Day Accts";#N/A,#N/A,FALSE,"Tickmarks"}</definedName>
    <definedName name="v" localSheetId="9" hidden="1">{#N/A,#N/A,FALSE,"Aging Summary";#N/A,#N/A,FALSE,"Ratio Analysis";#N/A,#N/A,FALSE,"Test 120 Day Accts";#N/A,#N/A,FALSE,"Tickmarks"}</definedName>
    <definedName name="v" localSheetId="10" hidden="1">{#N/A,#N/A,FALSE,"Aging Summary";#N/A,#N/A,FALSE,"Ratio Analysis";#N/A,#N/A,FALSE,"Test 120 Day Accts";#N/A,#N/A,FALSE,"Tickmarks"}</definedName>
    <definedName name="v" localSheetId="7" hidden="1">{#N/A,#N/A,FALSE,"Aging Summary";#N/A,#N/A,FALSE,"Ratio Analysis";#N/A,#N/A,FALSE,"Test 120 Day Accts";#N/A,#N/A,FALSE,"Tickmarks"}</definedName>
    <definedName name="v" localSheetId="8" hidden="1">{#N/A,#N/A,FALSE,"Aging Summary";#N/A,#N/A,FALSE,"Ratio Analysis";#N/A,#N/A,FALSE,"Test 120 Day Accts";#N/A,#N/A,FALSE,"Tickmarks"}</definedName>
    <definedName name="v" localSheetId="3" hidden="1">{#N/A,#N/A,FALSE,"Aging Summary";#N/A,#N/A,FALSE,"Ratio Analysis";#N/A,#N/A,FALSE,"Test 120 Day Accts";#N/A,#N/A,FALSE,"Tickmarks"}</definedName>
    <definedName name="v" localSheetId="4" hidden="1">{#N/A,#N/A,FALSE,"Aging Summary";#N/A,#N/A,FALSE,"Ratio Analysis";#N/A,#N/A,FALSE,"Test 120 Day Accts";#N/A,#N/A,FALSE,"Tickmarks"}</definedName>
    <definedName name="v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localSheetId="9" hidden="1">{#N/A,#N/A,FALSE,"Aging Summary";#N/A,#N/A,FALSE,"Ratio Analysis";#N/A,#N/A,FALSE,"Test 120 Day Accts";#N/A,#N/A,FALSE,"Tickmarks"}</definedName>
    <definedName name="wrn.Aging._.and._.Trend._.Analysis." localSheetId="10" hidden="1">{#N/A,#N/A,FALSE,"Aging Summary";#N/A,#N/A,FALSE,"Ratio Analysis";#N/A,#N/A,FALSE,"Test 120 Day Accts";#N/A,#N/A,FALSE,"Tickmarks"}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localSheetId="8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Inputs._.outputs." localSheetId="5" hidden="1">{"key inputs",#N/A,FALSE,"Key Inputs";"key outputs",#N/A,FALSE,"Outputs";"Other inputs",#N/A,FALSE,"Other Inputs";"cashflow",#N/A,FALSE,"Statemnts"}</definedName>
    <definedName name="wrn.Inputs._.outputs." localSheetId="6" hidden="1">{"key inputs",#N/A,FALSE,"Key Inputs";"key outputs",#N/A,FALSE,"Outputs";"Other inputs",#N/A,FALSE,"Other Inputs";"cashflow",#N/A,FALSE,"Statemnts"}</definedName>
    <definedName name="wrn.Inputs._.outputs." localSheetId="9" hidden="1">{"key inputs",#N/A,FALSE,"Key Inputs";"key outputs",#N/A,FALSE,"Outputs";"Other inputs",#N/A,FALSE,"Other Inputs";"cashflow",#N/A,FALSE,"Statemnts"}</definedName>
    <definedName name="wrn.Inputs._.outputs." localSheetId="10" hidden="1">{"key inputs",#N/A,FALSE,"Key Inputs";"key outputs",#N/A,FALSE,"Outputs";"Other inputs",#N/A,FALSE,"Other Inputs";"cashflow",#N/A,FALSE,"Statemnts"}</definedName>
    <definedName name="wrn.Inputs._.outputs." localSheetId="7" hidden="1">{"key inputs",#N/A,FALSE,"Key Inputs";"key outputs",#N/A,FALSE,"Outputs";"Other inputs",#N/A,FALSE,"Other Inputs";"cashflow",#N/A,FALSE,"Statemnts"}</definedName>
    <definedName name="wrn.Inputs._.outputs." localSheetId="8" hidden="1">{"key inputs",#N/A,FALSE,"Key Inputs";"key outputs",#N/A,FALSE,"Outputs";"Other inputs",#N/A,FALSE,"Other Inputs";"cashflow",#N/A,FALSE,"Statemnts"}</definedName>
    <definedName name="wrn.Inputs._.outputs." localSheetId="3" hidden="1">{"key inputs",#N/A,FALSE,"Key Inputs";"key outputs",#N/A,FALSE,"Outputs";"Other inputs",#N/A,FALSE,"Other Inputs";"cashflow",#N/A,FALSE,"Statemnts"}</definedName>
    <definedName name="wrn.Inputs._.outputs." localSheetId="4" hidden="1">{"key inputs",#N/A,FALSE,"Key Inputs";"key outputs",#N/A,FALSE,"Outputs";"Other inputs",#N/A,FALSE,"Other Inputs";"cashflow",#N/A,FALSE,"Statemnts"}</definedName>
    <definedName name="wrn.Inputs._.outputs." hidden="1">{"key inputs",#N/A,FALSE,"Key Inputs";"key outputs",#N/A,FALSE,"Outputs";"Other inputs",#N/A,FALSE,"Other Inputs";"cashflow",#N/A,FALSE,"Statemnts"}</definedName>
    <definedName name="wrn.Legal." localSheetId="5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gal." localSheetId="6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gal." localSheetId="9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gal." localSheetId="10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gal." localSheetId="7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gal." localSheetId="8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gal." localSheetId="3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gal." localSheetId="4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gal.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tter." localSheetId="5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Letter." localSheetId="6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Letter." localSheetId="9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Letter." localSheetId="10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Letter." localSheetId="7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Letter." localSheetId="8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Letter." localSheetId="3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Letter." localSheetId="4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Letter.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Summary._.results." localSheetId="5" hidden="1">{"key inputs",#N/A,TRUE,"Key Inputs";"key outputs",#N/A,TRUE,"Outputs";"Other inputs",#N/A,TRUE,"Other Inputs";"Revenue",#N/A,TRUE,"Rev"}</definedName>
    <definedName name="wrn.Summary._.results." localSheetId="6" hidden="1">{"key inputs",#N/A,TRUE,"Key Inputs";"key outputs",#N/A,TRUE,"Outputs";"Other inputs",#N/A,TRUE,"Other Inputs";"Revenue",#N/A,TRUE,"Rev"}</definedName>
    <definedName name="wrn.Summary._.results." localSheetId="9" hidden="1">{"key inputs",#N/A,TRUE,"Key Inputs";"key outputs",#N/A,TRUE,"Outputs";"Other inputs",#N/A,TRUE,"Other Inputs";"Revenue",#N/A,TRUE,"Rev"}</definedName>
    <definedName name="wrn.Summary._.results." localSheetId="10" hidden="1">{"key inputs",#N/A,TRUE,"Key Inputs";"key outputs",#N/A,TRUE,"Outputs";"Other inputs",#N/A,TRUE,"Other Inputs";"Revenue",#N/A,TRUE,"Rev"}</definedName>
    <definedName name="wrn.Summary._.results." localSheetId="7" hidden="1">{"key inputs",#N/A,TRUE,"Key Inputs";"key outputs",#N/A,TRUE,"Outputs";"Other inputs",#N/A,TRUE,"Other Inputs";"Revenue",#N/A,TRUE,"Rev"}</definedName>
    <definedName name="wrn.Summary._.results." localSheetId="8" hidden="1">{"key inputs",#N/A,TRUE,"Key Inputs";"key outputs",#N/A,TRUE,"Outputs";"Other inputs",#N/A,TRUE,"Other Inputs";"Revenue",#N/A,TRUE,"Rev"}</definedName>
    <definedName name="wrn.Summary._.results." localSheetId="3" hidden="1">{"key inputs",#N/A,TRUE,"Key Inputs";"key outputs",#N/A,TRUE,"Outputs";"Other inputs",#N/A,TRUE,"Other Inputs";"Revenue",#N/A,TRUE,"Rev"}</definedName>
    <definedName name="wrn.Summary._.results." localSheetId="4" hidden="1">{"key inputs",#N/A,TRUE,"Key Inputs";"key outputs",#N/A,TRUE,"Outputs";"Other inputs",#N/A,TRUE,"Other Inputs";"Revenue",#N/A,TRUE,"Rev"}</definedName>
    <definedName name="wrn.Summary._.results." hidden="1">{"key inputs",#N/A,TRUE,"Key Inputs";"key outputs",#N/A,TRUE,"Outputs";"Other inputs",#N/A,TRUE,"Other Inputs";"Revenue",#N/A,TRUE,"Rev"}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9" i="19" l="1"/>
  <c r="B339" i="19" s="1"/>
  <c r="B307" i="19"/>
  <c r="B306" i="19"/>
  <c r="B305" i="19"/>
  <c r="B297" i="19"/>
  <c r="B296" i="19"/>
  <c r="B328" i="19" s="1"/>
  <c r="B338" i="19" s="1"/>
  <c r="B295" i="19"/>
  <c r="B327" i="19" s="1"/>
  <c r="B337" i="19" s="1"/>
  <c r="B294" i="19"/>
  <c r="B304" i="19" s="1"/>
  <c r="B293" i="19"/>
  <c r="B303" i="19" s="1"/>
  <c r="B292" i="19"/>
  <c r="B302" i="19" s="1"/>
  <c r="CS248" i="19"/>
  <c r="CR248" i="19"/>
  <c r="CQ248" i="19"/>
  <c r="CP248" i="19"/>
  <c r="CO248" i="19"/>
  <c r="CN248" i="19"/>
  <c r="CM248" i="19"/>
  <c r="CL248" i="19"/>
  <c r="CK248" i="19"/>
  <c r="CJ248" i="19"/>
  <c r="CI248" i="19"/>
  <c r="CH248" i="19"/>
  <c r="CG248" i="19"/>
  <c r="CF248" i="19"/>
  <c r="CE248" i="19"/>
  <c r="CD248" i="19"/>
  <c r="CC248" i="19"/>
  <c r="CB248" i="19"/>
  <c r="CA248" i="19"/>
  <c r="BZ248" i="19"/>
  <c r="BY248" i="19"/>
  <c r="BX248" i="19"/>
  <c r="BW248" i="19"/>
  <c r="BV248" i="19"/>
  <c r="BU248" i="19"/>
  <c r="BT248" i="19"/>
  <c r="BS248" i="19"/>
  <c r="BR248" i="19"/>
  <c r="BQ248" i="19"/>
  <c r="BP248" i="19"/>
  <c r="BO248" i="19"/>
  <c r="BN248" i="19"/>
  <c r="BM248" i="19"/>
  <c r="BL248" i="19"/>
  <c r="BK248" i="19"/>
  <c r="BJ248" i="19"/>
  <c r="BI248" i="19"/>
  <c r="BH248" i="19"/>
  <c r="BG248" i="19"/>
  <c r="BF248" i="19"/>
  <c r="BE248" i="19"/>
  <c r="BD248" i="19"/>
  <c r="BC248" i="19"/>
  <c r="BB248" i="19"/>
  <c r="BA248" i="19"/>
  <c r="AZ248" i="19"/>
  <c r="AY248" i="19"/>
  <c r="AX248" i="19"/>
  <c r="AW248" i="19"/>
  <c r="AV248" i="19"/>
  <c r="AU248" i="19"/>
  <c r="AT248" i="19"/>
  <c r="AS248" i="19"/>
  <c r="AR248" i="19"/>
  <c r="AQ248" i="19"/>
  <c r="AP248" i="19"/>
  <c r="AO248" i="19"/>
  <c r="AN248" i="19"/>
  <c r="AM248" i="19"/>
  <c r="AL248" i="19"/>
  <c r="AK248" i="19"/>
  <c r="AJ248" i="19"/>
  <c r="AI248" i="19"/>
  <c r="AH248" i="19"/>
  <c r="AG248" i="19"/>
  <c r="AF248" i="19"/>
  <c r="AE248" i="19"/>
  <c r="AD248" i="19"/>
  <c r="AC248" i="19"/>
  <c r="AB248" i="19"/>
  <c r="AA248" i="19"/>
  <c r="Z248" i="19"/>
  <c r="Y248" i="19"/>
  <c r="X248" i="19"/>
  <c r="W248" i="19"/>
  <c r="V248" i="19"/>
  <c r="U248" i="19"/>
  <c r="T248" i="19"/>
  <c r="S248" i="19"/>
  <c r="R248" i="19"/>
  <c r="Q248" i="19"/>
  <c r="P248" i="19"/>
  <c r="O248" i="19"/>
  <c r="N248" i="19"/>
  <c r="M248" i="19"/>
  <c r="L248" i="19"/>
  <c r="K248" i="19"/>
  <c r="J248" i="19"/>
  <c r="I248" i="19"/>
  <c r="H248" i="19"/>
  <c r="G248" i="19"/>
  <c r="CS245" i="19"/>
  <c r="CR245" i="19"/>
  <c r="CQ245" i="19"/>
  <c r="CP245" i="19"/>
  <c r="CO245" i="19"/>
  <c r="CN245" i="19"/>
  <c r="CM245" i="19"/>
  <c r="CL245" i="19"/>
  <c r="CK245" i="19"/>
  <c r="CJ245" i="19"/>
  <c r="CI245" i="19"/>
  <c r="CH245" i="19"/>
  <c r="CG245" i="19"/>
  <c r="CF245" i="19"/>
  <c r="CE245" i="19"/>
  <c r="CD245" i="19"/>
  <c r="CC245" i="19"/>
  <c r="CB245" i="19"/>
  <c r="CA245" i="19"/>
  <c r="BZ245" i="19"/>
  <c r="BY245" i="19"/>
  <c r="BX245" i="19"/>
  <c r="BW245" i="19"/>
  <c r="BV245" i="19"/>
  <c r="BU245" i="19"/>
  <c r="BT245" i="19"/>
  <c r="BS245" i="19"/>
  <c r="BR245" i="19"/>
  <c r="BQ245" i="19"/>
  <c r="BP245" i="19"/>
  <c r="BO245" i="19"/>
  <c r="BN245" i="19"/>
  <c r="BM245" i="19"/>
  <c r="BL245" i="19"/>
  <c r="BK245" i="19"/>
  <c r="BJ245" i="19"/>
  <c r="BI245" i="19"/>
  <c r="BH245" i="19"/>
  <c r="BG245" i="19"/>
  <c r="BF245" i="19"/>
  <c r="BE245" i="19"/>
  <c r="BD245" i="19"/>
  <c r="BC245" i="19"/>
  <c r="BB245" i="19"/>
  <c r="BA245" i="19"/>
  <c r="AZ245" i="19"/>
  <c r="AY245" i="19"/>
  <c r="AX245" i="19"/>
  <c r="AW245" i="19"/>
  <c r="AV245" i="19"/>
  <c r="AU245" i="19"/>
  <c r="AT245" i="19"/>
  <c r="AS245" i="19"/>
  <c r="AR245" i="19"/>
  <c r="AQ245" i="19"/>
  <c r="AP245" i="19"/>
  <c r="AO245" i="19"/>
  <c r="AN245" i="19"/>
  <c r="AM245" i="19"/>
  <c r="AL245" i="19"/>
  <c r="AK245" i="19"/>
  <c r="AJ245" i="19"/>
  <c r="AI245" i="19"/>
  <c r="AH245" i="19"/>
  <c r="AG245" i="19"/>
  <c r="AF245" i="19"/>
  <c r="AE245" i="19"/>
  <c r="AD245" i="19"/>
  <c r="AC245" i="19"/>
  <c r="AB245" i="19"/>
  <c r="AA245" i="19"/>
  <c r="Z245" i="19"/>
  <c r="Y245" i="19"/>
  <c r="X245" i="19"/>
  <c r="W245" i="19"/>
  <c r="V245" i="19"/>
  <c r="U245" i="19"/>
  <c r="T245" i="19"/>
  <c r="S245" i="19"/>
  <c r="R245" i="19"/>
  <c r="Q245" i="19"/>
  <c r="P245" i="19"/>
  <c r="O245" i="19"/>
  <c r="N245" i="19"/>
  <c r="M245" i="19"/>
  <c r="L245" i="19"/>
  <c r="K245" i="19"/>
  <c r="J245" i="19"/>
  <c r="I245" i="19"/>
  <c r="H245" i="19"/>
  <c r="G245" i="19"/>
  <c r="B243" i="19"/>
  <c r="CS221" i="19"/>
  <c r="CR221" i="19"/>
  <c r="CQ221" i="19"/>
  <c r="CP221" i="19"/>
  <c r="CO221" i="19"/>
  <c r="CN221" i="19"/>
  <c r="CM221" i="19"/>
  <c r="CL221" i="19"/>
  <c r="CK221" i="19"/>
  <c r="CJ221" i="19"/>
  <c r="CI221" i="19"/>
  <c r="CH221" i="19"/>
  <c r="CG221" i="19"/>
  <c r="CF221" i="19"/>
  <c r="CE221" i="19"/>
  <c r="CD221" i="19"/>
  <c r="CC221" i="19"/>
  <c r="CB221" i="19"/>
  <c r="CA221" i="19"/>
  <c r="BZ221" i="19"/>
  <c r="BY221" i="19"/>
  <c r="BX221" i="19"/>
  <c r="BW221" i="19"/>
  <c r="BV221" i="19"/>
  <c r="BU221" i="19"/>
  <c r="BT221" i="19"/>
  <c r="BS221" i="19"/>
  <c r="BR221" i="19"/>
  <c r="BQ221" i="19"/>
  <c r="BP221" i="19"/>
  <c r="BO221" i="19"/>
  <c r="BN221" i="19"/>
  <c r="BM221" i="19"/>
  <c r="BL221" i="19"/>
  <c r="BK221" i="19"/>
  <c r="BJ221" i="19"/>
  <c r="BI221" i="19"/>
  <c r="BH221" i="19"/>
  <c r="BG221" i="19"/>
  <c r="BF221" i="19"/>
  <c r="BE221" i="19"/>
  <c r="BD221" i="19"/>
  <c r="BC221" i="19"/>
  <c r="BB221" i="19"/>
  <c r="BA221" i="19"/>
  <c r="AZ221" i="19"/>
  <c r="AY221" i="19"/>
  <c r="AX221" i="19"/>
  <c r="AW221" i="19"/>
  <c r="AV221" i="19"/>
  <c r="AU221" i="19"/>
  <c r="AT221" i="19"/>
  <c r="AS221" i="19"/>
  <c r="AR221" i="19"/>
  <c r="AQ221" i="19"/>
  <c r="AP221" i="19"/>
  <c r="AO221" i="19"/>
  <c r="AN221" i="19"/>
  <c r="AM221" i="19"/>
  <c r="AL221" i="19"/>
  <c r="AK221" i="19"/>
  <c r="AJ221" i="19"/>
  <c r="AI221" i="19"/>
  <c r="AH221" i="19"/>
  <c r="AG221" i="19"/>
  <c r="AF221" i="19"/>
  <c r="AE221" i="19"/>
  <c r="AD221" i="19"/>
  <c r="AC221" i="19"/>
  <c r="AB221" i="19"/>
  <c r="AA221" i="19"/>
  <c r="Z221" i="19"/>
  <c r="Y221" i="19"/>
  <c r="X221" i="19"/>
  <c r="W221" i="19"/>
  <c r="V221" i="19"/>
  <c r="U221" i="19"/>
  <c r="T221" i="19"/>
  <c r="S221" i="19"/>
  <c r="R221" i="19"/>
  <c r="Q221" i="19"/>
  <c r="P221" i="19"/>
  <c r="O221" i="19"/>
  <c r="N221" i="19"/>
  <c r="M221" i="19"/>
  <c r="L221" i="19"/>
  <c r="K221" i="19"/>
  <c r="J221" i="19"/>
  <c r="I221" i="19"/>
  <c r="H221" i="19"/>
  <c r="G221" i="19"/>
  <c r="CS218" i="19"/>
  <c r="CR218" i="19"/>
  <c r="CQ218" i="19"/>
  <c r="CP218" i="19"/>
  <c r="CO218" i="19"/>
  <c r="CN218" i="19"/>
  <c r="CM218" i="19"/>
  <c r="CL218" i="19"/>
  <c r="CK218" i="19"/>
  <c r="CJ218" i="19"/>
  <c r="CI218" i="19"/>
  <c r="CH218" i="19"/>
  <c r="CG218" i="19"/>
  <c r="CF218" i="19"/>
  <c r="CE218" i="19"/>
  <c r="CD218" i="19"/>
  <c r="CC218" i="19"/>
  <c r="CB218" i="19"/>
  <c r="CA218" i="19"/>
  <c r="BZ218" i="19"/>
  <c r="BY218" i="19"/>
  <c r="BX218" i="19"/>
  <c r="BW218" i="19"/>
  <c r="BV218" i="19"/>
  <c r="BU218" i="19"/>
  <c r="BT218" i="19"/>
  <c r="BS218" i="19"/>
  <c r="BR218" i="19"/>
  <c r="BQ218" i="19"/>
  <c r="BP218" i="19"/>
  <c r="BO218" i="19"/>
  <c r="BN218" i="19"/>
  <c r="BM218" i="19"/>
  <c r="BL218" i="19"/>
  <c r="BK218" i="19"/>
  <c r="BJ218" i="19"/>
  <c r="BI218" i="19"/>
  <c r="BH218" i="19"/>
  <c r="BG218" i="19"/>
  <c r="BF218" i="19"/>
  <c r="BE218" i="19"/>
  <c r="BD218" i="19"/>
  <c r="BC218" i="19"/>
  <c r="BB218" i="19"/>
  <c r="BA218" i="19"/>
  <c r="AZ218" i="19"/>
  <c r="AY218" i="19"/>
  <c r="AX218" i="19"/>
  <c r="AW218" i="19"/>
  <c r="AV218" i="19"/>
  <c r="AU218" i="19"/>
  <c r="AT218" i="19"/>
  <c r="AS218" i="19"/>
  <c r="AR218" i="19"/>
  <c r="AQ218" i="19"/>
  <c r="AP218" i="19"/>
  <c r="AO218" i="19"/>
  <c r="AN218" i="19"/>
  <c r="AM218" i="19"/>
  <c r="AL218" i="19"/>
  <c r="AK218" i="19"/>
  <c r="AJ218" i="19"/>
  <c r="AI218" i="19"/>
  <c r="AH218" i="19"/>
  <c r="AG218" i="19"/>
  <c r="AF218" i="19"/>
  <c r="AE218" i="19"/>
  <c r="AD218" i="19"/>
  <c r="AC218" i="19"/>
  <c r="AB218" i="19"/>
  <c r="AA218" i="19"/>
  <c r="Z218" i="19"/>
  <c r="Y218" i="19"/>
  <c r="X218" i="19"/>
  <c r="W218" i="19"/>
  <c r="V218" i="19"/>
  <c r="U218" i="19"/>
  <c r="T218" i="19"/>
  <c r="S218" i="19"/>
  <c r="R218" i="19"/>
  <c r="Q218" i="19"/>
  <c r="P218" i="19"/>
  <c r="O218" i="19"/>
  <c r="N218" i="19"/>
  <c r="M218" i="19"/>
  <c r="L218" i="19"/>
  <c r="K218" i="19"/>
  <c r="J218" i="19"/>
  <c r="I218" i="19"/>
  <c r="H218" i="19"/>
  <c r="G218" i="19"/>
  <c r="B216" i="19"/>
  <c r="CS194" i="19"/>
  <c r="CR194" i="19"/>
  <c r="CQ194" i="19"/>
  <c r="CP194" i="19"/>
  <c r="CO194" i="19"/>
  <c r="CN194" i="19"/>
  <c r="CM194" i="19"/>
  <c r="CL194" i="19"/>
  <c r="CK194" i="19"/>
  <c r="CJ194" i="19"/>
  <c r="CI194" i="19"/>
  <c r="CH194" i="19"/>
  <c r="CG194" i="19"/>
  <c r="CF194" i="19"/>
  <c r="CE194" i="19"/>
  <c r="CD194" i="19"/>
  <c r="CC194" i="19"/>
  <c r="CB194" i="19"/>
  <c r="CA194" i="19"/>
  <c r="BZ194" i="19"/>
  <c r="BY194" i="19"/>
  <c r="BX194" i="19"/>
  <c r="BW194" i="19"/>
  <c r="BV194" i="19"/>
  <c r="BU194" i="19"/>
  <c r="BT194" i="19"/>
  <c r="BS194" i="19"/>
  <c r="BR194" i="19"/>
  <c r="BQ194" i="19"/>
  <c r="BP194" i="19"/>
  <c r="BO194" i="19"/>
  <c r="BN194" i="19"/>
  <c r="BM194" i="19"/>
  <c r="BL194" i="19"/>
  <c r="BK194" i="19"/>
  <c r="BJ194" i="19"/>
  <c r="BI194" i="19"/>
  <c r="BH194" i="19"/>
  <c r="BG194" i="19"/>
  <c r="BF194" i="19"/>
  <c r="BE194" i="19"/>
  <c r="BD194" i="19"/>
  <c r="BC194" i="19"/>
  <c r="BB194" i="19"/>
  <c r="BA194" i="19"/>
  <c r="AZ194" i="19"/>
  <c r="AY194" i="19"/>
  <c r="AX194" i="19"/>
  <c r="AW194" i="19"/>
  <c r="AV194" i="19"/>
  <c r="AU194" i="19"/>
  <c r="AT194" i="19"/>
  <c r="AS194" i="19"/>
  <c r="AR194" i="19"/>
  <c r="AQ194" i="19"/>
  <c r="AP194" i="19"/>
  <c r="AO194" i="19"/>
  <c r="AN194" i="19"/>
  <c r="AM194" i="19"/>
  <c r="AL194" i="19"/>
  <c r="AK194" i="19"/>
  <c r="AJ194" i="19"/>
  <c r="AI194" i="19"/>
  <c r="AH194" i="19"/>
  <c r="AG194" i="19"/>
  <c r="AF194" i="19"/>
  <c r="AE194" i="19"/>
  <c r="AD194" i="19"/>
  <c r="AC194" i="19"/>
  <c r="AB194" i="19"/>
  <c r="AA194" i="19"/>
  <c r="Z194" i="19"/>
  <c r="Y194" i="19"/>
  <c r="X194" i="19"/>
  <c r="W194" i="19"/>
  <c r="V194" i="19"/>
  <c r="U194" i="19"/>
  <c r="T194" i="19"/>
  <c r="S194" i="19"/>
  <c r="R194" i="19"/>
  <c r="Q194" i="19"/>
  <c r="P194" i="19"/>
  <c r="O194" i="19"/>
  <c r="N194" i="19"/>
  <c r="M194" i="19"/>
  <c r="L194" i="19"/>
  <c r="K194" i="19"/>
  <c r="J194" i="19"/>
  <c r="I194" i="19"/>
  <c r="H194" i="19"/>
  <c r="G194" i="19"/>
  <c r="CS191" i="19"/>
  <c r="CR191" i="19"/>
  <c r="CQ191" i="19"/>
  <c r="CP191" i="19"/>
  <c r="CO191" i="19"/>
  <c r="CN191" i="19"/>
  <c r="CM191" i="19"/>
  <c r="CL191" i="19"/>
  <c r="CK191" i="19"/>
  <c r="CJ191" i="19"/>
  <c r="CI191" i="19"/>
  <c r="CH191" i="19"/>
  <c r="CG191" i="19"/>
  <c r="CF191" i="19"/>
  <c r="CE191" i="19"/>
  <c r="CD191" i="19"/>
  <c r="CC191" i="19"/>
  <c r="CB191" i="19"/>
  <c r="CA191" i="19"/>
  <c r="BZ191" i="19"/>
  <c r="BY191" i="19"/>
  <c r="BX191" i="19"/>
  <c r="BW191" i="19"/>
  <c r="BV191" i="19"/>
  <c r="BU191" i="19"/>
  <c r="BT191" i="19"/>
  <c r="BS191" i="19"/>
  <c r="BR191" i="19"/>
  <c r="BQ191" i="19"/>
  <c r="BP191" i="19"/>
  <c r="BO191" i="19"/>
  <c r="BN191" i="19"/>
  <c r="BM191" i="19"/>
  <c r="BL191" i="19"/>
  <c r="BK191" i="19"/>
  <c r="BJ191" i="19"/>
  <c r="BI191" i="19"/>
  <c r="BH191" i="19"/>
  <c r="BG191" i="19"/>
  <c r="BF191" i="19"/>
  <c r="BE191" i="19"/>
  <c r="BD191" i="19"/>
  <c r="BC191" i="19"/>
  <c r="BB191" i="19"/>
  <c r="BA191" i="19"/>
  <c r="AZ191" i="19"/>
  <c r="AY191" i="19"/>
  <c r="AX191" i="19"/>
  <c r="AW191" i="19"/>
  <c r="AV191" i="19"/>
  <c r="AU191" i="19"/>
  <c r="AT191" i="19"/>
  <c r="AS191" i="19"/>
  <c r="AR191" i="19"/>
  <c r="AQ191" i="19"/>
  <c r="AP191" i="19"/>
  <c r="AO191" i="19"/>
  <c r="AN191" i="19"/>
  <c r="AM191" i="19"/>
  <c r="AL191" i="19"/>
  <c r="AK191" i="19"/>
  <c r="AJ191" i="19"/>
  <c r="AI191" i="19"/>
  <c r="AH191" i="19"/>
  <c r="AG191" i="19"/>
  <c r="AF191" i="19"/>
  <c r="AE191" i="19"/>
  <c r="AD191" i="19"/>
  <c r="AC191" i="19"/>
  <c r="AB191" i="19"/>
  <c r="AA191" i="19"/>
  <c r="Z191" i="19"/>
  <c r="Y191" i="19"/>
  <c r="X191" i="19"/>
  <c r="W191" i="19"/>
  <c r="V191" i="19"/>
  <c r="U191" i="19"/>
  <c r="T191" i="19"/>
  <c r="S191" i="19"/>
  <c r="R191" i="19"/>
  <c r="Q191" i="19"/>
  <c r="P191" i="19"/>
  <c r="O191" i="19"/>
  <c r="N191" i="19"/>
  <c r="M191" i="19"/>
  <c r="L191" i="19"/>
  <c r="K191" i="19"/>
  <c r="J191" i="19"/>
  <c r="I191" i="19"/>
  <c r="H191" i="19"/>
  <c r="G191" i="19"/>
  <c r="B189" i="19"/>
  <c r="CS167" i="19"/>
  <c r="CR167" i="19"/>
  <c r="CQ167" i="19"/>
  <c r="CP167" i="19"/>
  <c r="CO167" i="19"/>
  <c r="CN167" i="19"/>
  <c r="CM167" i="19"/>
  <c r="CL167" i="19"/>
  <c r="CK167" i="19"/>
  <c r="CJ167" i="19"/>
  <c r="CI167" i="19"/>
  <c r="CH167" i="19"/>
  <c r="CG167" i="19"/>
  <c r="CF167" i="19"/>
  <c r="CE167" i="19"/>
  <c r="CD167" i="19"/>
  <c r="CC167" i="19"/>
  <c r="CB167" i="19"/>
  <c r="CA167" i="19"/>
  <c r="BZ167" i="19"/>
  <c r="BY167" i="19"/>
  <c r="BX167" i="19"/>
  <c r="BW167" i="19"/>
  <c r="BV167" i="19"/>
  <c r="BU167" i="19"/>
  <c r="BT167" i="19"/>
  <c r="BS167" i="19"/>
  <c r="BR167" i="19"/>
  <c r="BQ167" i="19"/>
  <c r="BP167" i="19"/>
  <c r="BO167" i="19"/>
  <c r="BN167" i="19"/>
  <c r="BM167" i="19"/>
  <c r="BL167" i="19"/>
  <c r="BK167" i="19"/>
  <c r="BJ167" i="19"/>
  <c r="BI167" i="19"/>
  <c r="BH167" i="19"/>
  <c r="BG167" i="19"/>
  <c r="BF167" i="19"/>
  <c r="BE167" i="19"/>
  <c r="BD167" i="19"/>
  <c r="BC167" i="19"/>
  <c r="BB167" i="19"/>
  <c r="BA167" i="19"/>
  <c r="AZ167" i="19"/>
  <c r="AY167" i="19"/>
  <c r="AX167" i="19"/>
  <c r="AW167" i="19"/>
  <c r="AV167" i="19"/>
  <c r="AU167" i="19"/>
  <c r="AT167" i="19"/>
  <c r="AS167" i="19"/>
  <c r="AR167" i="19"/>
  <c r="AQ167" i="19"/>
  <c r="AP167" i="19"/>
  <c r="AO167" i="19"/>
  <c r="AN167" i="19"/>
  <c r="AM167" i="19"/>
  <c r="AL167" i="19"/>
  <c r="AK167" i="19"/>
  <c r="AJ167" i="19"/>
  <c r="AI167" i="19"/>
  <c r="AH167" i="19"/>
  <c r="AG167" i="19"/>
  <c r="AF167" i="19"/>
  <c r="AE167" i="19"/>
  <c r="AD167" i="19"/>
  <c r="AC167" i="19"/>
  <c r="AB167" i="19"/>
  <c r="AA167" i="19"/>
  <c r="Z167" i="19"/>
  <c r="Y167" i="19"/>
  <c r="X167" i="19"/>
  <c r="W167" i="19"/>
  <c r="V167" i="19"/>
  <c r="U167" i="19"/>
  <c r="T167" i="19"/>
  <c r="S167" i="19"/>
  <c r="R167" i="19"/>
  <c r="Q167" i="19"/>
  <c r="P167" i="19"/>
  <c r="O167" i="19"/>
  <c r="N167" i="19"/>
  <c r="M167" i="19"/>
  <c r="L167" i="19"/>
  <c r="K167" i="19"/>
  <c r="J167" i="19"/>
  <c r="I167" i="19"/>
  <c r="H167" i="19"/>
  <c r="G167" i="19"/>
  <c r="CS164" i="19"/>
  <c r="CR164" i="19"/>
  <c r="CQ164" i="19"/>
  <c r="CP164" i="19"/>
  <c r="CO164" i="19"/>
  <c r="CN164" i="19"/>
  <c r="CM164" i="19"/>
  <c r="CL164" i="19"/>
  <c r="CK164" i="19"/>
  <c r="CJ164" i="19"/>
  <c r="CI164" i="19"/>
  <c r="CH164" i="19"/>
  <c r="CG164" i="19"/>
  <c r="CF164" i="19"/>
  <c r="CE164" i="19"/>
  <c r="CD164" i="19"/>
  <c r="CC164" i="19"/>
  <c r="CB164" i="19"/>
  <c r="CA164" i="19"/>
  <c r="BZ164" i="19"/>
  <c r="BY164" i="19"/>
  <c r="BX164" i="19"/>
  <c r="BW164" i="19"/>
  <c r="BV164" i="19"/>
  <c r="BU164" i="19"/>
  <c r="BT164" i="19"/>
  <c r="BS164" i="19"/>
  <c r="BR164" i="19"/>
  <c r="BQ164" i="19"/>
  <c r="BP164" i="19"/>
  <c r="BO164" i="19"/>
  <c r="BN164" i="19"/>
  <c r="BM164" i="19"/>
  <c r="BL164" i="19"/>
  <c r="BK164" i="19"/>
  <c r="BJ164" i="19"/>
  <c r="BI164" i="19"/>
  <c r="BH164" i="19"/>
  <c r="BG164" i="19"/>
  <c r="BF164" i="19"/>
  <c r="BE164" i="19"/>
  <c r="BD164" i="19"/>
  <c r="BC164" i="19"/>
  <c r="BB164" i="19"/>
  <c r="BA164" i="19"/>
  <c r="AZ164" i="19"/>
  <c r="AY164" i="19"/>
  <c r="AX164" i="19"/>
  <c r="AW164" i="19"/>
  <c r="AV164" i="19"/>
  <c r="AU164" i="19"/>
  <c r="AT164" i="19"/>
  <c r="AS164" i="19"/>
  <c r="AR164" i="19"/>
  <c r="AQ164" i="19"/>
  <c r="AP164" i="19"/>
  <c r="AO164" i="19"/>
  <c r="AN164" i="19"/>
  <c r="AM164" i="19"/>
  <c r="AL164" i="19"/>
  <c r="AK164" i="19"/>
  <c r="AJ164" i="19"/>
  <c r="AI164" i="19"/>
  <c r="AH164" i="19"/>
  <c r="AG164" i="19"/>
  <c r="AF164" i="19"/>
  <c r="AE164" i="19"/>
  <c r="AD164" i="19"/>
  <c r="AC164" i="19"/>
  <c r="AB164" i="19"/>
  <c r="AA164" i="19"/>
  <c r="Z164" i="19"/>
  <c r="Y164" i="19"/>
  <c r="X164" i="19"/>
  <c r="W164" i="19"/>
  <c r="V164" i="19"/>
  <c r="U164" i="19"/>
  <c r="T164" i="19"/>
  <c r="S164" i="19"/>
  <c r="R164" i="19"/>
  <c r="Q164" i="19"/>
  <c r="P164" i="19"/>
  <c r="O164" i="19"/>
  <c r="N164" i="19"/>
  <c r="M164" i="19"/>
  <c r="L164" i="19"/>
  <c r="K164" i="19"/>
  <c r="J164" i="19"/>
  <c r="I164" i="19"/>
  <c r="H164" i="19"/>
  <c r="G164" i="19"/>
  <c r="B162" i="19"/>
  <c r="CS140" i="19"/>
  <c r="CR140" i="19"/>
  <c r="CQ140" i="19"/>
  <c r="CP140" i="19"/>
  <c r="CO140" i="19"/>
  <c r="CN140" i="19"/>
  <c r="CM140" i="19"/>
  <c r="CL140" i="19"/>
  <c r="CK140" i="19"/>
  <c r="CJ140" i="19"/>
  <c r="CI140" i="19"/>
  <c r="CH140" i="19"/>
  <c r="CG140" i="19"/>
  <c r="CF140" i="19"/>
  <c r="CE140" i="19"/>
  <c r="CD140" i="19"/>
  <c r="CC140" i="19"/>
  <c r="CB140" i="19"/>
  <c r="CA140" i="19"/>
  <c r="BZ140" i="19"/>
  <c r="BY140" i="19"/>
  <c r="BX140" i="19"/>
  <c r="BW140" i="19"/>
  <c r="BV140" i="19"/>
  <c r="BU140" i="19"/>
  <c r="BT140" i="19"/>
  <c r="BS140" i="19"/>
  <c r="BR140" i="19"/>
  <c r="BQ140" i="19"/>
  <c r="BP140" i="19"/>
  <c r="BO140" i="19"/>
  <c r="BN140" i="19"/>
  <c r="BM140" i="19"/>
  <c r="BL140" i="19"/>
  <c r="BK140" i="19"/>
  <c r="BJ140" i="19"/>
  <c r="BI140" i="19"/>
  <c r="BH140" i="19"/>
  <c r="BG140" i="19"/>
  <c r="BF140" i="19"/>
  <c r="BE140" i="19"/>
  <c r="BD140" i="19"/>
  <c r="BC140" i="19"/>
  <c r="BB140" i="19"/>
  <c r="BA140" i="19"/>
  <c r="AZ140" i="19"/>
  <c r="AY140" i="19"/>
  <c r="AX140" i="19"/>
  <c r="AW140" i="19"/>
  <c r="AV140" i="19"/>
  <c r="AU140" i="19"/>
  <c r="AT140" i="19"/>
  <c r="AS140" i="19"/>
  <c r="AR140" i="19"/>
  <c r="AQ140" i="19"/>
  <c r="AP140" i="19"/>
  <c r="AO140" i="19"/>
  <c r="AN140" i="19"/>
  <c r="AM140" i="19"/>
  <c r="AL140" i="19"/>
  <c r="AK140" i="19"/>
  <c r="AJ140" i="19"/>
  <c r="AI140" i="19"/>
  <c r="AH140" i="19"/>
  <c r="AG140" i="19"/>
  <c r="AF140" i="19"/>
  <c r="AE140" i="19"/>
  <c r="AD140" i="19"/>
  <c r="AC140" i="19"/>
  <c r="AB140" i="19"/>
  <c r="AA140" i="19"/>
  <c r="Z140" i="19"/>
  <c r="Y140" i="19"/>
  <c r="X140" i="19"/>
  <c r="W140" i="19"/>
  <c r="V140" i="19"/>
  <c r="U140" i="19"/>
  <c r="T140" i="19"/>
  <c r="S140" i="19"/>
  <c r="R140" i="19"/>
  <c r="Q140" i="19"/>
  <c r="P140" i="19"/>
  <c r="O140" i="19"/>
  <c r="N140" i="19"/>
  <c r="M140" i="19"/>
  <c r="L140" i="19"/>
  <c r="K140" i="19"/>
  <c r="J140" i="19"/>
  <c r="I140" i="19"/>
  <c r="H140" i="19"/>
  <c r="G140" i="19"/>
  <c r="E140" i="19" s="1"/>
  <c r="CS137" i="19"/>
  <c r="CR137" i="19"/>
  <c r="CQ137" i="19"/>
  <c r="CP137" i="19"/>
  <c r="CO137" i="19"/>
  <c r="CN137" i="19"/>
  <c r="CM137" i="19"/>
  <c r="CL137" i="19"/>
  <c r="CK137" i="19"/>
  <c r="CJ137" i="19"/>
  <c r="CI137" i="19"/>
  <c r="CH137" i="19"/>
  <c r="CG137" i="19"/>
  <c r="CF137" i="19"/>
  <c r="CE137" i="19"/>
  <c r="CD137" i="19"/>
  <c r="CC137" i="19"/>
  <c r="CB137" i="19"/>
  <c r="CA137" i="19"/>
  <c r="BZ137" i="19"/>
  <c r="BY137" i="19"/>
  <c r="BX137" i="19"/>
  <c r="BW137" i="19"/>
  <c r="BV137" i="19"/>
  <c r="BU137" i="19"/>
  <c r="BT137" i="19"/>
  <c r="BS137" i="19"/>
  <c r="BR137" i="19"/>
  <c r="BQ137" i="19"/>
  <c r="BP137" i="19"/>
  <c r="BO137" i="19"/>
  <c r="BN137" i="19"/>
  <c r="BM137" i="19"/>
  <c r="BL137" i="19"/>
  <c r="BK137" i="19"/>
  <c r="BJ137" i="19"/>
  <c r="BI137" i="19"/>
  <c r="BH137" i="19"/>
  <c r="BG137" i="19"/>
  <c r="BF137" i="19"/>
  <c r="BE137" i="19"/>
  <c r="BD137" i="19"/>
  <c r="BC137" i="19"/>
  <c r="BB137" i="19"/>
  <c r="BA137" i="19"/>
  <c r="AZ137" i="19"/>
  <c r="AY137" i="19"/>
  <c r="AX137" i="19"/>
  <c r="AW137" i="19"/>
  <c r="AV137" i="19"/>
  <c r="AU137" i="19"/>
  <c r="AT137" i="19"/>
  <c r="AS137" i="19"/>
  <c r="AR137" i="19"/>
  <c r="AQ137" i="19"/>
  <c r="AP137" i="19"/>
  <c r="AO137" i="19"/>
  <c r="AN137" i="19"/>
  <c r="AM137" i="19"/>
  <c r="AL137" i="19"/>
  <c r="AK137" i="19"/>
  <c r="AJ137" i="19"/>
  <c r="AI137" i="19"/>
  <c r="AH137" i="19"/>
  <c r="AG137" i="19"/>
  <c r="AF137" i="19"/>
  <c r="AE137" i="19"/>
  <c r="AD137" i="19"/>
  <c r="AC137" i="19"/>
  <c r="AB137" i="19"/>
  <c r="AA137" i="19"/>
  <c r="Z137" i="19"/>
  <c r="Y137" i="19"/>
  <c r="X137" i="19"/>
  <c r="W137" i="19"/>
  <c r="V137" i="19"/>
  <c r="U137" i="19"/>
  <c r="T137" i="19"/>
  <c r="S137" i="19"/>
  <c r="R137" i="19"/>
  <c r="Q137" i="19"/>
  <c r="P137" i="19"/>
  <c r="O137" i="19"/>
  <c r="N137" i="19"/>
  <c r="M137" i="19"/>
  <c r="L137" i="19"/>
  <c r="K137" i="19"/>
  <c r="J137" i="19"/>
  <c r="I137" i="19"/>
  <c r="H137" i="19"/>
  <c r="G137" i="19"/>
  <c r="E137" i="19" s="1"/>
  <c r="B135" i="19"/>
  <c r="CS113" i="19"/>
  <c r="CR113" i="19"/>
  <c r="CQ113" i="19"/>
  <c r="CP113" i="19"/>
  <c r="CO113" i="19"/>
  <c r="CN113" i="19"/>
  <c r="CM113" i="19"/>
  <c r="CL113" i="19"/>
  <c r="CK113" i="19"/>
  <c r="CJ113" i="19"/>
  <c r="CI113" i="19"/>
  <c r="CH113" i="19"/>
  <c r="CG113" i="19"/>
  <c r="CF113" i="19"/>
  <c r="CE113" i="19"/>
  <c r="CD113" i="19"/>
  <c r="CC113" i="19"/>
  <c r="CB113" i="19"/>
  <c r="CA113" i="19"/>
  <c r="BZ113" i="19"/>
  <c r="BY113" i="19"/>
  <c r="BX113" i="19"/>
  <c r="BW113" i="19"/>
  <c r="BV113" i="19"/>
  <c r="BU113" i="19"/>
  <c r="BT113" i="19"/>
  <c r="BS113" i="19"/>
  <c r="BR113" i="19"/>
  <c r="BQ113" i="19"/>
  <c r="BP113" i="19"/>
  <c r="BO113" i="19"/>
  <c r="BN113" i="19"/>
  <c r="BM113" i="19"/>
  <c r="BL113" i="19"/>
  <c r="BK113" i="19"/>
  <c r="BJ113" i="19"/>
  <c r="BI113" i="19"/>
  <c r="BH113" i="19"/>
  <c r="BG113" i="19"/>
  <c r="BF113" i="19"/>
  <c r="BE113" i="19"/>
  <c r="BD113" i="19"/>
  <c r="BC113" i="19"/>
  <c r="BB113" i="19"/>
  <c r="BA113" i="19"/>
  <c r="AZ113" i="19"/>
  <c r="AY113" i="19"/>
  <c r="AX113" i="19"/>
  <c r="AW113" i="19"/>
  <c r="AV113" i="19"/>
  <c r="AU113" i="19"/>
  <c r="AT113" i="19"/>
  <c r="AS113" i="19"/>
  <c r="AR113" i="19"/>
  <c r="AQ113" i="19"/>
  <c r="AP113" i="19"/>
  <c r="AO113" i="19"/>
  <c r="AN113" i="19"/>
  <c r="AM113" i="19"/>
  <c r="AL113" i="19"/>
  <c r="AK113" i="19"/>
  <c r="AJ113" i="19"/>
  <c r="AI113" i="19"/>
  <c r="AH113" i="19"/>
  <c r="AG113" i="19"/>
  <c r="AF113" i="19"/>
  <c r="AE113" i="19"/>
  <c r="AD113" i="19"/>
  <c r="AC113" i="19"/>
  <c r="AB113" i="19"/>
  <c r="AA113" i="19"/>
  <c r="Z113" i="19"/>
  <c r="Y113" i="19"/>
  <c r="X113" i="19"/>
  <c r="W113" i="19"/>
  <c r="V113" i="19"/>
  <c r="U113" i="19"/>
  <c r="T113" i="19"/>
  <c r="S113" i="19"/>
  <c r="R113" i="19"/>
  <c r="Q113" i="19"/>
  <c r="P113" i="19"/>
  <c r="E113" i="19" s="1"/>
  <c r="O113" i="19"/>
  <c r="N113" i="19"/>
  <c r="M113" i="19"/>
  <c r="L113" i="19"/>
  <c r="K113" i="19"/>
  <c r="J113" i="19"/>
  <c r="I113" i="19"/>
  <c r="H113" i="19"/>
  <c r="G113" i="19"/>
  <c r="CS110" i="19"/>
  <c r="CR110" i="19"/>
  <c r="CQ110" i="19"/>
  <c r="CP110" i="19"/>
  <c r="CO110" i="19"/>
  <c r="CN110" i="19"/>
  <c r="CM110" i="19"/>
  <c r="CL110" i="19"/>
  <c r="CK110" i="19"/>
  <c r="CJ110" i="19"/>
  <c r="CI110" i="19"/>
  <c r="CH110" i="19"/>
  <c r="CG110" i="19"/>
  <c r="CF110" i="19"/>
  <c r="CE110" i="19"/>
  <c r="CD110" i="19"/>
  <c r="CC110" i="19"/>
  <c r="CB110" i="19"/>
  <c r="CA110" i="19"/>
  <c r="BZ110" i="19"/>
  <c r="BY110" i="19"/>
  <c r="BX110" i="19"/>
  <c r="BW110" i="19"/>
  <c r="BV110" i="19"/>
  <c r="BU110" i="19"/>
  <c r="BT110" i="19"/>
  <c r="BS110" i="19"/>
  <c r="BR110" i="19"/>
  <c r="BQ110" i="19"/>
  <c r="BP110" i="19"/>
  <c r="BO110" i="19"/>
  <c r="BN110" i="19"/>
  <c r="BM110" i="19"/>
  <c r="BL110" i="19"/>
  <c r="BK110" i="19"/>
  <c r="BJ110" i="19"/>
  <c r="BI110" i="19"/>
  <c r="BH110" i="19"/>
  <c r="BG110" i="19"/>
  <c r="BF110" i="19"/>
  <c r="BE110" i="19"/>
  <c r="BD110" i="19"/>
  <c r="BC110" i="19"/>
  <c r="BB110" i="19"/>
  <c r="BA110" i="19"/>
  <c r="AZ110" i="19"/>
  <c r="AY110" i="19"/>
  <c r="AX110" i="19"/>
  <c r="AW110" i="19"/>
  <c r="AV110" i="19"/>
  <c r="AU110" i="19"/>
  <c r="AT110" i="19"/>
  <c r="AS110" i="19"/>
  <c r="AR110" i="19"/>
  <c r="AQ110" i="19"/>
  <c r="AP110" i="19"/>
  <c r="AO110" i="19"/>
  <c r="AN110" i="19"/>
  <c r="AM110" i="19"/>
  <c r="AL110" i="19"/>
  <c r="AK110" i="19"/>
  <c r="AJ110" i="19"/>
  <c r="AI110" i="19"/>
  <c r="AH110" i="19"/>
  <c r="AG110" i="19"/>
  <c r="AF110" i="19"/>
  <c r="AE110" i="19"/>
  <c r="AD110" i="19"/>
  <c r="AC110" i="19"/>
  <c r="AB110" i="19"/>
  <c r="AA110" i="19"/>
  <c r="Z110" i="19"/>
  <c r="Y110" i="19"/>
  <c r="X110" i="19"/>
  <c r="W110" i="19"/>
  <c r="V110" i="19"/>
  <c r="U110" i="19"/>
  <c r="T110" i="19"/>
  <c r="S110" i="19"/>
  <c r="R110" i="19"/>
  <c r="Q110" i="19"/>
  <c r="P110" i="19"/>
  <c r="O110" i="19"/>
  <c r="N110" i="19"/>
  <c r="M110" i="19"/>
  <c r="L110" i="19"/>
  <c r="K110" i="19"/>
  <c r="J110" i="19"/>
  <c r="I110" i="19"/>
  <c r="H110" i="19"/>
  <c r="G110" i="19"/>
  <c r="B108" i="19"/>
  <c r="CS88" i="19"/>
  <c r="CR88" i="19"/>
  <c r="CQ88" i="19"/>
  <c r="CP88" i="19"/>
  <c r="CO88" i="19"/>
  <c r="CN88" i="19"/>
  <c r="CM88" i="19"/>
  <c r="CL88" i="19"/>
  <c r="CK88" i="19"/>
  <c r="CJ88" i="19"/>
  <c r="CI88" i="19"/>
  <c r="CH88" i="19"/>
  <c r="CG88" i="19"/>
  <c r="CF88" i="19"/>
  <c r="CE88" i="19"/>
  <c r="CD88" i="19"/>
  <c r="CC88" i="19"/>
  <c r="CB88" i="19"/>
  <c r="CA88" i="19"/>
  <c r="BZ88" i="19"/>
  <c r="BY88" i="19"/>
  <c r="BX88" i="19"/>
  <c r="BW88" i="19"/>
  <c r="BV88" i="19"/>
  <c r="BU88" i="19"/>
  <c r="BT88" i="19"/>
  <c r="BS88" i="19"/>
  <c r="BR88" i="19"/>
  <c r="BQ88" i="19"/>
  <c r="BP88" i="19"/>
  <c r="BO88" i="19"/>
  <c r="BN88" i="19"/>
  <c r="BM88" i="19"/>
  <c r="BL88" i="19"/>
  <c r="BK88" i="19"/>
  <c r="BJ88" i="19"/>
  <c r="BI88" i="19"/>
  <c r="BH88" i="19"/>
  <c r="BG88" i="19"/>
  <c r="BF88" i="19"/>
  <c r="BE88" i="19"/>
  <c r="BD88" i="19"/>
  <c r="BC88" i="19"/>
  <c r="BB88" i="19"/>
  <c r="BA88" i="19"/>
  <c r="AZ88" i="19"/>
  <c r="AY88" i="19"/>
  <c r="AX88" i="19"/>
  <c r="AW88" i="19"/>
  <c r="AV88" i="19"/>
  <c r="AU88" i="19"/>
  <c r="AT88" i="19"/>
  <c r="AS88" i="19"/>
  <c r="AR88" i="19"/>
  <c r="AQ88" i="19"/>
  <c r="AP88" i="19"/>
  <c r="AO88" i="19"/>
  <c r="AN88" i="19"/>
  <c r="AM88" i="19"/>
  <c r="AL88" i="19"/>
  <c r="AK88" i="19"/>
  <c r="AJ88" i="19"/>
  <c r="AI88" i="19"/>
  <c r="AH88" i="19"/>
  <c r="AG88" i="19"/>
  <c r="AF88" i="19"/>
  <c r="AE88" i="19"/>
  <c r="AD88" i="19"/>
  <c r="AC88" i="19"/>
  <c r="AB88" i="19"/>
  <c r="AA88" i="19"/>
  <c r="Z88" i="19"/>
  <c r="Y88" i="19"/>
  <c r="X88" i="19"/>
  <c r="W88" i="19"/>
  <c r="V88" i="19"/>
  <c r="U88" i="19"/>
  <c r="T88" i="19"/>
  <c r="S88" i="19"/>
  <c r="R88" i="19"/>
  <c r="Q88" i="19"/>
  <c r="P88" i="19"/>
  <c r="O88" i="19"/>
  <c r="N88" i="19"/>
  <c r="M88" i="19"/>
  <c r="L88" i="19"/>
  <c r="K88" i="19"/>
  <c r="J88" i="19"/>
  <c r="I88" i="19"/>
  <c r="H88" i="19"/>
  <c r="G88" i="19"/>
  <c r="CS87" i="19"/>
  <c r="CR87" i="19"/>
  <c r="CQ87" i="19"/>
  <c r="CP87" i="19"/>
  <c r="CO87" i="19"/>
  <c r="CN87" i="19"/>
  <c r="CM87" i="19"/>
  <c r="CL87" i="19"/>
  <c r="CK87" i="19"/>
  <c r="CJ87" i="19"/>
  <c r="CI87" i="19"/>
  <c r="CH87" i="19"/>
  <c r="CG87" i="19"/>
  <c r="CF87" i="19"/>
  <c r="CE87" i="19"/>
  <c r="CD87" i="19"/>
  <c r="CC87" i="19"/>
  <c r="CB87" i="19"/>
  <c r="CA87" i="19"/>
  <c r="BZ87" i="19"/>
  <c r="BY87" i="19"/>
  <c r="BX87" i="19"/>
  <c r="BW87" i="19"/>
  <c r="BV87" i="19"/>
  <c r="BU87" i="19"/>
  <c r="BT87" i="19"/>
  <c r="BS87" i="19"/>
  <c r="BR87" i="19"/>
  <c r="BQ87" i="19"/>
  <c r="BP87" i="19"/>
  <c r="BO87" i="19"/>
  <c r="BN87" i="19"/>
  <c r="BM87" i="19"/>
  <c r="BL87" i="19"/>
  <c r="BK87" i="19"/>
  <c r="BJ87" i="19"/>
  <c r="BI87" i="19"/>
  <c r="BH87" i="19"/>
  <c r="BG87" i="19"/>
  <c r="BF87" i="19"/>
  <c r="BE87" i="19"/>
  <c r="BD87" i="19"/>
  <c r="BC87" i="19"/>
  <c r="BB87" i="19"/>
  <c r="BA87" i="19"/>
  <c r="AZ87" i="19"/>
  <c r="AY87" i="19"/>
  <c r="AX87" i="19"/>
  <c r="AW87" i="19"/>
  <c r="AV87" i="19"/>
  <c r="AU87" i="19"/>
  <c r="AT87" i="19"/>
  <c r="AS87" i="19"/>
  <c r="AR87" i="19"/>
  <c r="AQ87" i="19"/>
  <c r="AP87" i="19"/>
  <c r="AO87" i="19"/>
  <c r="AN87" i="19"/>
  <c r="AM87" i="19"/>
  <c r="AL87" i="19"/>
  <c r="AK87" i="19"/>
  <c r="AJ87" i="19"/>
  <c r="AI87" i="19"/>
  <c r="AH87" i="19"/>
  <c r="AG87" i="19"/>
  <c r="AF87" i="19"/>
  <c r="AE87" i="19"/>
  <c r="AD87" i="19"/>
  <c r="AC87" i="19"/>
  <c r="AB87" i="19"/>
  <c r="AA87" i="19"/>
  <c r="Z87" i="19"/>
  <c r="Y87" i="19"/>
  <c r="X87" i="19"/>
  <c r="W87" i="19"/>
  <c r="V87" i="19"/>
  <c r="U87" i="19"/>
  <c r="T87" i="19"/>
  <c r="S87" i="19"/>
  <c r="R87" i="19"/>
  <c r="Q87" i="19"/>
  <c r="P87" i="19"/>
  <c r="O87" i="19"/>
  <c r="N87" i="19"/>
  <c r="M87" i="19"/>
  <c r="L87" i="19"/>
  <c r="K87" i="19"/>
  <c r="J87" i="19"/>
  <c r="I87" i="19"/>
  <c r="H87" i="19"/>
  <c r="G87" i="19"/>
  <c r="W86" i="19"/>
  <c r="W92" i="19" s="1"/>
  <c r="W100" i="19" s="1"/>
  <c r="G79" i="19"/>
  <c r="G78" i="19"/>
  <c r="G77" i="19"/>
  <c r="G76" i="19"/>
  <c r="G75" i="19"/>
  <c r="G74" i="19"/>
  <c r="G73" i="19"/>
  <c r="G72" i="19"/>
  <c r="G71" i="19"/>
  <c r="G70" i="19"/>
  <c r="G65" i="19"/>
  <c r="G64" i="19"/>
  <c r="G63" i="19"/>
  <c r="G62" i="19"/>
  <c r="G61" i="19"/>
  <c r="G60" i="19"/>
  <c r="G59" i="19"/>
  <c r="B59" i="19"/>
  <c r="B73" i="19" s="1"/>
  <c r="G58" i="19"/>
  <c r="B58" i="19"/>
  <c r="B72" i="19" s="1"/>
  <c r="G57" i="19"/>
  <c r="B57" i="19"/>
  <c r="B71" i="19" s="1"/>
  <c r="G56" i="19"/>
  <c r="B56" i="19"/>
  <c r="B70" i="19" s="1"/>
  <c r="AB52" i="19"/>
  <c r="AC52" i="19" s="1"/>
  <c r="AD52" i="19" s="1"/>
  <c r="AE52" i="19" s="1"/>
  <c r="AF52" i="19" s="1"/>
  <c r="AG52" i="19" s="1"/>
  <c r="AH52" i="19" s="1"/>
  <c r="AI52" i="19" s="1"/>
  <c r="AJ52" i="19" s="1"/>
  <c r="AK52" i="19" s="1"/>
  <c r="AL52" i="19" s="1"/>
  <c r="AM52" i="19" s="1"/>
  <c r="AN52" i="19" s="1"/>
  <c r="AO52" i="19" s="1"/>
  <c r="AP52" i="19" s="1"/>
  <c r="AQ52" i="19" s="1"/>
  <c r="AR52" i="19" s="1"/>
  <c r="AS52" i="19" s="1"/>
  <c r="AT52" i="19" s="1"/>
  <c r="AU52" i="19" s="1"/>
  <c r="AV52" i="19" s="1"/>
  <c r="AW52" i="19" s="1"/>
  <c r="AX52" i="19" s="1"/>
  <c r="AY52" i="19" s="1"/>
  <c r="AZ52" i="19" s="1"/>
  <c r="BA52" i="19" s="1"/>
  <c r="BB52" i="19" s="1"/>
  <c r="BC52" i="19" s="1"/>
  <c r="BD52" i="19" s="1"/>
  <c r="BE52" i="19" s="1"/>
  <c r="BF52" i="19" s="1"/>
  <c r="BG52" i="19" s="1"/>
  <c r="BH52" i="19" s="1"/>
  <c r="BI52" i="19" s="1"/>
  <c r="BJ52" i="19" s="1"/>
  <c r="BK52" i="19" s="1"/>
  <c r="BL52" i="19" s="1"/>
  <c r="BM52" i="19" s="1"/>
  <c r="BN52" i="19" s="1"/>
  <c r="BO52" i="19" s="1"/>
  <c r="BP52" i="19" s="1"/>
  <c r="BQ52" i="19" s="1"/>
  <c r="BR52" i="19" s="1"/>
  <c r="BS52" i="19" s="1"/>
  <c r="AA52" i="19"/>
  <c r="CS48" i="19"/>
  <c r="CR48" i="19"/>
  <c r="CQ48" i="19"/>
  <c r="CP48" i="19"/>
  <c r="CO48" i="19"/>
  <c r="CN48" i="19"/>
  <c r="CM48" i="19"/>
  <c r="CL48" i="19"/>
  <c r="CK48" i="19"/>
  <c r="CJ48" i="19"/>
  <c r="CI48" i="19"/>
  <c r="CH48" i="19"/>
  <c r="CG48" i="19"/>
  <c r="CF48" i="19"/>
  <c r="CE48" i="19"/>
  <c r="CD48" i="19"/>
  <c r="CC48" i="19"/>
  <c r="CB48" i="19"/>
  <c r="CA48" i="19"/>
  <c r="BZ48" i="19"/>
  <c r="BY48" i="19"/>
  <c r="BX48" i="19"/>
  <c r="BW48" i="19"/>
  <c r="BV48" i="19"/>
  <c r="BU48" i="19"/>
  <c r="BT48" i="19"/>
  <c r="BS48" i="19"/>
  <c r="BR48" i="19"/>
  <c r="BQ48" i="19"/>
  <c r="BP48" i="19"/>
  <c r="BO48" i="19"/>
  <c r="BN48" i="19"/>
  <c r="BM48" i="19"/>
  <c r="BL48" i="19"/>
  <c r="BK48" i="19"/>
  <c r="BJ48" i="19"/>
  <c r="BI48" i="19"/>
  <c r="BH48" i="19"/>
  <c r="BG48" i="19"/>
  <c r="BF48" i="19"/>
  <c r="BE48" i="19"/>
  <c r="BD48" i="19"/>
  <c r="BC48" i="19"/>
  <c r="BB48" i="19"/>
  <c r="BA48" i="19"/>
  <c r="AZ48" i="19"/>
  <c r="AY48" i="19"/>
  <c r="AX48" i="19"/>
  <c r="AW48" i="19"/>
  <c r="AV48" i="19"/>
  <c r="AU48" i="19"/>
  <c r="AT48" i="19"/>
  <c r="AS48" i="19"/>
  <c r="AR48" i="19"/>
  <c r="AQ48" i="19"/>
  <c r="AP48" i="19"/>
  <c r="AO48" i="19"/>
  <c r="AN48" i="19"/>
  <c r="AM48" i="19"/>
  <c r="AL48" i="19"/>
  <c r="AK48" i="19"/>
  <c r="AJ48" i="19"/>
  <c r="AI48" i="19"/>
  <c r="AH48" i="19"/>
  <c r="AG48" i="19"/>
  <c r="AF48" i="19"/>
  <c r="AE48" i="19"/>
  <c r="AD48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E48" i="19" s="1"/>
  <c r="E47" i="19"/>
  <c r="B47" i="19"/>
  <c r="B65" i="19" s="1"/>
  <c r="B79" i="19" s="1"/>
  <c r="E46" i="19"/>
  <c r="B46" i="19"/>
  <c r="B64" i="19" s="1"/>
  <c r="B78" i="19" s="1"/>
  <c r="E45" i="19"/>
  <c r="B45" i="19"/>
  <c r="B63" i="19" s="1"/>
  <c r="B77" i="19" s="1"/>
  <c r="E44" i="19"/>
  <c r="B44" i="19"/>
  <c r="B62" i="19" s="1"/>
  <c r="B76" i="19" s="1"/>
  <c r="E43" i="19"/>
  <c r="B43" i="19"/>
  <c r="B61" i="19" s="1"/>
  <c r="B75" i="19" s="1"/>
  <c r="E42" i="19"/>
  <c r="B42" i="19"/>
  <c r="B60" i="19" s="1"/>
  <c r="B74" i="19" s="1"/>
  <c r="E41" i="19"/>
  <c r="E40" i="19"/>
  <c r="E39" i="19"/>
  <c r="E38" i="19"/>
  <c r="CS31" i="19"/>
  <c r="CS86" i="19" s="1"/>
  <c r="CR31" i="19"/>
  <c r="CR86" i="19" s="1"/>
  <c r="CQ31" i="19"/>
  <c r="CQ86" i="19" s="1"/>
  <c r="CP31" i="19"/>
  <c r="CP86" i="19" s="1"/>
  <c r="CO31" i="19"/>
  <c r="CO86" i="19" s="1"/>
  <c r="CN31" i="19"/>
  <c r="CN86" i="19" s="1"/>
  <c r="CM31" i="19"/>
  <c r="CM86" i="19" s="1"/>
  <c r="CL31" i="19"/>
  <c r="CL86" i="19" s="1"/>
  <c r="CK31" i="19"/>
  <c r="CK86" i="19" s="1"/>
  <c r="CJ31" i="19"/>
  <c r="CJ86" i="19" s="1"/>
  <c r="CI31" i="19"/>
  <c r="CI86" i="19" s="1"/>
  <c r="CI92" i="19" s="1"/>
  <c r="CI100" i="19" s="1"/>
  <c r="CH31" i="19"/>
  <c r="CH86" i="19" s="1"/>
  <c r="CG31" i="19"/>
  <c r="CG86" i="19" s="1"/>
  <c r="CF31" i="19"/>
  <c r="CF86" i="19" s="1"/>
  <c r="CE31" i="19"/>
  <c r="CE86" i="19" s="1"/>
  <c r="CD31" i="19"/>
  <c r="CD86" i="19" s="1"/>
  <c r="CC31" i="19"/>
  <c r="CC86" i="19" s="1"/>
  <c r="CB31" i="19"/>
  <c r="CB86" i="19" s="1"/>
  <c r="CA31" i="19"/>
  <c r="CA86" i="19" s="1"/>
  <c r="BZ31" i="19"/>
  <c r="BZ86" i="19" s="1"/>
  <c r="BY31" i="19"/>
  <c r="BY86" i="19" s="1"/>
  <c r="BX31" i="19"/>
  <c r="BX86" i="19" s="1"/>
  <c r="BW31" i="19"/>
  <c r="BW86" i="19" s="1"/>
  <c r="BV31" i="19"/>
  <c r="BV86" i="19" s="1"/>
  <c r="BU31" i="19"/>
  <c r="BU86" i="19" s="1"/>
  <c r="BT31" i="19"/>
  <c r="BT86" i="19" s="1"/>
  <c r="BS31" i="19"/>
  <c r="BS86" i="19" s="1"/>
  <c r="BR31" i="19"/>
  <c r="BR86" i="19" s="1"/>
  <c r="BQ31" i="19"/>
  <c r="BQ86" i="19" s="1"/>
  <c r="BP31" i="19"/>
  <c r="BP86" i="19" s="1"/>
  <c r="BO31" i="19"/>
  <c r="BO86" i="19" s="1"/>
  <c r="BN31" i="19"/>
  <c r="BN86" i="19" s="1"/>
  <c r="BM31" i="19"/>
  <c r="BM86" i="19" s="1"/>
  <c r="BL31" i="19"/>
  <c r="BL86" i="19" s="1"/>
  <c r="BK31" i="19"/>
  <c r="BK86" i="19" s="1"/>
  <c r="BJ31" i="19"/>
  <c r="BJ86" i="19" s="1"/>
  <c r="BI31" i="19"/>
  <c r="BI86" i="19" s="1"/>
  <c r="BH31" i="19"/>
  <c r="BH86" i="19" s="1"/>
  <c r="BG31" i="19"/>
  <c r="BG86" i="19" s="1"/>
  <c r="BF31" i="19"/>
  <c r="BF86" i="19" s="1"/>
  <c r="BE31" i="19"/>
  <c r="BE86" i="19" s="1"/>
  <c r="BD31" i="19"/>
  <c r="BD86" i="19" s="1"/>
  <c r="BC31" i="19"/>
  <c r="BC86" i="19" s="1"/>
  <c r="BC92" i="19" s="1"/>
  <c r="BB31" i="19"/>
  <c r="BB86" i="19" s="1"/>
  <c r="BA31" i="19"/>
  <c r="BA86" i="19" s="1"/>
  <c r="AZ31" i="19"/>
  <c r="AZ86" i="19" s="1"/>
  <c r="AY31" i="19"/>
  <c r="AY86" i="19" s="1"/>
  <c r="AX31" i="19"/>
  <c r="AX86" i="19" s="1"/>
  <c r="AW31" i="19"/>
  <c r="AW86" i="19" s="1"/>
  <c r="AV31" i="19"/>
  <c r="AV86" i="19" s="1"/>
  <c r="AU31" i="19"/>
  <c r="AU86" i="19" s="1"/>
  <c r="AT31" i="19"/>
  <c r="AT86" i="19" s="1"/>
  <c r="AS31" i="19"/>
  <c r="AS86" i="19" s="1"/>
  <c r="AR31" i="19"/>
  <c r="AR86" i="19" s="1"/>
  <c r="AQ31" i="19"/>
  <c r="AQ86" i="19" s="1"/>
  <c r="AP31" i="19"/>
  <c r="AP86" i="19" s="1"/>
  <c r="AO31" i="19"/>
  <c r="AO86" i="19" s="1"/>
  <c r="AN31" i="19"/>
  <c r="AN86" i="19" s="1"/>
  <c r="AM31" i="19"/>
  <c r="AM86" i="19" s="1"/>
  <c r="AL31" i="19"/>
  <c r="AL86" i="19" s="1"/>
  <c r="AK31" i="19"/>
  <c r="AK86" i="19" s="1"/>
  <c r="AJ31" i="19"/>
  <c r="AJ86" i="19" s="1"/>
  <c r="AI31" i="19"/>
  <c r="AI86" i="19" s="1"/>
  <c r="AH31" i="19"/>
  <c r="AH86" i="19" s="1"/>
  <c r="AG31" i="19"/>
  <c r="AG86" i="19" s="1"/>
  <c r="AF31" i="19"/>
  <c r="AF86" i="19" s="1"/>
  <c r="AE31" i="19"/>
  <c r="AE86" i="19" s="1"/>
  <c r="AD31" i="19"/>
  <c r="AD86" i="19" s="1"/>
  <c r="AC31" i="19"/>
  <c r="AC86" i="19" s="1"/>
  <c r="AB31" i="19"/>
  <c r="AB86" i="19" s="1"/>
  <c r="AA31" i="19"/>
  <c r="AA86" i="19" s="1"/>
  <c r="Z31" i="19"/>
  <c r="Z86" i="19" s="1"/>
  <c r="Y31" i="19"/>
  <c r="Y86" i="19" s="1"/>
  <c r="X31" i="19"/>
  <c r="X86" i="19" s="1"/>
  <c r="W31" i="19"/>
  <c r="V31" i="19"/>
  <c r="V86" i="19" s="1"/>
  <c r="U31" i="19"/>
  <c r="U86" i="19" s="1"/>
  <c r="T31" i="19"/>
  <c r="T86" i="19" s="1"/>
  <c r="S31" i="19"/>
  <c r="S86" i="19" s="1"/>
  <c r="R31" i="19"/>
  <c r="R86" i="19" s="1"/>
  <c r="Q31" i="19"/>
  <c r="Q86" i="19" s="1"/>
  <c r="P31" i="19"/>
  <c r="P86" i="19" s="1"/>
  <c r="O31" i="19"/>
  <c r="O86" i="19" s="1"/>
  <c r="N31" i="19"/>
  <c r="N86" i="19" s="1"/>
  <c r="M31" i="19"/>
  <c r="M86" i="19" s="1"/>
  <c r="L31" i="19"/>
  <c r="L86" i="19" s="1"/>
  <c r="K31" i="19"/>
  <c r="K86" i="19" s="1"/>
  <c r="J31" i="19"/>
  <c r="J86" i="19" s="1"/>
  <c r="I31" i="19"/>
  <c r="I86" i="19" s="1"/>
  <c r="H31" i="19"/>
  <c r="H86" i="19" s="1"/>
  <c r="G31" i="19"/>
  <c r="G86" i="19" s="1"/>
  <c r="E30" i="19"/>
  <c r="E29" i="19"/>
  <c r="E28" i="19"/>
  <c r="D20" i="19"/>
  <c r="C20" i="19"/>
  <c r="H4" i="19"/>
  <c r="H77" i="19" s="1"/>
  <c r="I3" i="19"/>
  <c r="G3" i="19"/>
  <c r="BC100" i="19" l="1"/>
  <c r="B325" i="19"/>
  <c r="B335" i="19" s="1"/>
  <c r="H73" i="19"/>
  <c r="B326" i="19"/>
  <c r="B336" i="19" s="1"/>
  <c r="E221" i="19"/>
  <c r="B324" i="19"/>
  <c r="B334" i="19" s="1"/>
  <c r="E194" i="19"/>
  <c r="E248" i="19"/>
  <c r="E110" i="19"/>
  <c r="E31" i="19"/>
  <c r="O95" i="19"/>
  <c r="O103" i="19" s="1"/>
  <c r="O92" i="19"/>
  <c r="O100" i="19" s="1"/>
  <c r="AE92" i="19"/>
  <c r="AE100" i="19" s="1"/>
  <c r="AE95" i="19"/>
  <c r="AE103" i="19" s="1"/>
  <c r="AU92" i="19"/>
  <c r="AU100" i="19" s="1"/>
  <c r="AU95" i="19"/>
  <c r="AU103" i="19" s="1"/>
  <c r="BK92" i="19"/>
  <c r="BK100" i="19" s="1"/>
  <c r="BK95" i="19"/>
  <c r="BK103" i="19" s="1"/>
  <c r="BS95" i="19"/>
  <c r="BS103" i="19" s="1"/>
  <c r="BS92" i="19"/>
  <c r="BS100" i="19" s="1"/>
  <c r="CA95" i="19"/>
  <c r="CA103" i="19" s="1"/>
  <c r="CA92" i="19"/>
  <c r="CA100" i="19" s="1"/>
  <c r="CQ92" i="19"/>
  <c r="CQ100" i="19" s="1"/>
  <c r="CQ95" i="19"/>
  <c r="CQ103" i="19" s="1"/>
  <c r="E86" i="19"/>
  <c r="G95" i="19"/>
  <c r="G92" i="19"/>
  <c r="AM95" i="19"/>
  <c r="AM103" i="19" s="1"/>
  <c r="AM92" i="19"/>
  <c r="AM100" i="19" s="1"/>
  <c r="N95" i="19"/>
  <c r="N103" i="19" s="1"/>
  <c r="N92" i="19"/>
  <c r="N100" i="19" s="1"/>
  <c r="Z95" i="19"/>
  <c r="Z103" i="19" s="1"/>
  <c r="Z92" i="19"/>
  <c r="Z100" i="19" s="1"/>
  <c r="AL95" i="19"/>
  <c r="AL103" i="19" s="1"/>
  <c r="AL92" i="19"/>
  <c r="AL100" i="19" s="1"/>
  <c r="AX95" i="19"/>
  <c r="AX103" i="19" s="1"/>
  <c r="AX92" i="19"/>
  <c r="AX100" i="19" s="1"/>
  <c r="BF95" i="19"/>
  <c r="BF103" i="19" s="1"/>
  <c r="BF92" i="19"/>
  <c r="BF100" i="19" s="1"/>
  <c r="BR95" i="19"/>
  <c r="BR103" i="19" s="1"/>
  <c r="BR92" i="19"/>
  <c r="BR100" i="19" s="1"/>
  <c r="CD95" i="19"/>
  <c r="CD103" i="19" s="1"/>
  <c r="CD92" i="19"/>
  <c r="CD100" i="19" s="1"/>
  <c r="H76" i="19"/>
  <c r="H72" i="19"/>
  <c r="H64" i="19"/>
  <c r="H60" i="19"/>
  <c r="H56" i="19"/>
  <c r="H79" i="19"/>
  <c r="H75" i="19"/>
  <c r="H71" i="19"/>
  <c r="H63" i="19"/>
  <c r="H59" i="19"/>
  <c r="H78" i="19"/>
  <c r="H74" i="19"/>
  <c r="H70" i="19"/>
  <c r="H62" i="19"/>
  <c r="K95" i="19"/>
  <c r="K103" i="19" s="1"/>
  <c r="K92" i="19"/>
  <c r="K100" i="19" s="1"/>
  <c r="S95" i="19"/>
  <c r="S103" i="19" s="1"/>
  <c r="S92" i="19"/>
  <c r="S100" i="19" s="1"/>
  <c r="AA95" i="19"/>
  <c r="AA103" i="19" s="1"/>
  <c r="AA92" i="19"/>
  <c r="AA100" i="19" s="1"/>
  <c r="AI95" i="19"/>
  <c r="AI103" i="19" s="1"/>
  <c r="AI92" i="19"/>
  <c r="AI100" i="19" s="1"/>
  <c r="AQ95" i="19"/>
  <c r="AQ103" i="19" s="1"/>
  <c r="AQ92" i="19"/>
  <c r="AQ100" i="19" s="1"/>
  <c r="AY95" i="19"/>
  <c r="AY103" i="19" s="1"/>
  <c r="AY92" i="19"/>
  <c r="AY100" i="19" s="1"/>
  <c r="BG95" i="19"/>
  <c r="BG103" i="19" s="1"/>
  <c r="BG92" i="19"/>
  <c r="BG100" i="19" s="1"/>
  <c r="BO95" i="19"/>
  <c r="BO103" i="19" s="1"/>
  <c r="BO92" i="19"/>
  <c r="BO100" i="19" s="1"/>
  <c r="BW95" i="19"/>
  <c r="BW103" i="19" s="1"/>
  <c r="BW92" i="19"/>
  <c r="BW100" i="19" s="1"/>
  <c r="CE95" i="19"/>
  <c r="CE103" i="19" s="1"/>
  <c r="CE92" i="19"/>
  <c r="CE100" i="19" s="1"/>
  <c r="CM95" i="19"/>
  <c r="CM103" i="19" s="1"/>
  <c r="CM92" i="19"/>
  <c r="CM100" i="19" s="1"/>
  <c r="H57" i="19"/>
  <c r="H58" i="19"/>
  <c r="H61" i="19"/>
  <c r="H65" i="19"/>
  <c r="W95" i="19"/>
  <c r="W103" i="19" s="1"/>
  <c r="BC95" i="19"/>
  <c r="BC103" i="19" s="1"/>
  <c r="CI95" i="19"/>
  <c r="CI103" i="19" s="1"/>
  <c r="R95" i="19"/>
  <c r="R103" i="19" s="1"/>
  <c r="R92" i="19"/>
  <c r="R100" i="19" s="1"/>
  <c r="AD95" i="19"/>
  <c r="AD103" i="19" s="1"/>
  <c r="AD92" i="19"/>
  <c r="AD100" i="19" s="1"/>
  <c r="AT95" i="19"/>
  <c r="AT103" i="19" s="1"/>
  <c r="AT92" i="19"/>
  <c r="AT100" i="19" s="1"/>
  <c r="BJ95" i="19"/>
  <c r="BJ103" i="19" s="1"/>
  <c r="BJ92" i="19"/>
  <c r="BJ100" i="19" s="1"/>
  <c r="BZ95" i="19"/>
  <c r="BZ103" i="19" s="1"/>
  <c r="BZ92" i="19"/>
  <c r="BZ100" i="19" s="1"/>
  <c r="CL95" i="19"/>
  <c r="CL103" i="19" s="1"/>
  <c r="CL92" i="19"/>
  <c r="CL100" i="19" s="1"/>
  <c r="CP95" i="19"/>
  <c r="CP103" i="19" s="1"/>
  <c r="CP92" i="19"/>
  <c r="CP100" i="19" s="1"/>
  <c r="I4" i="19"/>
  <c r="H95" i="19"/>
  <c r="H103" i="19" s="1"/>
  <c r="H92" i="19"/>
  <c r="H100" i="19" s="1"/>
  <c r="P95" i="19"/>
  <c r="P103" i="19" s="1"/>
  <c r="P92" i="19"/>
  <c r="P100" i="19" s="1"/>
  <c r="AB95" i="19"/>
  <c r="AB103" i="19" s="1"/>
  <c r="AB92" i="19"/>
  <c r="AB100" i="19" s="1"/>
  <c r="AN95" i="19"/>
  <c r="AN103" i="19" s="1"/>
  <c r="AN92" i="19"/>
  <c r="AN100" i="19" s="1"/>
  <c r="AZ95" i="19"/>
  <c r="AZ103" i="19" s="1"/>
  <c r="AZ92" i="19"/>
  <c r="AZ100" i="19" s="1"/>
  <c r="BH95" i="19"/>
  <c r="BH103" i="19" s="1"/>
  <c r="BH92" i="19"/>
  <c r="BH100" i="19" s="1"/>
  <c r="BT95" i="19"/>
  <c r="BT103" i="19" s="1"/>
  <c r="BT92" i="19"/>
  <c r="BT100" i="19" s="1"/>
  <c r="J95" i="19"/>
  <c r="J103" i="19" s="1"/>
  <c r="J92" i="19"/>
  <c r="J100" i="19" s="1"/>
  <c r="V95" i="19"/>
  <c r="V103" i="19" s="1"/>
  <c r="V92" i="19"/>
  <c r="V100" i="19" s="1"/>
  <c r="AH95" i="19"/>
  <c r="AH103" i="19" s="1"/>
  <c r="AH92" i="19"/>
  <c r="AH100" i="19" s="1"/>
  <c r="AP95" i="19"/>
  <c r="AP103" i="19" s="1"/>
  <c r="AP92" i="19"/>
  <c r="AP100" i="19" s="1"/>
  <c r="BB95" i="19"/>
  <c r="BB103" i="19" s="1"/>
  <c r="BB92" i="19"/>
  <c r="BB100" i="19" s="1"/>
  <c r="BN95" i="19"/>
  <c r="BN103" i="19" s="1"/>
  <c r="BN92" i="19"/>
  <c r="BN100" i="19" s="1"/>
  <c r="BV95" i="19"/>
  <c r="BV103" i="19" s="1"/>
  <c r="BV92" i="19"/>
  <c r="BV100" i="19" s="1"/>
  <c r="CH95" i="19"/>
  <c r="CH103" i="19" s="1"/>
  <c r="CH92" i="19"/>
  <c r="CH100" i="19" s="1"/>
  <c r="L95" i="19"/>
  <c r="L103" i="19" s="1"/>
  <c r="L92" i="19"/>
  <c r="L100" i="19" s="1"/>
  <c r="T95" i="19"/>
  <c r="T92" i="19"/>
  <c r="X95" i="19"/>
  <c r="X103" i="19" s="1"/>
  <c r="X92" i="19"/>
  <c r="X100" i="19" s="1"/>
  <c r="AF95" i="19"/>
  <c r="AF103" i="19" s="1"/>
  <c r="AF92" i="19"/>
  <c r="AF100" i="19" s="1"/>
  <c r="AJ95" i="19"/>
  <c r="AJ103" i="19" s="1"/>
  <c r="AJ92" i="19"/>
  <c r="AJ100" i="19" s="1"/>
  <c r="AR95" i="19"/>
  <c r="AR103" i="19" s="1"/>
  <c r="AR92" i="19"/>
  <c r="AR100" i="19" s="1"/>
  <c r="AV95" i="19"/>
  <c r="AV103" i="19" s="1"/>
  <c r="AV92" i="19"/>
  <c r="AV100" i="19" s="1"/>
  <c r="BD95" i="19"/>
  <c r="BD103" i="19" s="1"/>
  <c r="BD92" i="19"/>
  <c r="BD100" i="19" s="1"/>
  <c r="BL95" i="19"/>
  <c r="BL103" i="19" s="1"/>
  <c r="BL92" i="19"/>
  <c r="BL100" i="19" s="1"/>
  <c r="BP95" i="19"/>
  <c r="BP103" i="19" s="1"/>
  <c r="BP92" i="19"/>
  <c r="BP100" i="19" s="1"/>
  <c r="BX95" i="19"/>
  <c r="BX103" i="19" s="1"/>
  <c r="BX92" i="19"/>
  <c r="BX100" i="19" s="1"/>
  <c r="CB95" i="19"/>
  <c r="CB103" i="19" s="1"/>
  <c r="CB92" i="19"/>
  <c r="CB100" i="19" s="1"/>
  <c r="CF95" i="19"/>
  <c r="CF103" i="19" s="1"/>
  <c r="CF92" i="19"/>
  <c r="CF100" i="19" s="1"/>
  <c r="CJ95" i="19"/>
  <c r="CJ103" i="19" s="1"/>
  <c r="CJ92" i="19"/>
  <c r="CJ100" i="19" s="1"/>
  <c r="CN95" i="19"/>
  <c r="CN103" i="19" s="1"/>
  <c r="CN92" i="19"/>
  <c r="CN100" i="19" s="1"/>
  <c r="CR95" i="19"/>
  <c r="CR103" i="19" s="1"/>
  <c r="CR92" i="19"/>
  <c r="CR100" i="19" s="1"/>
  <c r="I95" i="19"/>
  <c r="I103" i="19" s="1"/>
  <c r="I92" i="19"/>
  <c r="I100" i="19" s="1"/>
  <c r="M95" i="19"/>
  <c r="M103" i="19" s="1"/>
  <c r="M92" i="19"/>
  <c r="M100" i="19" s="1"/>
  <c r="Q95" i="19"/>
  <c r="Q103" i="19" s="1"/>
  <c r="Q92" i="19"/>
  <c r="Q100" i="19" s="1"/>
  <c r="U95" i="19"/>
  <c r="U103" i="19" s="1"/>
  <c r="U92" i="19"/>
  <c r="U100" i="19" s="1"/>
  <c r="Y95" i="19"/>
  <c r="Y103" i="19" s="1"/>
  <c r="Y92" i="19"/>
  <c r="Y100" i="19" s="1"/>
  <c r="AC95" i="19"/>
  <c r="AC103" i="19" s="1"/>
  <c r="AC92" i="19"/>
  <c r="AC100" i="19" s="1"/>
  <c r="AG95" i="19"/>
  <c r="AG103" i="19" s="1"/>
  <c r="AG92" i="19"/>
  <c r="AG100" i="19" s="1"/>
  <c r="AK95" i="19"/>
  <c r="AK103" i="19" s="1"/>
  <c r="AK92" i="19"/>
  <c r="AK100" i="19" s="1"/>
  <c r="AO95" i="19"/>
  <c r="AO103" i="19" s="1"/>
  <c r="AO92" i="19"/>
  <c r="AO100" i="19" s="1"/>
  <c r="AS95" i="19"/>
  <c r="AS103" i="19" s="1"/>
  <c r="AS92" i="19"/>
  <c r="AS100" i="19" s="1"/>
  <c r="AW95" i="19"/>
  <c r="AW103" i="19" s="1"/>
  <c r="AW92" i="19"/>
  <c r="AW100" i="19" s="1"/>
  <c r="BA95" i="19"/>
  <c r="BA103" i="19" s="1"/>
  <c r="BA92" i="19"/>
  <c r="BA100" i="19" s="1"/>
  <c r="BE95" i="19"/>
  <c r="BE103" i="19" s="1"/>
  <c r="BE92" i="19"/>
  <c r="BE100" i="19" s="1"/>
  <c r="BI95" i="19"/>
  <c r="BI103" i="19" s="1"/>
  <c r="BI92" i="19"/>
  <c r="BI100" i="19" s="1"/>
  <c r="BM95" i="19"/>
  <c r="BM103" i="19" s="1"/>
  <c r="BM92" i="19"/>
  <c r="BM100" i="19" s="1"/>
  <c r="BQ95" i="19"/>
  <c r="BQ103" i="19" s="1"/>
  <c r="BQ92" i="19"/>
  <c r="BQ100" i="19" s="1"/>
  <c r="BU95" i="19"/>
  <c r="BU103" i="19" s="1"/>
  <c r="BU92" i="19"/>
  <c r="BU100" i="19" s="1"/>
  <c r="BY95" i="19"/>
  <c r="BY103" i="19" s="1"/>
  <c r="BY92" i="19"/>
  <c r="BY100" i="19" s="1"/>
  <c r="CC95" i="19"/>
  <c r="CC103" i="19" s="1"/>
  <c r="CC92" i="19"/>
  <c r="CC100" i="19" s="1"/>
  <c r="CG95" i="19"/>
  <c r="CG103" i="19" s="1"/>
  <c r="CG92" i="19"/>
  <c r="CG100" i="19" s="1"/>
  <c r="CK95" i="19"/>
  <c r="CK103" i="19" s="1"/>
  <c r="CK92" i="19"/>
  <c r="CK100" i="19" s="1"/>
  <c r="CO95" i="19"/>
  <c r="CO103" i="19" s="1"/>
  <c r="CO92" i="19"/>
  <c r="CO100" i="19" s="1"/>
  <c r="CS95" i="19"/>
  <c r="CS103" i="19" s="1"/>
  <c r="CS92" i="19"/>
  <c r="CS100" i="19" s="1"/>
  <c r="G247" i="19"/>
  <c r="G220" i="19"/>
  <c r="G193" i="19"/>
  <c r="G166" i="19"/>
  <c r="G139" i="19"/>
  <c r="G112" i="19"/>
  <c r="G80" i="19"/>
  <c r="E88" i="19"/>
  <c r="G246" i="19"/>
  <c r="G219" i="19"/>
  <c r="G192" i="19"/>
  <c r="G165" i="19"/>
  <c r="G138" i="19"/>
  <c r="G111" i="19"/>
  <c r="E87" i="19"/>
  <c r="G66" i="19"/>
  <c r="E167" i="19"/>
  <c r="E164" i="19"/>
  <c r="E191" i="19"/>
  <c r="E245" i="19"/>
  <c r="E218" i="19"/>
  <c r="G225" i="19" l="1"/>
  <c r="E95" i="19"/>
  <c r="G96" i="19"/>
  <c r="G103" i="19"/>
  <c r="G144" i="19"/>
  <c r="G252" i="19"/>
  <c r="T100" i="19"/>
  <c r="I96" i="19"/>
  <c r="I104" i="19" s="1"/>
  <c r="I93" i="19"/>
  <c r="I101" i="19" s="1"/>
  <c r="I79" i="19"/>
  <c r="I75" i="19"/>
  <c r="I71" i="19"/>
  <c r="I63" i="19"/>
  <c r="I59" i="19"/>
  <c r="I78" i="19"/>
  <c r="I74" i="19"/>
  <c r="I70" i="19"/>
  <c r="I62" i="19"/>
  <c r="I58" i="19"/>
  <c r="I77" i="19"/>
  <c r="I73" i="19"/>
  <c r="I65" i="19"/>
  <c r="I61" i="19"/>
  <c r="I76" i="19"/>
  <c r="I57" i="19"/>
  <c r="I56" i="19"/>
  <c r="I64" i="19"/>
  <c r="I60" i="19"/>
  <c r="J3" i="19"/>
  <c r="I72" i="19"/>
  <c r="H247" i="19"/>
  <c r="H193" i="19"/>
  <c r="H220" i="19"/>
  <c r="H166" i="19"/>
  <c r="H139" i="19"/>
  <c r="H112" i="19"/>
  <c r="H80" i="19"/>
  <c r="H246" i="19"/>
  <c r="H219" i="19"/>
  <c r="H192" i="19"/>
  <c r="H165" i="19"/>
  <c r="H138" i="19"/>
  <c r="H111" i="19"/>
  <c r="H66" i="19"/>
  <c r="C271" i="19"/>
  <c r="G117" i="19"/>
  <c r="G171" i="19"/>
  <c r="T103" i="19"/>
  <c r="H93" i="19"/>
  <c r="H101" i="19" s="1"/>
  <c r="G198" i="19"/>
  <c r="H96" i="19"/>
  <c r="H104" i="19" s="1"/>
  <c r="E92" i="19"/>
  <c r="G93" i="19"/>
  <c r="G100" i="19"/>
  <c r="H117" i="19" l="1"/>
  <c r="H144" i="19"/>
  <c r="H171" i="19"/>
  <c r="H225" i="19"/>
  <c r="H252" i="19"/>
  <c r="H256" i="19" s="1"/>
  <c r="H266" i="19" s="1"/>
  <c r="E103" i="19"/>
  <c r="G208" i="19"/>
  <c r="G202" i="19"/>
  <c r="G199" i="19"/>
  <c r="H181" i="19"/>
  <c r="H175" i="19"/>
  <c r="H185" i="19" s="1"/>
  <c r="H172" i="19"/>
  <c r="I246" i="19"/>
  <c r="I219" i="19"/>
  <c r="I192" i="19"/>
  <c r="I138" i="19"/>
  <c r="I111" i="19"/>
  <c r="I165" i="19"/>
  <c r="I66" i="19"/>
  <c r="G262" i="19"/>
  <c r="G256" i="19"/>
  <c r="G253" i="19"/>
  <c r="G229" i="19"/>
  <c r="G235" i="19"/>
  <c r="G226" i="19"/>
  <c r="G127" i="19"/>
  <c r="G121" i="19"/>
  <c r="G118" i="19"/>
  <c r="H198" i="19"/>
  <c r="J4" i="19"/>
  <c r="I247" i="19"/>
  <c r="I220" i="19"/>
  <c r="I193" i="19"/>
  <c r="I139" i="19"/>
  <c r="I166" i="19"/>
  <c r="I112" i="19"/>
  <c r="I80" i="19"/>
  <c r="G101" i="19"/>
  <c r="H154" i="19"/>
  <c r="H148" i="19"/>
  <c r="H158" i="19" s="1"/>
  <c r="H145" i="19"/>
  <c r="H262" i="19"/>
  <c r="H253" i="19"/>
  <c r="G104" i="19"/>
  <c r="E100" i="19"/>
  <c r="G175" i="19"/>
  <c r="G181" i="19"/>
  <c r="G172" i="19"/>
  <c r="H127" i="19"/>
  <c r="H121" i="19"/>
  <c r="H131" i="19" s="1"/>
  <c r="H118" i="19"/>
  <c r="H235" i="19"/>
  <c r="H229" i="19"/>
  <c r="H239" i="19" s="1"/>
  <c r="H226" i="19"/>
  <c r="G154" i="19"/>
  <c r="G148" i="19"/>
  <c r="G145" i="19"/>
  <c r="I144" i="19" l="1"/>
  <c r="G158" i="19"/>
  <c r="H236" i="19"/>
  <c r="H227" i="19"/>
  <c r="H230" i="19"/>
  <c r="H240" i="19" s="1"/>
  <c r="G185" i="19"/>
  <c r="J96" i="19"/>
  <c r="J93" i="19"/>
  <c r="J78" i="19"/>
  <c r="J74" i="19"/>
  <c r="J70" i="19"/>
  <c r="J62" i="19"/>
  <c r="J58" i="19"/>
  <c r="J77" i="19"/>
  <c r="J73" i="19"/>
  <c r="J65" i="19"/>
  <c r="J61" i="19"/>
  <c r="J57" i="19"/>
  <c r="J76" i="19"/>
  <c r="J72" i="19"/>
  <c r="J64" i="19"/>
  <c r="J60" i="19"/>
  <c r="J56" i="19"/>
  <c r="K3" i="19"/>
  <c r="J79" i="19"/>
  <c r="J71" i="19"/>
  <c r="J63" i="19"/>
  <c r="J59" i="19"/>
  <c r="J75" i="19"/>
  <c r="G128" i="19"/>
  <c r="G122" i="19"/>
  <c r="G119" i="19"/>
  <c r="G239" i="19"/>
  <c r="I154" i="19"/>
  <c r="I148" i="19"/>
  <c r="I158" i="19" s="1"/>
  <c r="I145" i="19"/>
  <c r="H182" i="19"/>
  <c r="H176" i="19"/>
  <c r="H186" i="19" s="1"/>
  <c r="H173" i="19"/>
  <c r="G236" i="19"/>
  <c r="G230" i="19"/>
  <c r="G227" i="19"/>
  <c r="G263" i="19"/>
  <c r="G257" i="19"/>
  <c r="G254" i="19"/>
  <c r="I198" i="19"/>
  <c r="G212" i="19"/>
  <c r="G155" i="19"/>
  <c r="G149" i="19"/>
  <c r="G146" i="19"/>
  <c r="G182" i="19"/>
  <c r="G176" i="19"/>
  <c r="G173" i="19"/>
  <c r="H155" i="19"/>
  <c r="H149" i="19"/>
  <c r="H159" i="19" s="1"/>
  <c r="H146" i="19"/>
  <c r="G131" i="19"/>
  <c r="I171" i="19"/>
  <c r="I225" i="19"/>
  <c r="H128" i="19"/>
  <c r="H122" i="19"/>
  <c r="H132" i="19" s="1"/>
  <c r="H119" i="19"/>
  <c r="H263" i="19"/>
  <c r="H254" i="19"/>
  <c r="H257" i="19"/>
  <c r="H267" i="19" s="1"/>
  <c r="H208" i="19"/>
  <c r="H202" i="19"/>
  <c r="H212" i="19" s="1"/>
  <c r="H199" i="19"/>
  <c r="G266" i="19"/>
  <c r="I117" i="19"/>
  <c r="I252" i="19"/>
  <c r="G209" i="19"/>
  <c r="G203" i="19"/>
  <c r="G200" i="19"/>
  <c r="I262" i="19" l="1"/>
  <c r="I256" i="19"/>
  <c r="I253" i="19"/>
  <c r="H209" i="19"/>
  <c r="H203" i="19"/>
  <c r="H213" i="19" s="1"/>
  <c r="H200" i="19"/>
  <c r="G177" i="19"/>
  <c r="G183" i="19"/>
  <c r="G237" i="19"/>
  <c r="G231" i="19"/>
  <c r="H183" i="19"/>
  <c r="H177" i="19"/>
  <c r="H187" i="19" s="1"/>
  <c r="G132" i="19"/>
  <c r="G213" i="19"/>
  <c r="I229" i="19"/>
  <c r="I235" i="19"/>
  <c r="I226" i="19"/>
  <c r="H156" i="19"/>
  <c r="H150" i="19"/>
  <c r="H160" i="19" s="1"/>
  <c r="G156" i="19"/>
  <c r="G150" i="19"/>
  <c r="I208" i="19"/>
  <c r="I202" i="19"/>
  <c r="I212" i="19" s="1"/>
  <c r="I199" i="19"/>
  <c r="H237" i="19"/>
  <c r="H231" i="19"/>
  <c r="H241" i="19" s="1"/>
  <c r="I127" i="19"/>
  <c r="I121" i="19"/>
  <c r="I118" i="19"/>
  <c r="H264" i="19"/>
  <c r="H258" i="19"/>
  <c r="H268" i="19" s="1"/>
  <c r="I181" i="19"/>
  <c r="I175" i="19"/>
  <c r="I172" i="19"/>
  <c r="G186" i="19"/>
  <c r="G267" i="19"/>
  <c r="G240" i="19"/>
  <c r="G129" i="19"/>
  <c r="G123" i="19"/>
  <c r="K4" i="19"/>
  <c r="J101" i="19"/>
  <c r="G210" i="19"/>
  <c r="G204" i="19"/>
  <c r="H129" i="19"/>
  <c r="H123" i="19"/>
  <c r="H133" i="19" s="1"/>
  <c r="G159" i="19"/>
  <c r="G264" i="19"/>
  <c r="G258" i="19"/>
  <c r="I155" i="19"/>
  <c r="I149" i="19"/>
  <c r="I159" i="19" s="1"/>
  <c r="I146" i="19"/>
  <c r="J246" i="19"/>
  <c r="J219" i="19"/>
  <c r="J165" i="19"/>
  <c r="J192" i="19"/>
  <c r="J138" i="19"/>
  <c r="J111" i="19"/>
  <c r="J66" i="19"/>
  <c r="J247" i="19"/>
  <c r="J220" i="19"/>
  <c r="J193" i="19"/>
  <c r="J166" i="19"/>
  <c r="J139" i="19"/>
  <c r="J112" i="19"/>
  <c r="J80" i="19"/>
  <c r="J104" i="19"/>
  <c r="J171" i="19" l="1"/>
  <c r="I156" i="19"/>
  <c r="I150" i="19"/>
  <c r="I160" i="19" s="1"/>
  <c r="G268" i="19"/>
  <c r="G214" i="19"/>
  <c r="J117" i="19"/>
  <c r="J225" i="19"/>
  <c r="G133" i="19"/>
  <c r="I128" i="19"/>
  <c r="I122" i="19"/>
  <c r="I119" i="19"/>
  <c r="I236" i="19"/>
  <c r="I230" i="19"/>
  <c r="I227" i="19"/>
  <c r="I266" i="19"/>
  <c r="I131" i="19"/>
  <c r="H210" i="19"/>
  <c r="H204" i="19"/>
  <c r="H214" i="19" s="1"/>
  <c r="K77" i="19"/>
  <c r="K73" i="19"/>
  <c r="K65" i="19"/>
  <c r="K61" i="19"/>
  <c r="K57" i="19"/>
  <c r="K76" i="19"/>
  <c r="K72" i="19"/>
  <c r="K64" i="19"/>
  <c r="K60" i="19"/>
  <c r="K56" i="19"/>
  <c r="K79" i="19"/>
  <c r="K75" i="19"/>
  <c r="K71" i="19"/>
  <c r="K63" i="19"/>
  <c r="K59" i="19"/>
  <c r="K96" i="19"/>
  <c r="L3" i="19"/>
  <c r="K58" i="19"/>
  <c r="K78" i="19"/>
  <c r="K70" i="19"/>
  <c r="K62" i="19"/>
  <c r="K93" i="19"/>
  <c r="K74" i="19"/>
  <c r="I185" i="19"/>
  <c r="G241" i="19"/>
  <c r="J144" i="19"/>
  <c r="J252" i="19"/>
  <c r="J198" i="19"/>
  <c r="I182" i="19"/>
  <c r="I176" i="19"/>
  <c r="I173" i="19"/>
  <c r="I203" i="19"/>
  <c r="I209" i="19"/>
  <c r="I200" i="19"/>
  <c r="G160" i="19"/>
  <c r="I239" i="19"/>
  <c r="G187" i="19"/>
  <c r="I263" i="19"/>
  <c r="I257" i="19"/>
  <c r="I254" i="19"/>
  <c r="I237" i="19" l="1"/>
  <c r="I231" i="19"/>
  <c r="I264" i="19"/>
  <c r="I258" i="19"/>
  <c r="I186" i="19"/>
  <c r="J256" i="19"/>
  <c r="J262" i="19"/>
  <c r="J253" i="19"/>
  <c r="K247" i="19"/>
  <c r="K220" i="19"/>
  <c r="K193" i="19"/>
  <c r="K166" i="19"/>
  <c r="K139" i="19"/>
  <c r="K112" i="19"/>
  <c r="K80" i="19"/>
  <c r="K104" i="19"/>
  <c r="I240" i="19"/>
  <c r="J235" i="19"/>
  <c r="J229" i="19"/>
  <c r="J226" i="19"/>
  <c r="J175" i="19"/>
  <c r="J181" i="19"/>
  <c r="J172" i="19"/>
  <c r="J154" i="19"/>
  <c r="J148" i="19"/>
  <c r="J145" i="19"/>
  <c r="I213" i="19"/>
  <c r="I183" i="19"/>
  <c r="I177" i="19"/>
  <c r="J202" i="19"/>
  <c r="J208" i="19"/>
  <c r="J199" i="19"/>
  <c r="I267" i="19"/>
  <c r="I210" i="19"/>
  <c r="I204" i="19"/>
  <c r="K101" i="19"/>
  <c r="K246" i="19"/>
  <c r="K219" i="19"/>
  <c r="K192" i="19"/>
  <c r="K165" i="19"/>
  <c r="K138" i="19"/>
  <c r="K111" i="19"/>
  <c r="K66" i="19"/>
  <c r="I129" i="19"/>
  <c r="I123" i="19"/>
  <c r="J127" i="19"/>
  <c r="J121" i="19"/>
  <c r="J118" i="19"/>
  <c r="L4" i="19"/>
  <c r="I132" i="19"/>
  <c r="L96" i="19" l="1"/>
  <c r="L93" i="19"/>
  <c r="L76" i="19"/>
  <c r="L72" i="19"/>
  <c r="L64" i="19"/>
  <c r="L60" i="19"/>
  <c r="L56" i="19"/>
  <c r="L79" i="19"/>
  <c r="L75" i="19"/>
  <c r="L71" i="19"/>
  <c r="L63" i="19"/>
  <c r="L59" i="19"/>
  <c r="L78" i="19"/>
  <c r="L74" i="19"/>
  <c r="L70" i="19"/>
  <c r="L62" i="19"/>
  <c r="L58" i="19"/>
  <c r="L57" i="19"/>
  <c r="L65" i="19"/>
  <c r="L61" i="19"/>
  <c r="L77" i="19"/>
  <c r="L73" i="19"/>
  <c r="M3" i="19"/>
  <c r="K117" i="19"/>
  <c r="K225" i="19"/>
  <c r="I214" i="19"/>
  <c r="J209" i="19"/>
  <c r="J203" i="19"/>
  <c r="J200" i="19"/>
  <c r="J155" i="19"/>
  <c r="J149" i="19"/>
  <c r="J146" i="19"/>
  <c r="J266" i="19"/>
  <c r="I268" i="19"/>
  <c r="I241" i="19"/>
  <c r="K144" i="19"/>
  <c r="K252" i="19"/>
  <c r="I187" i="19"/>
  <c r="J158" i="19"/>
  <c r="J182" i="19"/>
  <c r="J176" i="19"/>
  <c r="J173" i="19"/>
  <c r="J236" i="19"/>
  <c r="J230" i="19"/>
  <c r="J227" i="19"/>
  <c r="J128" i="19"/>
  <c r="J122" i="19"/>
  <c r="J119" i="19"/>
  <c r="K171" i="19"/>
  <c r="J212" i="19"/>
  <c r="J239" i="19"/>
  <c r="J257" i="19"/>
  <c r="J263" i="19"/>
  <c r="J254" i="19"/>
  <c r="J131" i="19"/>
  <c r="I133" i="19"/>
  <c r="K198" i="19"/>
  <c r="J185" i="19"/>
  <c r="J237" i="19" l="1"/>
  <c r="J231" i="19"/>
  <c r="K154" i="19"/>
  <c r="K148" i="19"/>
  <c r="K145" i="19"/>
  <c r="K229" i="19"/>
  <c r="K235" i="19"/>
  <c r="K226" i="19"/>
  <c r="J123" i="19"/>
  <c r="J129" i="19"/>
  <c r="J240" i="19"/>
  <c r="J177" i="19"/>
  <c r="J183" i="19"/>
  <c r="J213" i="19"/>
  <c r="M4" i="19"/>
  <c r="L247" i="19"/>
  <c r="L220" i="19"/>
  <c r="L193" i="19"/>
  <c r="L166" i="19"/>
  <c r="L139" i="19"/>
  <c r="L112" i="19"/>
  <c r="L80" i="19"/>
  <c r="L246" i="19"/>
  <c r="L252" i="19" s="1"/>
  <c r="L219" i="19"/>
  <c r="L192" i="19"/>
  <c r="L165" i="19"/>
  <c r="L138" i="19"/>
  <c r="L111" i="19"/>
  <c r="L66" i="19"/>
  <c r="J267" i="19"/>
  <c r="K175" i="19"/>
  <c r="K181" i="19"/>
  <c r="K172" i="19"/>
  <c r="J132" i="19"/>
  <c r="K127" i="19"/>
  <c r="K121" i="19"/>
  <c r="K118" i="19"/>
  <c r="L101" i="19"/>
  <c r="K208" i="19"/>
  <c r="K202" i="19"/>
  <c r="K199" i="19"/>
  <c r="J186" i="19"/>
  <c r="K262" i="19"/>
  <c r="K256" i="19"/>
  <c r="K253" i="19"/>
  <c r="J156" i="19"/>
  <c r="J150" i="19"/>
  <c r="L104" i="19"/>
  <c r="J264" i="19"/>
  <c r="J258" i="19"/>
  <c r="J159" i="19"/>
  <c r="J204" i="19"/>
  <c r="J210" i="19"/>
  <c r="K176" i="19" l="1"/>
  <c r="K182" i="19"/>
  <c r="K173" i="19"/>
  <c r="J214" i="19"/>
  <c r="K266" i="19"/>
  <c r="K128" i="19"/>
  <c r="K122" i="19"/>
  <c r="K119" i="19"/>
  <c r="L117" i="19"/>
  <c r="L225" i="19"/>
  <c r="K158" i="19"/>
  <c r="J241" i="19"/>
  <c r="J160" i="19"/>
  <c r="K131" i="19"/>
  <c r="K185" i="19"/>
  <c r="L144" i="19"/>
  <c r="L262" i="19"/>
  <c r="L256" i="19"/>
  <c r="L266" i="19" s="1"/>
  <c r="L253" i="19"/>
  <c r="J133" i="19"/>
  <c r="K239" i="19"/>
  <c r="J268" i="19"/>
  <c r="K209" i="19"/>
  <c r="K203" i="19"/>
  <c r="K200" i="19"/>
  <c r="L171" i="19"/>
  <c r="M79" i="19"/>
  <c r="M75" i="19"/>
  <c r="M71" i="19"/>
  <c r="M63" i="19"/>
  <c r="M59" i="19"/>
  <c r="M78" i="19"/>
  <c r="M74" i="19"/>
  <c r="M70" i="19"/>
  <c r="M62" i="19"/>
  <c r="M58" i="19"/>
  <c r="M96" i="19"/>
  <c r="M93" i="19"/>
  <c r="M77" i="19"/>
  <c r="M73" i="19"/>
  <c r="M65" i="19"/>
  <c r="M61" i="19"/>
  <c r="M57" i="19"/>
  <c r="M64" i="19"/>
  <c r="M60" i="19"/>
  <c r="M76" i="19"/>
  <c r="M72" i="19"/>
  <c r="N3" i="19"/>
  <c r="M56" i="19"/>
  <c r="J187" i="19"/>
  <c r="K263" i="19"/>
  <c r="K257" i="19"/>
  <c r="K254" i="19"/>
  <c r="K212" i="19"/>
  <c r="L198" i="19"/>
  <c r="K230" i="19"/>
  <c r="K236" i="19"/>
  <c r="K227" i="19"/>
  <c r="K155" i="19"/>
  <c r="K149" i="19"/>
  <c r="K146" i="19"/>
  <c r="K156" i="19" l="1"/>
  <c r="K150" i="19"/>
  <c r="K264" i="19"/>
  <c r="K258" i="19"/>
  <c r="M101" i="19"/>
  <c r="M247" i="19"/>
  <c r="M220" i="19"/>
  <c r="M193" i="19"/>
  <c r="M139" i="19"/>
  <c r="M112" i="19"/>
  <c r="M80" i="19"/>
  <c r="M166" i="19"/>
  <c r="L263" i="19"/>
  <c r="L257" i="19"/>
  <c r="L267" i="19" s="1"/>
  <c r="L254" i="19"/>
  <c r="L154" i="19"/>
  <c r="L148" i="19"/>
  <c r="L145" i="19"/>
  <c r="L235" i="19"/>
  <c r="L229" i="19"/>
  <c r="L226" i="19"/>
  <c r="K159" i="19"/>
  <c r="K231" i="19"/>
  <c r="K237" i="19"/>
  <c r="K267" i="19"/>
  <c r="M246" i="19"/>
  <c r="M219" i="19"/>
  <c r="M192" i="19"/>
  <c r="M138" i="19"/>
  <c r="M111" i="19"/>
  <c r="M165" i="19"/>
  <c r="M66" i="19"/>
  <c r="M104" i="19"/>
  <c r="L181" i="19"/>
  <c r="L175" i="19"/>
  <c r="L172" i="19"/>
  <c r="K129" i="19"/>
  <c r="K123" i="19"/>
  <c r="K183" i="19"/>
  <c r="K177" i="19"/>
  <c r="N4" i="19"/>
  <c r="K210" i="19"/>
  <c r="K204" i="19"/>
  <c r="L127" i="19"/>
  <c r="L121" i="19"/>
  <c r="L118" i="19"/>
  <c r="K132" i="19"/>
  <c r="K240" i="19"/>
  <c r="L208" i="19"/>
  <c r="L202" i="19"/>
  <c r="L212" i="19" s="1"/>
  <c r="L199" i="19"/>
  <c r="K213" i="19"/>
  <c r="K186" i="19"/>
  <c r="M171" i="19" l="1"/>
  <c r="M117" i="19"/>
  <c r="M121" i="19" s="1"/>
  <c r="M131" i="19" s="1"/>
  <c r="M198" i="19"/>
  <c r="M252" i="19"/>
  <c r="M262" i="19" s="1"/>
  <c r="L128" i="19"/>
  <c r="L122" i="19"/>
  <c r="L119" i="19"/>
  <c r="K214" i="19"/>
  <c r="L131" i="19"/>
  <c r="K187" i="19"/>
  <c r="L185" i="19"/>
  <c r="M144" i="19"/>
  <c r="K241" i="19"/>
  <c r="L158" i="19"/>
  <c r="L209" i="19"/>
  <c r="L203" i="19"/>
  <c r="L200" i="19"/>
  <c r="N96" i="19"/>
  <c r="N104" i="19" s="1"/>
  <c r="N93" i="19"/>
  <c r="N101" i="19" s="1"/>
  <c r="N78" i="19"/>
  <c r="N74" i="19"/>
  <c r="N70" i="19"/>
  <c r="N62" i="19"/>
  <c r="N58" i="19"/>
  <c r="N77" i="19"/>
  <c r="N73" i="19"/>
  <c r="N65" i="19"/>
  <c r="N61" i="19"/>
  <c r="N57" i="19"/>
  <c r="N76" i="19"/>
  <c r="N72" i="19"/>
  <c r="N64" i="19"/>
  <c r="N60" i="19"/>
  <c r="N63" i="19"/>
  <c r="N59" i="19"/>
  <c r="O3" i="19"/>
  <c r="N79" i="19"/>
  <c r="N75" i="19"/>
  <c r="N71" i="19"/>
  <c r="N56" i="19"/>
  <c r="M202" i="19"/>
  <c r="M212" i="19" s="1"/>
  <c r="M208" i="19"/>
  <c r="M199" i="19"/>
  <c r="L236" i="19"/>
  <c r="L230" i="19"/>
  <c r="L227" i="19"/>
  <c r="K268" i="19"/>
  <c r="K160" i="19"/>
  <c r="K133" i="19"/>
  <c r="M181" i="19"/>
  <c r="M175" i="19"/>
  <c r="M185" i="19" s="1"/>
  <c r="M172" i="19"/>
  <c r="M225" i="19"/>
  <c r="L239" i="19"/>
  <c r="L264" i="19"/>
  <c r="L258" i="19"/>
  <c r="L268" i="19" s="1"/>
  <c r="L182" i="19"/>
  <c r="L176" i="19"/>
  <c r="L173" i="19"/>
  <c r="M127" i="19"/>
  <c r="M118" i="19"/>
  <c r="M256" i="19"/>
  <c r="M266" i="19" s="1"/>
  <c r="M253" i="19"/>
  <c r="L155" i="19"/>
  <c r="L149" i="19"/>
  <c r="L146" i="19"/>
  <c r="O4" i="19" l="1"/>
  <c r="L213" i="19"/>
  <c r="L129" i="19"/>
  <c r="L123" i="19"/>
  <c r="M128" i="19"/>
  <c r="M122" i="19"/>
  <c r="M132" i="19" s="1"/>
  <c r="M119" i="19"/>
  <c r="N246" i="19"/>
  <c r="N219" i="19"/>
  <c r="N192" i="19"/>
  <c r="N165" i="19"/>
  <c r="N138" i="19"/>
  <c r="N111" i="19"/>
  <c r="N66" i="19"/>
  <c r="M263" i="19"/>
  <c r="M257" i="19"/>
  <c r="M254" i="19"/>
  <c r="M209" i="19"/>
  <c r="M203" i="19"/>
  <c r="M213" i="19" s="1"/>
  <c r="M200" i="19"/>
  <c r="M154" i="19"/>
  <c r="M148" i="19"/>
  <c r="M158" i="19" s="1"/>
  <c r="M145" i="19"/>
  <c r="L132" i="19"/>
  <c r="L237" i="19"/>
  <c r="L231" i="19"/>
  <c r="N247" i="19"/>
  <c r="N220" i="19"/>
  <c r="N193" i="19"/>
  <c r="N166" i="19"/>
  <c r="N139" i="19"/>
  <c r="N112" i="19"/>
  <c r="N80" i="19"/>
  <c r="L186" i="19"/>
  <c r="M182" i="19"/>
  <c r="M176" i="19"/>
  <c r="M186" i="19" s="1"/>
  <c r="M173" i="19"/>
  <c r="L156" i="19"/>
  <c r="L150" i="19"/>
  <c r="L159" i="19"/>
  <c r="L183" i="19"/>
  <c r="L177" i="19"/>
  <c r="M235" i="19"/>
  <c r="M229" i="19"/>
  <c r="M239" i="19" s="1"/>
  <c r="M226" i="19"/>
  <c r="L240" i="19"/>
  <c r="L210" i="19"/>
  <c r="L204" i="19"/>
  <c r="L214" i="19" l="1"/>
  <c r="L187" i="19"/>
  <c r="M264" i="19"/>
  <c r="M258" i="19"/>
  <c r="M268" i="19" s="1"/>
  <c r="N117" i="19"/>
  <c r="N225" i="19"/>
  <c r="L133" i="19"/>
  <c r="M267" i="19"/>
  <c r="N144" i="19"/>
  <c r="N252" i="19"/>
  <c r="O77" i="19"/>
  <c r="O73" i="19"/>
  <c r="O65" i="19"/>
  <c r="O61" i="19"/>
  <c r="O57" i="19"/>
  <c r="O96" i="19"/>
  <c r="O104" i="19" s="1"/>
  <c r="O93" i="19"/>
  <c r="O101" i="19" s="1"/>
  <c r="O76" i="19"/>
  <c r="O72" i="19"/>
  <c r="O64" i="19"/>
  <c r="O60" i="19"/>
  <c r="O56" i="19"/>
  <c r="O79" i="19"/>
  <c r="O75" i="19"/>
  <c r="O71" i="19"/>
  <c r="O63" i="19"/>
  <c r="O59" i="19"/>
  <c r="P3" i="19"/>
  <c r="O58" i="19"/>
  <c r="O62" i="19"/>
  <c r="O78" i="19"/>
  <c r="O74" i="19"/>
  <c r="O70" i="19"/>
  <c r="M183" i="19"/>
  <c r="M177" i="19"/>
  <c r="M187" i="19" s="1"/>
  <c r="L241" i="19"/>
  <c r="M204" i="19"/>
  <c r="M214" i="19" s="1"/>
  <c r="M210" i="19"/>
  <c r="N171" i="19"/>
  <c r="M129" i="19"/>
  <c r="M123" i="19"/>
  <c r="M133" i="19" s="1"/>
  <c r="M230" i="19"/>
  <c r="M240" i="19" s="1"/>
  <c r="M236" i="19"/>
  <c r="M227" i="19"/>
  <c r="L160" i="19"/>
  <c r="M155" i="19"/>
  <c r="M149" i="19"/>
  <c r="M146" i="19"/>
  <c r="N198" i="19"/>
  <c r="O246" i="19" l="1"/>
  <c r="O219" i="19"/>
  <c r="O192" i="19"/>
  <c r="O165" i="19"/>
  <c r="O138" i="19"/>
  <c r="O111" i="19"/>
  <c r="O66" i="19"/>
  <c r="M156" i="19"/>
  <c r="M150" i="19"/>
  <c r="M159" i="19"/>
  <c r="N181" i="19"/>
  <c r="N175" i="19"/>
  <c r="N185" i="19" s="1"/>
  <c r="N172" i="19"/>
  <c r="N148" i="19"/>
  <c r="N158" i="19" s="1"/>
  <c r="N154" i="19"/>
  <c r="N145" i="19"/>
  <c r="N235" i="19"/>
  <c r="N229" i="19"/>
  <c r="N239" i="19" s="1"/>
  <c r="N226" i="19"/>
  <c r="N127" i="19"/>
  <c r="N121" i="19"/>
  <c r="N131" i="19" s="1"/>
  <c r="N118" i="19"/>
  <c r="O247" i="19"/>
  <c r="O220" i="19"/>
  <c r="O193" i="19"/>
  <c r="O166" i="19"/>
  <c r="O139" i="19"/>
  <c r="O112" i="19"/>
  <c r="O80" i="19"/>
  <c r="N208" i="19"/>
  <c r="N199" i="19"/>
  <c r="N202" i="19"/>
  <c r="N212" i="19" s="1"/>
  <c r="M237" i="19"/>
  <c r="M231" i="19"/>
  <c r="M241" i="19" s="1"/>
  <c r="P4" i="19"/>
  <c r="N262" i="19"/>
  <c r="N256" i="19"/>
  <c r="N266" i="19" s="1"/>
  <c r="N253" i="19"/>
  <c r="N236" i="19" l="1"/>
  <c r="N230" i="19"/>
  <c r="N240" i="19" s="1"/>
  <c r="N227" i="19"/>
  <c r="O171" i="19"/>
  <c r="N128" i="19"/>
  <c r="N122" i="19"/>
  <c r="N132" i="19" s="1"/>
  <c r="N119" i="19"/>
  <c r="O198" i="19"/>
  <c r="P96" i="19"/>
  <c r="P104" i="19" s="1"/>
  <c r="P93" i="19"/>
  <c r="P101" i="19" s="1"/>
  <c r="P76" i="19"/>
  <c r="P72" i="19"/>
  <c r="P64" i="19"/>
  <c r="P60" i="19"/>
  <c r="P56" i="19"/>
  <c r="P79" i="19"/>
  <c r="P75" i="19"/>
  <c r="P71" i="19"/>
  <c r="P63" i="19"/>
  <c r="P59" i="19"/>
  <c r="P78" i="19"/>
  <c r="P74" i="19"/>
  <c r="P70" i="19"/>
  <c r="P62" i="19"/>
  <c r="P65" i="19"/>
  <c r="P61" i="19"/>
  <c r="P77" i="19"/>
  <c r="P73" i="19"/>
  <c r="Q3" i="19"/>
  <c r="P58" i="19"/>
  <c r="P57" i="19"/>
  <c r="N203" i="19"/>
  <c r="N213" i="19" s="1"/>
  <c r="N209" i="19"/>
  <c r="N200" i="19"/>
  <c r="N176" i="19"/>
  <c r="N186" i="19" s="1"/>
  <c r="N182" i="19"/>
  <c r="N173" i="19"/>
  <c r="O117" i="19"/>
  <c r="O225" i="19"/>
  <c r="N263" i="19"/>
  <c r="N257" i="19"/>
  <c r="N267" i="19" s="1"/>
  <c r="N254" i="19"/>
  <c r="N155" i="19"/>
  <c r="N149" i="19"/>
  <c r="N159" i="19" s="1"/>
  <c r="N146" i="19"/>
  <c r="M160" i="19"/>
  <c r="O144" i="19"/>
  <c r="O252" i="19"/>
  <c r="O229" i="19" l="1"/>
  <c r="O239" i="19" s="1"/>
  <c r="O235" i="19"/>
  <c r="O226" i="19"/>
  <c r="N183" i="19"/>
  <c r="N177" i="19"/>
  <c r="N187" i="19" s="1"/>
  <c r="Q4" i="19"/>
  <c r="O262" i="19"/>
  <c r="O256" i="19"/>
  <c r="O266" i="19" s="1"/>
  <c r="O253" i="19"/>
  <c r="N258" i="19"/>
  <c r="N268" i="19" s="1"/>
  <c r="N264" i="19"/>
  <c r="O127" i="19"/>
  <c r="O121" i="19"/>
  <c r="O131" i="19" s="1"/>
  <c r="O118" i="19"/>
  <c r="O208" i="19"/>
  <c r="O202" i="19"/>
  <c r="O212" i="19" s="1"/>
  <c r="O199" i="19"/>
  <c r="O175" i="19"/>
  <c r="O185" i="19" s="1"/>
  <c r="O181" i="19"/>
  <c r="O172" i="19"/>
  <c r="O154" i="19"/>
  <c r="O148" i="19"/>
  <c r="O158" i="19" s="1"/>
  <c r="O145" i="19"/>
  <c r="N156" i="19"/>
  <c r="N150" i="19"/>
  <c r="N160" i="19" s="1"/>
  <c r="P247" i="19"/>
  <c r="P193" i="19"/>
  <c r="P220" i="19"/>
  <c r="P166" i="19"/>
  <c r="P139" i="19"/>
  <c r="P112" i="19"/>
  <c r="P80" i="19"/>
  <c r="P246" i="19"/>
  <c r="P252" i="19" s="1"/>
  <c r="P219" i="19"/>
  <c r="P165" i="19"/>
  <c r="P138" i="19"/>
  <c r="P144" i="19" s="1"/>
  <c r="P192" i="19"/>
  <c r="P111" i="19"/>
  <c r="P66" i="19"/>
  <c r="N129" i="19"/>
  <c r="N123" i="19"/>
  <c r="N133" i="19" s="1"/>
  <c r="N237" i="19"/>
  <c r="N231" i="19"/>
  <c r="N241" i="19" s="1"/>
  <c r="N210" i="19"/>
  <c r="N204" i="19"/>
  <c r="N214" i="19" s="1"/>
  <c r="P198" i="19" l="1"/>
  <c r="P262" i="19"/>
  <c r="P256" i="19"/>
  <c r="P266" i="19" s="1"/>
  <c r="P253" i="19"/>
  <c r="O209" i="19"/>
  <c r="O203" i="19"/>
  <c r="O213" i="19" s="1"/>
  <c r="O200" i="19"/>
  <c r="P154" i="19"/>
  <c r="P148" i="19"/>
  <c r="P158" i="19" s="1"/>
  <c r="P145" i="19"/>
  <c r="O176" i="19"/>
  <c r="O186" i="19" s="1"/>
  <c r="O182" i="19"/>
  <c r="O173" i="19"/>
  <c r="Q96" i="19"/>
  <c r="Q104" i="19" s="1"/>
  <c r="Q93" i="19"/>
  <c r="Q101" i="19" s="1"/>
  <c r="Q79" i="19"/>
  <c r="Q75" i="19"/>
  <c r="Q71" i="19"/>
  <c r="Q63" i="19"/>
  <c r="Q59" i="19"/>
  <c r="Q78" i="19"/>
  <c r="Q74" i="19"/>
  <c r="Q70" i="19"/>
  <c r="Q62" i="19"/>
  <c r="Q58" i="19"/>
  <c r="Q77" i="19"/>
  <c r="Q73" i="19"/>
  <c r="Q65" i="19"/>
  <c r="Q61" i="19"/>
  <c r="Q64" i="19"/>
  <c r="Q60" i="19"/>
  <c r="Q76" i="19"/>
  <c r="Q72" i="19"/>
  <c r="Q57" i="19"/>
  <c r="Q56" i="19"/>
  <c r="R3" i="19"/>
  <c r="P208" i="19"/>
  <c r="P202" i="19"/>
  <c r="P212" i="19" s="1"/>
  <c r="P199" i="19"/>
  <c r="P171" i="19"/>
  <c r="O155" i="19"/>
  <c r="O149" i="19"/>
  <c r="O159" i="19" s="1"/>
  <c r="O146" i="19"/>
  <c r="O263" i="19"/>
  <c r="O257" i="19"/>
  <c r="O267" i="19" s="1"/>
  <c r="O254" i="19"/>
  <c r="O230" i="19"/>
  <c r="O240" i="19" s="1"/>
  <c r="O236" i="19"/>
  <c r="O227" i="19"/>
  <c r="P117" i="19"/>
  <c r="P225" i="19"/>
  <c r="O128" i="19"/>
  <c r="O122" i="19"/>
  <c r="O132" i="19" s="1"/>
  <c r="O119" i="19"/>
  <c r="O237" i="19" l="1"/>
  <c r="O231" i="19"/>
  <c r="O241" i="19" s="1"/>
  <c r="O177" i="19"/>
  <c r="O187" i="19" s="1"/>
  <c r="O183" i="19"/>
  <c r="P181" i="19"/>
  <c r="P175" i="19"/>
  <c r="P185" i="19" s="1"/>
  <c r="P172" i="19"/>
  <c r="R4" i="19"/>
  <c r="P263" i="19"/>
  <c r="P257" i="19"/>
  <c r="P267" i="19" s="1"/>
  <c r="P254" i="19"/>
  <c r="P235" i="19"/>
  <c r="P229" i="19"/>
  <c r="P239" i="19" s="1"/>
  <c r="P226" i="19"/>
  <c r="O156" i="19"/>
  <c r="O150" i="19"/>
  <c r="O160" i="19" s="1"/>
  <c r="P209" i="19"/>
  <c r="P203" i="19"/>
  <c r="P213" i="19" s="1"/>
  <c r="P200" i="19"/>
  <c r="Q246" i="19"/>
  <c r="Q252" i="19" s="1"/>
  <c r="Q219" i="19"/>
  <c r="Q192" i="19"/>
  <c r="Q138" i="19"/>
  <c r="Q144" i="19" s="1"/>
  <c r="Q111" i="19"/>
  <c r="Q117" i="19" s="1"/>
  <c r="Q165" i="19"/>
  <c r="Q66" i="19"/>
  <c r="Q247" i="19"/>
  <c r="Q220" i="19"/>
  <c r="Q193" i="19"/>
  <c r="Q139" i="19"/>
  <c r="Q112" i="19"/>
  <c r="Q166" i="19"/>
  <c r="Q80" i="19"/>
  <c r="O210" i="19"/>
  <c r="O204" i="19"/>
  <c r="O214" i="19" s="1"/>
  <c r="O129" i="19"/>
  <c r="O123" i="19"/>
  <c r="O133" i="19" s="1"/>
  <c r="P127" i="19"/>
  <c r="P121" i="19"/>
  <c r="P131" i="19" s="1"/>
  <c r="P118" i="19"/>
  <c r="O264" i="19"/>
  <c r="O258" i="19"/>
  <c r="O268" i="19" s="1"/>
  <c r="P155" i="19"/>
  <c r="P149" i="19"/>
  <c r="P159" i="19" s="1"/>
  <c r="P146" i="19"/>
  <c r="P128" i="19" l="1"/>
  <c r="P122" i="19"/>
  <c r="P132" i="19" s="1"/>
  <c r="P119" i="19"/>
  <c r="R96" i="19"/>
  <c r="R104" i="19" s="1"/>
  <c r="R93" i="19"/>
  <c r="R101" i="19" s="1"/>
  <c r="R78" i="19"/>
  <c r="R74" i="19"/>
  <c r="R70" i="19"/>
  <c r="R62" i="19"/>
  <c r="R58" i="19"/>
  <c r="R77" i="19"/>
  <c r="R73" i="19"/>
  <c r="R65" i="19"/>
  <c r="R61" i="19"/>
  <c r="R57" i="19"/>
  <c r="R76" i="19"/>
  <c r="R72" i="19"/>
  <c r="R64" i="19"/>
  <c r="R60" i="19"/>
  <c r="R63" i="19"/>
  <c r="R59" i="19"/>
  <c r="R56" i="19"/>
  <c r="S3" i="19"/>
  <c r="R79" i="19"/>
  <c r="R75" i="19"/>
  <c r="R71" i="19"/>
  <c r="Q154" i="19"/>
  <c r="Q148" i="19"/>
  <c r="Q158" i="19" s="1"/>
  <c r="Q145" i="19"/>
  <c r="P258" i="19"/>
  <c r="P268" i="19" s="1"/>
  <c r="P264" i="19"/>
  <c r="Q198" i="19"/>
  <c r="P236" i="19"/>
  <c r="P230" i="19"/>
  <c r="P240" i="19" s="1"/>
  <c r="P227" i="19"/>
  <c r="Q127" i="19"/>
  <c r="Q121" i="19"/>
  <c r="Q131" i="19" s="1"/>
  <c r="Q118" i="19"/>
  <c r="Q262" i="19"/>
  <c r="Q256" i="19"/>
  <c r="Q266" i="19" s="1"/>
  <c r="Q253" i="19"/>
  <c r="P210" i="19"/>
  <c r="P204" i="19"/>
  <c r="P214" i="19" s="1"/>
  <c r="P156" i="19"/>
  <c r="P150" i="19"/>
  <c r="P160" i="19" s="1"/>
  <c r="Q171" i="19"/>
  <c r="Q225" i="19"/>
  <c r="P182" i="19"/>
  <c r="P176" i="19"/>
  <c r="P186" i="19" s="1"/>
  <c r="P173" i="19"/>
  <c r="Q208" i="19" l="1"/>
  <c r="Q202" i="19"/>
  <c r="Q212" i="19" s="1"/>
  <c r="Q199" i="19"/>
  <c r="R247" i="19"/>
  <c r="R220" i="19"/>
  <c r="R193" i="19"/>
  <c r="R166" i="19"/>
  <c r="R112" i="19"/>
  <c r="R139" i="19"/>
  <c r="R80" i="19"/>
  <c r="Q235" i="19"/>
  <c r="Q229" i="19"/>
  <c r="Q239" i="19" s="1"/>
  <c r="Q226" i="19"/>
  <c r="P237" i="19"/>
  <c r="P231" i="19"/>
  <c r="P241" i="19" s="1"/>
  <c r="S4" i="19"/>
  <c r="P129" i="19"/>
  <c r="P123" i="19"/>
  <c r="P133" i="19" s="1"/>
  <c r="P183" i="19"/>
  <c r="P177" i="19"/>
  <c r="P187" i="19" s="1"/>
  <c r="Q181" i="19"/>
  <c r="Q175" i="19"/>
  <c r="Q185" i="19" s="1"/>
  <c r="Q172" i="19"/>
  <c r="Q128" i="19"/>
  <c r="Q122" i="19"/>
  <c r="Q132" i="19" s="1"/>
  <c r="Q119" i="19"/>
  <c r="R246" i="19"/>
  <c r="R219" i="19"/>
  <c r="R192" i="19"/>
  <c r="R165" i="19"/>
  <c r="R171" i="19" s="1"/>
  <c r="R138" i="19"/>
  <c r="R66" i="19"/>
  <c r="R111" i="19"/>
  <c r="R117" i="19" s="1"/>
  <c r="Q263" i="19"/>
  <c r="Q257" i="19"/>
  <c r="Q267" i="19" s="1"/>
  <c r="Q254" i="19"/>
  <c r="Q155" i="19"/>
  <c r="Q149" i="19"/>
  <c r="Q159" i="19" s="1"/>
  <c r="Q146" i="19"/>
  <c r="R144" i="19" l="1"/>
  <c r="R198" i="19"/>
  <c r="R225" i="19"/>
  <c r="R226" i="19" s="1"/>
  <c r="R252" i="19"/>
  <c r="Q156" i="19"/>
  <c r="Q150" i="19"/>
  <c r="Q160" i="19" s="1"/>
  <c r="R181" i="19"/>
  <c r="R175" i="19"/>
  <c r="R185" i="19" s="1"/>
  <c r="R172" i="19"/>
  <c r="Q129" i="19"/>
  <c r="Q123" i="19"/>
  <c r="Q133" i="19" s="1"/>
  <c r="R121" i="19"/>
  <c r="R131" i="19" s="1"/>
  <c r="R127" i="19"/>
  <c r="R118" i="19"/>
  <c r="R202" i="19"/>
  <c r="R212" i="19" s="1"/>
  <c r="R208" i="19"/>
  <c r="R199" i="19"/>
  <c r="Q203" i="19"/>
  <c r="Q213" i="19" s="1"/>
  <c r="Q209" i="19"/>
  <c r="Q200" i="19"/>
  <c r="Q264" i="19"/>
  <c r="Q258" i="19"/>
  <c r="Q268" i="19" s="1"/>
  <c r="R235" i="19"/>
  <c r="R229" i="19"/>
  <c r="R239" i="19" s="1"/>
  <c r="S77" i="19"/>
  <c r="S73" i="19"/>
  <c r="S65" i="19"/>
  <c r="S61" i="19"/>
  <c r="S57" i="19"/>
  <c r="S76" i="19"/>
  <c r="S72" i="19"/>
  <c r="S64" i="19"/>
  <c r="S60" i="19"/>
  <c r="S56" i="19"/>
  <c r="S79" i="19"/>
  <c r="S75" i="19"/>
  <c r="S71" i="19"/>
  <c r="S63" i="19"/>
  <c r="S59" i="19"/>
  <c r="S62" i="19"/>
  <c r="T3" i="19"/>
  <c r="S78" i="19"/>
  <c r="S74" i="19"/>
  <c r="S70" i="19"/>
  <c r="S58" i="19"/>
  <c r="S93" i="19"/>
  <c r="S101" i="19" s="1"/>
  <c r="S96" i="19"/>
  <c r="S104" i="19" s="1"/>
  <c r="R154" i="19"/>
  <c r="R148" i="19"/>
  <c r="R158" i="19" s="1"/>
  <c r="R145" i="19"/>
  <c r="R262" i="19"/>
  <c r="R256" i="19"/>
  <c r="R266" i="19" s="1"/>
  <c r="R253" i="19"/>
  <c r="Q182" i="19"/>
  <c r="Q176" i="19"/>
  <c r="Q186" i="19" s="1"/>
  <c r="Q173" i="19"/>
  <c r="Q236" i="19"/>
  <c r="Q230" i="19"/>
  <c r="Q240" i="19" s="1"/>
  <c r="Q227" i="19"/>
  <c r="Q237" i="19" l="1"/>
  <c r="Q231" i="19"/>
  <c r="Q241" i="19" s="1"/>
  <c r="Q210" i="19"/>
  <c r="Q204" i="19"/>
  <c r="Q214" i="19" s="1"/>
  <c r="R149" i="19"/>
  <c r="R159" i="19" s="1"/>
  <c r="R155" i="19"/>
  <c r="R146" i="19"/>
  <c r="S246" i="19"/>
  <c r="S219" i="19"/>
  <c r="S192" i="19"/>
  <c r="S165" i="19"/>
  <c r="S138" i="19"/>
  <c r="S111" i="19"/>
  <c r="S66" i="19"/>
  <c r="R263" i="19"/>
  <c r="R257" i="19"/>
  <c r="R267" i="19" s="1"/>
  <c r="R254" i="19"/>
  <c r="T4" i="19"/>
  <c r="R128" i="19"/>
  <c r="R122" i="19"/>
  <c r="R132" i="19" s="1"/>
  <c r="R119" i="19"/>
  <c r="Q183" i="19"/>
  <c r="Q177" i="19"/>
  <c r="Q187" i="19" s="1"/>
  <c r="S247" i="19"/>
  <c r="S220" i="19"/>
  <c r="S193" i="19"/>
  <c r="S166" i="19"/>
  <c r="S139" i="19"/>
  <c r="S112" i="19"/>
  <c r="S80" i="19"/>
  <c r="R236" i="19"/>
  <c r="R230" i="19"/>
  <c r="R240" i="19" s="1"/>
  <c r="R227" i="19"/>
  <c r="R209" i="19"/>
  <c r="R203" i="19"/>
  <c r="R213" i="19" s="1"/>
  <c r="R200" i="19"/>
  <c r="R182" i="19"/>
  <c r="R176" i="19"/>
  <c r="R186" i="19" s="1"/>
  <c r="R173" i="19"/>
  <c r="T96" i="19" l="1"/>
  <c r="T104" i="19" s="1"/>
  <c r="T93" i="19"/>
  <c r="T76" i="19"/>
  <c r="T72" i="19"/>
  <c r="T64" i="19"/>
  <c r="T60" i="19"/>
  <c r="T56" i="19"/>
  <c r="T79" i="19"/>
  <c r="T75" i="19"/>
  <c r="T71" i="19"/>
  <c r="T63" i="19"/>
  <c r="T59" i="19"/>
  <c r="T78" i="19"/>
  <c r="T74" i="19"/>
  <c r="T70" i="19"/>
  <c r="T62" i="19"/>
  <c r="T58" i="19"/>
  <c r="T77" i="19"/>
  <c r="T73" i="19"/>
  <c r="T57" i="19"/>
  <c r="T61" i="19"/>
  <c r="U3" i="19"/>
  <c r="T65" i="19"/>
  <c r="S144" i="19"/>
  <c r="S252" i="19"/>
  <c r="R237" i="19"/>
  <c r="R231" i="19"/>
  <c r="R241" i="19" s="1"/>
  <c r="R129" i="19"/>
  <c r="R123" i="19"/>
  <c r="R133" i="19" s="1"/>
  <c r="S171" i="19"/>
  <c r="R156" i="19"/>
  <c r="R150" i="19"/>
  <c r="R160" i="19" s="1"/>
  <c r="R204" i="19"/>
  <c r="R214" i="19" s="1"/>
  <c r="R210" i="19"/>
  <c r="S198" i="19"/>
  <c r="R177" i="19"/>
  <c r="R187" i="19" s="1"/>
  <c r="R183" i="19"/>
  <c r="R264" i="19"/>
  <c r="R258" i="19"/>
  <c r="R268" i="19" s="1"/>
  <c r="S117" i="19"/>
  <c r="S225" i="19"/>
  <c r="S235" i="19" l="1"/>
  <c r="S229" i="19"/>
  <c r="S239" i="19" s="1"/>
  <c r="S226" i="19"/>
  <c r="S262" i="19"/>
  <c r="S256" i="19"/>
  <c r="S266" i="19" s="1"/>
  <c r="S253" i="19"/>
  <c r="S127" i="19"/>
  <c r="S121" i="19"/>
  <c r="S131" i="19" s="1"/>
  <c r="S118" i="19"/>
  <c r="S154" i="19"/>
  <c r="S148" i="19"/>
  <c r="S158" i="19" s="1"/>
  <c r="S145" i="19"/>
  <c r="T247" i="19"/>
  <c r="T193" i="19"/>
  <c r="T220" i="19"/>
  <c r="T166" i="19"/>
  <c r="T139" i="19"/>
  <c r="T112" i="19"/>
  <c r="T80" i="19"/>
  <c r="T246" i="19"/>
  <c r="T252" i="19" s="1"/>
  <c r="T219" i="19"/>
  <c r="T225" i="19" s="1"/>
  <c r="T192" i="19"/>
  <c r="T198" i="19" s="1"/>
  <c r="T165" i="19"/>
  <c r="T171" i="19" s="1"/>
  <c r="T138" i="19"/>
  <c r="T144" i="19" s="1"/>
  <c r="T111" i="19"/>
  <c r="T66" i="19"/>
  <c r="S208" i="19"/>
  <c r="S202" i="19"/>
  <c r="S212" i="19" s="1"/>
  <c r="S199" i="19"/>
  <c r="U4" i="19"/>
  <c r="T101" i="19"/>
  <c r="S181" i="19"/>
  <c r="S175" i="19"/>
  <c r="S185" i="19" s="1"/>
  <c r="S172" i="19"/>
  <c r="T117" i="19" l="1"/>
  <c r="U79" i="19"/>
  <c r="U75" i="19"/>
  <c r="U71" i="19"/>
  <c r="U63" i="19"/>
  <c r="U59" i="19"/>
  <c r="U78" i="19"/>
  <c r="U74" i="19"/>
  <c r="U70" i="19"/>
  <c r="U62" i="19"/>
  <c r="U58" i="19"/>
  <c r="U96" i="19"/>
  <c r="U104" i="19" s="1"/>
  <c r="U93" i="19"/>
  <c r="U77" i="19"/>
  <c r="U73" i="19"/>
  <c r="U65" i="19"/>
  <c r="U61" i="19"/>
  <c r="U76" i="19"/>
  <c r="U72" i="19"/>
  <c r="U56" i="19"/>
  <c r="V3" i="19"/>
  <c r="U64" i="19"/>
  <c r="U60" i="19"/>
  <c r="U57" i="19"/>
  <c r="T154" i="19"/>
  <c r="T148" i="19"/>
  <c r="T158" i="19" s="1"/>
  <c r="T145" i="19"/>
  <c r="T262" i="19"/>
  <c r="T256" i="19"/>
  <c r="T266" i="19" s="1"/>
  <c r="T253" i="19"/>
  <c r="S155" i="19"/>
  <c r="S149" i="19"/>
  <c r="S159" i="19" s="1"/>
  <c r="S146" i="19"/>
  <c r="S176" i="19"/>
  <c r="S186" i="19" s="1"/>
  <c r="S182" i="19"/>
  <c r="S173" i="19"/>
  <c r="T181" i="19"/>
  <c r="T175" i="19"/>
  <c r="T185" i="19" s="1"/>
  <c r="T172" i="19"/>
  <c r="S236" i="19"/>
  <c r="S230" i="19"/>
  <c r="S240" i="19" s="1"/>
  <c r="S227" i="19"/>
  <c r="T208" i="19"/>
  <c r="T202" i="19"/>
  <c r="T212" i="19" s="1"/>
  <c r="T199" i="19"/>
  <c r="S263" i="19"/>
  <c r="S257" i="19"/>
  <c r="S267" i="19" s="1"/>
  <c r="S254" i="19"/>
  <c r="S209" i="19"/>
  <c r="S203" i="19"/>
  <c r="S213" i="19" s="1"/>
  <c r="S200" i="19"/>
  <c r="T127" i="19"/>
  <c r="T121" i="19"/>
  <c r="T131" i="19" s="1"/>
  <c r="T118" i="19"/>
  <c r="T229" i="19"/>
  <c r="T239" i="19" s="1"/>
  <c r="T235" i="19"/>
  <c r="T226" i="19"/>
  <c r="S128" i="19"/>
  <c r="S122" i="19"/>
  <c r="S132" i="19" s="1"/>
  <c r="S119" i="19"/>
  <c r="S231" i="19" l="1"/>
  <c r="S241" i="19" s="1"/>
  <c r="S237" i="19"/>
  <c r="V4" i="19"/>
  <c r="U101" i="19"/>
  <c r="U247" i="19"/>
  <c r="U220" i="19"/>
  <c r="U193" i="19"/>
  <c r="U139" i="19"/>
  <c r="U112" i="19"/>
  <c r="U166" i="19"/>
  <c r="U80" i="19"/>
  <c r="T128" i="19"/>
  <c r="T122" i="19"/>
  <c r="T132" i="19" s="1"/>
  <c r="T119" i="19"/>
  <c r="T263" i="19"/>
  <c r="T257" i="19"/>
  <c r="T267" i="19" s="1"/>
  <c r="T254" i="19"/>
  <c r="T230" i="19"/>
  <c r="T240" i="19" s="1"/>
  <c r="T236" i="19"/>
  <c r="T227" i="19"/>
  <c r="T209" i="19"/>
  <c r="T203" i="19"/>
  <c r="T213" i="19" s="1"/>
  <c r="T200" i="19"/>
  <c r="S156" i="19"/>
  <c r="S150" i="19"/>
  <c r="S160" i="19" s="1"/>
  <c r="U246" i="19"/>
  <c r="U219" i="19"/>
  <c r="U138" i="19"/>
  <c r="U144" i="19" s="1"/>
  <c r="U192" i="19"/>
  <c r="U198" i="19" s="1"/>
  <c r="U165" i="19"/>
  <c r="U111" i="19"/>
  <c r="U66" i="19"/>
  <c r="S129" i="19"/>
  <c r="S123" i="19"/>
  <c r="S133" i="19" s="1"/>
  <c r="S264" i="19"/>
  <c r="S258" i="19"/>
  <c r="S268" i="19" s="1"/>
  <c r="S183" i="19"/>
  <c r="S177" i="19"/>
  <c r="S187" i="19" s="1"/>
  <c r="S210" i="19"/>
  <c r="S204" i="19"/>
  <c r="S214" i="19" s="1"/>
  <c r="T182" i="19"/>
  <c r="T176" i="19"/>
  <c r="T186" i="19" s="1"/>
  <c r="T173" i="19"/>
  <c r="T155" i="19"/>
  <c r="T149" i="19"/>
  <c r="T159" i="19" s="1"/>
  <c r="T146" i="19"/>
  <c r="U117" i="19" l="1"/>
  <c r="U225" i="19"/>
  <c r="U252" i="19"/>
  <c r="U171" i="19"/>
  <c r="U181" i="19" s="1"/>
  <c r="U154" i="19"/>
  <c r="U148" i="19"/>
  <c r="U158" i="19" s="1"/>
  <c r="U145" i="19"/>
  <c r="T237" i="19"/>
  <c r="T231" i="19"/>
  <c r="T241" i="19" s="1"/>
  <c r="U202" i="19"/>
  <c r="U212" i="19" s="1"/>
  <c r="U208" i="19"/>
  <c r="U199" i="19"/>
  <c r="T264" i="19"/>
  <c r="T258" i="19"/>
  <c r="T268" i="19" s="1"/>
  <c r="T183" i="19"/>
  <c r="T177" i="19"/>
  <c r="T187" i="19" s="1"/>
  <c r="U127" i="19"/>
  <c r="U121" i="19"/>
  <c r="U131" i="19" s="1"/>
  <c r="U118" i="19"/>
  <c r="U235" i="19"/>
  <c r="U229" i="19"/>
  <c r="U239" i="19" s="1"/>
  <c r="U226" i="19"/>
  <c r="T210" i="19"/>
  <c r="T204" i="19"/>
  <c r="T214" i="19" s="1"/>
  <c r="T156" i="19"/>
  <c r="T150" i="19"/>
  <c r="T160" i="19" s="1"/>
  <c r="U175" i="19"/>
  <c r="U185" i="19" s="1"/>
  <c r="U172" i="19"/>
  <c r="U256" i="19"/>
  <c r="U266" i="19" s="1"/>
  <c r="U262" i="19"/>
  <c r="U253" i="19"/>
  <c r="T129" i="19"/>
  <c r="T123" i="19"/>
  <c r="T133" i="19" s="1"/>
  <c r="V96" i="19"/>
  <c r="V104" i="19" s="1"/>
  <c r="V93" i="19"/>
  <c r="V78" i="19"/>
  <c r="V74" i="19"/>
  <c r="V70" i="19"/>
  <c r="V62" i="19"/>
  <c r="V58" i="19"/>
  <c r="V77" i="19"/>
  <c r="V73" i="19"/>
  <c r="V65" i="19"/>
  <c r="V61" i="19"/>
  <c r="V57" i="19"/>
  <c r="V76" i="19"/>
  <c r="V72" i="19"/>
  <c r="V64" i="19"/>
  <c r="V60" i="19"/>
  <c r="V79" i="19"/>
  <c r="V75" i="19"/>
  <c r="V71" i="19"/>
  <c r="V63" i="19"/>
  <c r="W3" i="19"/>
  <c r="V56" i="19"/>
  <c r="V59" i="19"/>
  <c r="W4" i="19" l="1"/>
  <c r="V247" i="19"/>
  <c r="V220" i="19"/>
  <c r="V166" i="19"/>
  <c r="V193" i="19"/>
  <c r="V139" i="19"/>
  <c r="V112" i="19"/>
  <c r="V80" i="19"/>
  <c r="U128" i="19"/>
  <c r="U122" i="19"/>
  <c r="U132" i="19" s="1"/>
  <c r="U119" i="19"/>
  <c r="U209" i="19"/>
  <c r="U203" i="19"/>
  <c r="U213" i="19" s="1"/>
  <c r="U200" i="19"/>
  <c r="U155" i="19"/>
  <c r="U149" i="19"/>
  <c r="U159" i="19" s="1"/>
  <c r="U146" i="19"/>
  <c r="U236" i="19"/>
  <c r="U230" i="19"/>
  <c r="U240" i="19" s="1"/>
  <c r="U227" i="19"/>
  <c r="U182" i="19"/>
  <c r="U176" i="19"/>
  <c r="U186" i="19" s="1"/>
  <c r="U173" i="19"/>
  <c r="V246" i="19"/>
  <c r="V252" i="19" s="1"/>
  <c r="V219" i="19"/>
  <c r="V192" i="19"/>
  <c r="V165" i="19"/>
  <c r="V138" i="19"/>
  <c r="V66" i="19"/>
  <c r="V111" i="19"/>
  <c r="V117" i="19" s="1"/>
  <c r="V101" i="19"/>
  <c r="U257" i="19"/>
  <c r="U267" i="19" s="1"/>
  <c r="U263" i="19"/>
  <c r="U254" i="19"/>
  <c r="V144" i="19" l="1"/>
  <c r="V198" i="19"/>
  <c r="V202" i="19" s="1"/>
  <c r="V212" i="19" s="1"/>
  <c r="V171" i="19"/>
  <c r="V225" i="19"/>
  <c r="V226" i="19" s="1"/>
  <c r="V235" i="19"/>
  <c r="V229" i="19"/>
  <c r="V239" i="19" s="1"/>
  <c r="V127" i="19"/>
  <c r="V121" i="19"/>
  <c r="V131" i="19" s="1"/>
  <c r="V118" i="19"/>
  <c r="V208" i="19"/>
  <c r="V199" i="19"/>
  <c r="U204" i="19"/>
  <c r="U214" i="19" s="1"/>
  <c r="U210" i="19"/>
  <c r="W77" i="19"/>
  <c r="W73" i="19"/>
  <c r="W65" i="19"/>
  <c r="W61" i="19"/>
  <c r="W57" i="19"/>
  <c r="W96" i="19"/>
  <c r="W104" i="19" s="1"/>
  <c r="W93" i="19"/>
  <c r="W76" i="19"/>
  <c r="W72" i="19"/>
  <c r="W64" i="19"/>
  <c r="W60" i="19"/>
  <c r="W56" i="19"/>
  <c r="W79" i="19"/>
  <c r="W75" i="19"/>
  <c r="W71" i="19"/>
  <c r="W63" i="19"/>
  <c r="W59" i="19"/>
  <c r="W78" i="19"/>
  <c r="W74" i="19"/>
  <c r="W70" i="19"/>
  <c r="W58" i="19"/>
  <c r="X3" i="19"/>
  <c r="W62" i="19"/>
  <c r="V154" i="19"/>
  <c r="V148" i="19"/>
  <c r="V158" i="19" s="1"/>
  <c r="V145" i="19"/>
  <c r="V256" i="19"/>
  <c r="V266" i="19" s="1"/>
  <c r="V262" i="19"/>
  <c r="V253" i="19"/>
  <c r="U237" i="19"/>
  <c r="U231" i="19"/>
  <c r="U241" i="19" s="1"/>
  <c r="U156" i="19"/>
  <c r="U150" i="19"/>
  <c r="U160" i="19" s="1"/>
  <c r="U264" i="19"/>
  <c r="U258" i="19"/>
  <c r="U268" i="19" s="1"/>
  <c r="V181" i="19"/>
  <c r="V175" i="19"/>
  <c r="V185" i="19" s="1"/>
  <c r="V172" i="19"/>
  <c r="U183" i="19"/>
  <c r="U177" i="19"/>
  <c r="U187" i="19" s="1"/>
  <c r="U129" i="19"/>
  <c r="U123" i="19"/>
  <c r="U133" i="19" s="1"/>
  <c r="V182" i="19" l="1"/>
  <c r="V176" i="19"/>
  <c r="V186" i="19" s="1"/>
  <c r="V173" i="19"/>
  <c r="V203" i="19"/>
  <c r="V213" i="19" s="1"/>
  <c r="V209" i="19"/>
  <c r="V200" i="19"/>
  <c r="V263" i="19"/>
  <c r="V257" i="19"/>
  <c r="V267" i="19" s="1"/>
  <c r="V254" i="19"/>
  <c r="W101" i="19"/>
  <c r="V236" i="19"/>
  <c r="V230" i="19"/>
  <c r="V240" i="19" s="1"/>
  <c r="V227" i="19"/>
  <c r="V155" i="19"/>
  <c r="V149" i="19"/>
  <c r="V159" i="19" s="1"/>
  <c r="V146" i="19"/>
  <c r="W247" i="19"/>
  <c r="W220" i="19"/>
  <c r="W193" i="19"/>
  <c r="W166" i="19"/>
  <c r="W139" i="19"/>
  <c r="W112" i="19"/>
  <c r="W80" i="19"/>
  <c r="W246" i="19"/>
  <c r="W252" i="19" s="1"/>
  <c r="W219" i="19"/>
  <c r="W192" i="19"/>
  <c r="W165" i="19"/>
  <c r="W138" i="19"/>
  <c r="W111" i="19"/>
  <c r="W66" i="19"/>
  <c r="X4" i="19"/>
  <c r="V122" i="19"/>
  <c r="V132" i="19" s="1"/>
  <c r="V128" i="19"/>
  <c r="V119" i="19"/>
  <c r="W144" i="19" l="1"/>
  <c r="W198" i="19"/>
  <c r="W171" i="19"/>
  <c r="W181" i="19"/>
  <c r="W175" i="19"/>
  <c r="W185" i="19" s="1"/>
  <c r="W172" i="19"/>
  <c r="V183" i="19"/>
  <c r="V177" i="19"/>
  <c r="V187" i="19" s="1"/>
  <c r="X96" i="19"/>
  <c r="X104" i="19" s="1"/>
  <c r="X93" i="19"/>
  <c r="X101" i="19" s="1"/>
  <c r="X76" i="19"/>
  <c r="X72" i="19"/>
  <c r="X64" i="19"/>
  <c r="X60" i="19"/>
  <c r="X56" i="19"/>
  <c r="X79" i="19"/>
  <c r="X75" i="19"/>
  <c r="X71" i="19"/>
  <c r="X63" i="19"/>
  <c r="X59" i="19"/>
  <c r="X78" i="19"/>
  <c r="X74" i="19"/>
  <c r="X70" i="19"/>
  <c r="X62" i="19"/>
  <c r="X58" i="19"/>
  <c r="X65" i="19"/>
  <c r="X61" i="19"/>
  <c r="X57" i="19"/>
  <c r="X77" i="19"/>
  <c r="X73" i="19"/>
  <c r="Y3" i="19"/>
  <c r="W117" i="19"/>
  <c r="W225" i="19"/>
  <c r="V237" i="19"/>
  <c r="V231" i="19"/>
  <c r="V241" i="19" s="1"/>
  <c r="V210" i="19"/>
  <c r="V204" i="19"/>
  <c r="V214" i="19" s="1"/>
  <c r="W208" i="19"/>
  <c r="W202" i="19"/>
  <c r="W212" i="19" s="1"/>
  <c r="W199" i="19"/>
  <c r="V129" i="19"/>
  <c r="V123" i="19"/>
  <c r="V133" i="19" s="1"/>
  <c r="W154" i="19"/>
  <c r="W148" i="19"/>
  <c r="W158" i="19" s="1"/>
  <c r="W145" i="19"/>
  <c r="W262" i="19"/>
  <c r="W256" i="19"/>
  <c r="W266" i="19" s="1"/>
  <c r="W253" i="19"/>
  <c r="V150" i="19"/>
  <c r="V160" i="19" s="1"/>
  <c r="V156" i="19"/>
  <c r="V258" i="19"/>
  <c r="V268" i="19" s="1"/>
  <c r="V264" i="19"/>
  <c r="W155" i="19" l="1"/>
  <c r="W149" i="19"/>
  <c r="W159" i="19" s="1"/>
  <c r="W146" i="19"/>
  <c r="W229" i="19"/>
  <c r="W239" i="19" s="1"/>
  <c r="W235" i="19"/>
  <c r="W226" i="19"/>
  <c r="W263" i="19"/>
  <c r="W257" i="19"/>
  <c r="W267" i="19" s="1"/>
  <c r="W254" i="19"/>
  <c r="W209" i="19"/>
  <c r="W203" i="19"/>
  <c r="W213" i="19" s="1"/>
  <c r="W200" i="19"/>
  <c r="W127" i="19"/>
  <c r="W121" i="19"/>
  <c r="W131" i="19" s="1"/>
  <c r="W118" i="19"/>
  <c r="Y4" i="19"/>
  <c r="X247" i="19"/>
  <c r="X193" i="19"/>
  <c r="X220" i="19"/>
  <c r="X166" i="19"/>
  <c r="X139" i="19"/>
  <c r="X112" i="19"/>
  <c r="X80" i="19"/>
  <c r="X246" i="19"/>
  <c r="X252" i="19" s="1"/>
  <c r="X219" i="19"/>
  <c r="X192" i="19"/>
  <c r="X165" i="19"/>
  <c r="X138" i="19"/>
  <c r="X111" i="19"/>
  <c r="X66" i="19"/>
  <c r="W182" i="19"/>
  <c r="W176" i="19"/>
  <c r="W186" i="19" s="1"/>
  <c r="W173" i="19"/>
  <c r="X171" i="19" l="1"/>
  <c r="X198" i="19"/>
  <c r="X117" i="19"/>
  <c r="X118" i="19" s="1"/>
  <c r="X144" i="19"/>
  <c r="X148" i="19" s="1"/>
  <c r="X158" i="19" s="1"/>
  <c r="X225" i="19"/>
  <c r="X235" i="19" s="1"/>
  <c r="X208" i="19"/>
  <c r="X202" i="19"/>
  <c r="X212" i="19" s="1"/>
  <c r="X199" i="19"/>
  <c r="W210" i="19"/>
  <c r="W204" i="19"/>
  <c r="W214" i="19" s="1"/>
  <c r="X127" i="19"/>
  <c r="X121" i="19"/>
  <c r="X131" i="19" s="1"/>
  <c r="W128" i="19"/>
  <c r="W122" i="19"/>
  <c r="W132" i="19" s="1"/>
  <c r="W119" i="19"/>
  <c r="W156" i="19"/>
  <c r="W150" i="19"/>
  <c r="W160" i="19" s="1"/>
  <c r="W177" i="19"/>
  <c r="W187" i="19" s="1"/>
  <c r="W183" i="19"/>
  <c r="X154" i="19"/>
  <c r="X262" i="19"/>
  <c r="X256" i="19"/>
  <c r="X266" i="19" s="1"/>
  <c r="X253" i="19"/>
  <c r="Y96" i="19"/>
  <c r="Y104" i="19" s="1"/>
  <c r="Y93" i="19"/>
  <c r="Y101" i="19" s="1"/>
  <c r="Y79" i="19"/>
  <c r="Y75" i="19"/>
  <c r="Y71" i="19"/>
  <c r="Y63" i="19"/>
  <c r="Y59" i="19"/>
  <c r="Y78" i="19"/>
  <c r="Y74" i="19"/>
  <c r="Y70" i="19"/>
  <c r="Y62" i="19"/>
  <c r="Y58" i="19"/>
  <c r="Y77" i="19"/>
  <c r="Y73" i="19"/>
  <c r="Y65" i="19"/>
  <c r="Y61" i="19"/>
  <c r="Y72" i="19"/>
  <c r="Y57" i="19"/>
  <c r="Y56" i="19"/>
  <c r="Y64" i="19"/>
  <c r="Y60" i="19"/>
  <c r="Z3" i="19"/>
  <c r="Y76" i="19"/>
  <c r="W230" i="19"/>
  <c r="W240" i="19" s="1"/>
  <c r="W236" i="19"/>
  <c r="W227" i="19"/>
  <c r="X181" i="19"/>
  <c r="X175" i="19"/>
  <c r="X185" i="19" s="1"/>
  <c r="X172" i="19"/>
  <c r="W264" i="19"/>
  <c r="W258" i="19"/>
  <c r="W268" i="19" s="1"/>
  <c r="X229" i="19" l="1"/>
  <c r="X239" i="19" s="1"/>
  <c r="X226" i="19"/>
  <c r="X145" i="19"/>
  <c r="X263" i="19"/>
  <c r="X257" i="19"/>
  <c r="X267" i="19" s="1"/>
  <c r="X254" i="19"/>
  <c r="X128" i="19"/>
  <c r="X122" i="19"/>
  <c r="X132" i="19" s="1"/>
  <c r="X119" i="19"/>
  <c r="Y246" i="19"/>
  <c r="Y219" i="19"/>
  <c r="Y192" i="19"/>
  <c r="Y138" i="19"/>
  <c r="Y111" i="19"/>
  <c r="Y66" i="19"/>
  <c r="Y165" i="19"/>
  <c r="X236" i="19"/>
  <c r="X230" i="19"/>
  <c r="X240" i="19" s="1"/>
  <c r="X227" i="19"/>
  <c r="X209" i="19"/>
  <c r="X203" i="19"/>
  <c r="X213" i="19" s="1"/>
  <c r="X200" i="19"/>
  <c r="W237" i="19"/>
  <c r="W231" i="19"/>
  <c r="W241" i="19" s="1"/>
  <c r="Z4" i="19"/>
  <c r="Y247" i="19"/>
  <c r="Y220" i="19"/>
  <c r="Y193" i="19"/>
  <c r="Y139" i="19"/>
  <c r="Y166" i="19"/>
  <c r="Y112" i="19"/>
  <c r="Y80" i="19"/>
  <c r="W129" i="19"/>
  <c r="W123" i="19"/>
  <c r="W133" i="19" s="1"/>
  <c r="X182" i="19"/>
  <c r="X176" i="19"/>
  <c r="X186" i="19" s="1"/>
  <c r="X173" i="19"/>
  <c r="X155" i="19"/>
  <c r="X149" i="19"/>
  <c r="X159" i="19" s="1"/>
  <c r="X146" i="19"/>
  <c r="X183" i="19" l="1"/>
  <c r="X177" i="19"/>
  <c r="X187" i="19" s="1"/>
  <c r="Z96" i="19"/>
  <c r="Z104" i="19" s="1"/>
  <c r="Z93" i="19"/>
  <c r="Z101" i="19" s="1"/>
  <c r="Z78" i="19"/>
  <c r="Z74" i="19"/>
  <c r="Z70" i="19"/>
  <c r="Z62" i="19"/>
  <c r="Z58" i="19"/>
  <c r="Z77" i="19"/>
  <c r="Z73" i="19"/>
  <c r="Z65" i="19"/>
  <c r="Z61" i="19"/>
  <c r="Z57" i="19"/>
  <c r="Z76" i="19"/>
  <c r="Z72" i="19"/>
  <c r="Z64" i="19"/>
  <c r="Z60" i="19"/>
  <c r="Z56" i="19"/>
  <c r="AA3" i="19"/>
  <c r="Z75" i="19"/>
  <c r="Z63" i="19"/>
  <c r="Z59" i="19"/>
  <c r="Z79" i="19"/>
  <c r="Z71" i="19"/>
  <c r="X231" i="19"/>
  <c r="X241" i="19" s="1"/>
  <c r="X237" i="19"/>
  <c r="Y225" i="19"/>
  <c r="X156" i="19"/>
  <c r="X150" i="19"/>
  <c r="X160" i="19" s="1"/>
  <c r="X210" i="19"/>
  <c r="X204" i="19"/>
  <c r="X214" i="19" s="1"/>
  <c r="Y117" i="19"/>
  <c r="Y252" i="19"/>
  <c r="X264" i="19"/>
  <c r="X258" i="19"/>
  <c r="X268" i="19" s="1"/>
  <c r="Y144" i="19"/>
  <c r="X129" i="19"/>
  <c r="X123" i="19"/>
  <c r="X133" i="19" s="1"/>
  <c r="Y171" i="19"/>
  <c r="Y198" i="19"/>
  <c r="Y181" i="19" l="1"/>
  <c r="Y175" i="19"/>
  <c r="Y185" i="19" s="1"/>
  <c r="Y172" i="19"/>
  <c r="Y229" i="19"/>
  <c r="Y239" i="19" s="1"/>
  <c r="Y235" i="19"/>
  <c r="Y226" i="19"/>
  <c r="AA4" i="19"/>
  <c r="Z246" i="19"/>
  <c r="Z219" i="19"/>
  <c r="Z192" i="19"/>
  <c r="Z165" i="19"/>
  <c r="Z138" i="19"/>
  <c r="Z111" i="19"/>
  <c r="Z66" i="19"/>
  <c r="Z247" i="19"/>
  <c r="Z220" i="19"/>
  <c r="Z193" i="19"/>
  <c r="Z166" i="19"/>
  <c r="Z139" i="19"/>
  <c r="Z112" i="19"/>
  <c r="Z80" i="19"/>
  <c r="Y262" i="19"/>
  <c r="Y256" i="19"/>
  <c r="Y266" i="19" s="1"/>
  <c r="Y253" i="19"/>
  <c r="Y208" i="19"/>
  <c r="Y202" i="19"/>
  <c r="Y212" i="19" s="1"/>
  <c r="Y199" i="19"/>
  <c r="Y154" i="19"/>
  <c r="Y148" i="19"/>
  <c r="Y158" i="19" s="1"/>
  <c r="Y145" i="19"/>
  <c r="Y127" i="19"/>
  <c r="Y121" i="19"/>
  <c r="Y131" i="19" s="1"/>
  <c r="Y118" i="19"/>
  <c r="Y155" i="19" l="1"/>
  <c r="Y149" i="19"/>
  <c r="Y159" i="19" s="1"/>
  <c r="Y146" i="19"/>
  <c r="Z198" i="19"/>
  <c r="Y128" i="19"/>
  <c r="Y122" i="19"/>
  <c r="Y132" i="19" s="1"/>
  <c r="Y119" i="19"/>
  <c r="Z117" i="19"/>
  <c r="Z225" i="19"/>
  <c r="Y182" i="19"/>
  <c r="Y176" i="19"/>
  <c r="Y186" i="19" s="1"/>
  <c r="Y173" i="19"/>
  <c r="Y263" i="19"/>
  <c r="Y257" i="19"/>
  <c r="Y267" i="19" s="1"/>
  <c r="Y254" i="19"/>
  <c r="Z144" i="19"/>
  <c r="Z252" i="19"/>
  <c r="Y236" i="19"/>
  <c r="Y230" i="19"/>
  <c r="Y240" i="19" s="1"/>
  <c r="Y227" i="19"/>
  <c r="Y203" i="19"/>
  <c r="Y213" i="19" s="1"/>
  <c r="Y209" i="19"/>
  <c r="Y200" i="19"/>
  <c r="Z171" i="19"/>
  <c r="AA77" i="19"/>
  <c r="AA73" i="19"/>
  <c r="AA65" i="19"/>
  <c r="AA61" i="19"/>
  <c r="AA57" i="19"/>
  <c r="AA76" i="19"/>
  <c r="AA72" i="19"/>
  <c r="AA64" i="19"/>
  <c r="AA60" i="19"/>
  <c r="AA56" i="19"/>
  <c r="AA79" i="19"/>
  <c r="AA75" i="19"/>
  <c r="AA71" i="19"/>
  <c r="AA63" i="19"/>
  <c r="AA59" i="19"/>
  <c r="AB3" i="19"/>
  <c r="AA70" i="19"/>
  <c r="AA93" i="19"/>
  <c r="AA101" i="19" s="1"/>
  <c r="AA74" i="19"/>
  <c r="AA96" i="19"/>
  <c r="AA104" i="19" s="1"/>
  <c r="AA62" i="19"/>
  <c r="AA78" i="19"/>
  <c r="AA58" i="19"/>
  <c r="AB4" i="19" l="1"/>
  <c r="Z175" i="19"/>
  <c r="Z185" i="19" s="1"/>
  <c r="Z181" i="19"/>
  <c r="Z172" i="19"/>
  <c r="Y237" i="19"/>
  <c r="Y231" i="19"/>
  <c r="Y241" i="19" s="1"/>
  <c r="Z154" i="19"/>
  <c r="Z148" i="19"/>
  <c r="Z158" i="19" s="1"/>
  <c r="Z145" i="19"/>
  <c r="Y183" i="19"/>
  <c r="Y177" i="19"/>
  <c r="Y187" i="19" s="1"/>
  <c r="Z127" i="19"/>
  <c r="Z121" i="19"/>
  <c r="Z131" i="19" s="1"/>
  <c r="Z118" i="19"/>
  <c r="Z202" i="19"/>
  <c r="Z212" i="19" s="1"/>
  <c r="Z208" i="19"/>
  <c r="Z199" i="19"/>
  <c r="Y210" i="19"/>
  <c r="Y204" i="19"/>
  <c r="Y214" i="19" s="1"/>
  <c r="Y264" i="19"/>
  <c r="Y258" i="19"/>
  <c r="Y268" i="19" s="1"/>
  <c r="Y129" i="19"/>
  <c r="Y123" i="19"/>
  <c r="Y133" i="19" s="1"/>
  <c r="Y156" i="19"/>
  <c r="Y150" i="19"/>
  <c r="Y160" i="19" s="1"/>
  <c r="AA246" i="19"/>
  <c r="AA219" i="19"/>
  <c r="AA192" i="19"/>
  <c r="AA165" i="19"/>
  <c r="AA138" i="19"/>
  <c r="AA111" i="19"/>
  <c r="AA66" i="19"/>
  <c r="AA247" i="19"/>
  <c r="AA220" i="19"/>
  <c r="AA193" i="19"/>
  <c r="AA166" i="19"/>
  <c r="AA139" i="19"/>
  <c r="AA112" i="19"/>
  <c r="AA80" i="19"/>
  <c r="Z256" i="19"/>
  <c r="Z266" i="19" s="1"/>
  <c r="Z262" i="19"/>
  <c r="Z253" i="19"/>
  <c r="Z235" i="19"/>
  <c r="Z229" i="19"/>
  <c r="Z239" i="19" s="1"/>
  <c r="Z226" i="19"/>
  <c r="AA171" i="19" l="1"/>
  <c r="Z257" i="19"/>
  <c r="Z267" i="19" s="1"/>
  <c r="Z263" i="19"/>
  <c r="Z254" i="19"/>
  <c r="AA144" i="19"/>
  <c r="AA252" i="19"/>
  <c r="Z128" i="19"/>
  <c r="Z122" i="19"/>
  <c r="Z132" i="19" s="1"/>
  <c r="Z119" i="19"/>
  <c r="Z236" i="19"/>
  <c r="Z230" i="19"/>
  <c r="Z240" i="19" s="1"/>
  <c r="Z227" i="19"/>
  <c r="AA175" i="19"/>
  <c r="AA185" i="19" s="1"/>
  <c r="AA181" i="19"/>
  <c r="AA172" i="19"/>
  <c r="Z209" i="19"/>
  <c r="Z203" i="19"/>
  <c r="Z213" i="19" s="1"/>
  <c r="Z200" i="19"/>
  <c r="Z155" i="19"/>
  <c r="Z149" i="19"/>
  <c r="Z159" i="19" s="1"/>
  <c r="Z146" i="19"/>
  <c r="AB96" i="19"/>
  <c r="AB104" i="19" s="1"/>
  <c r="AB93" i="19"/>
  <c r="AB101" i="19" s="1"/>
  <c r="AB76" i="19"/>
  <c r="AB72" i="19"/>
  <c r="AB64" i="19"/>
  <c r="AB60" i="19"/>
  <c r="AB56" i="19"/>
  <c r="AB79" i="19"/>
  <c r="AB75" i="19"/>
  <c r="AB71" i="19"/>
  <c r="AB63" i="19"/>
  <c r="AB59" i="19"/>
  <c r="AB78" i="19"/>
  <c r="AB74" i="19"/>
  <c r="AB70" i="19"/>
  <c r="AB62" i="19"/>
  <c r="AB58" i="19"/>
  <c r="AB57" i="19"/>
  <c r="AB65" i="19"/>
  <c r="AB61" i="19"/>
  <c r="AC3" i="19"/>
  <c r="AB77" i="19"/>
  <c r="AB73" i="19"/>
  <c r="AA198" i="19"/>
  <c r="Z182" i="19"/>
  <c r="Z176" i="19"/>
  <c r="Z186" i="19" s="1"/>
  <c r="Z173" i="19"/>
  <c r="AA117" i="19"/>
  <c r="AA225" i="19"/>
  <c r="AA127" i="19" l="1"/>
  <c r="AA121" i="19"/>
  <c r="AA131" i="19" s="1"/>
  <c r="AA118" i="19"/>
  <c r="AA208" i="19"/>
  <c r="AA202" i="19"/>
  <c r="AA212" i="19" s="1"/>
  <c r="AA199" i="19"/>
  <c r="Z156" i="19"/>
  <c r="Z150" i="19"/>
  <c r="Z160" i="19" s="1"/>
  <c r="Z123" i="19"/>
  <c r="Z133" i="19" s="1"/>
  <c r="Z129" i="19"/>
  <c r="AA154" i="19"/>
  <c r="AA148" i="19"/>
  <c r="AA158" i="19" s="1"/>
  <c r="AA145" i="19"/>
  <c r="Z177" i="19"/>
  <c r="Z187" i="19" s="1"/>
  <c r="Z183" i="19"/>
  <c r="AB247" i="19"/>
  <c r="AB220" i="19"/>
  <c r="AB193" i="19"/>
  <c r="AB166" i="19"/>
  <c r="AB139" i="19"/>
  <c r="AB112" i="19"/>
  <c r="AB80" i="19"/>
  <c r="AB246" i="19"/>
  <c r="AB252" i="19" s="1"/>
  <c r="AB219" i="19"/>
  <c r="AB225" i="19" s="1"/>
  <c r="AB192" i="19"/>
  <c r="AB165" i="19"/>
  <c r="AB138" i="19"/>
  <c r="AB111" i="19"/>
  <c r="AB66" i="19"/>
  <c r="Z237" i="19"/>
  <c r="Z231" i="19"/>
  <c r="Z241" i="19" s="1"/>
  <c r="Z264" i="19"/>
  <c r="Z258" i="19"/>
  <c r="Z268" i="19" s="1"/>
  <c r="AA182" i="19"/>
  <c r="AA176" i="19"/>
  <c r="AA186" i="19" s="1"/>
  <c r="AA173" i="19"/>
  <c r="AA229" i="19"/>
  <c r="AA239" i="19" s="1"/>
  <c r="AA235" i="19"/>
  <c r="AA226" i="19"/>
  <c r="AC4" i="19"/>
  <c r="Z204" i="19"/>
  <c r="Z214" i="19" s="1"/>
  <c r="Z210" i="19"/>
  <c r="AA262" i="19"/>
  <c r="AA256" i="19"/>
  <c r="AA266" i="19" s="1"/>
  <c r="AA253" i="19"/>
  <c r="AB144" i="19" l="1"/>
  <c r="AB117" i="19"/>
  <c r="AB171" i="19"/>
  <c r="AB198" i="19"/>
  <c r="AA183" i="19"/>
  <c r="AA177" i="19"/>
  <c r="AA187" i="19" s="1"/>
  <c r="AB127" i="19"/>
  <c r="AB121" i="19"/>
  <c r="AB131" i="19" s="1"/>
  <c r="AB118" i="19"/>
  <c r="AB235" i="19"/>
  <c r="AB229" i="19"/>
  <c r="AB239" i="19" s="1"/>
  <c r="AB226" i="19"/>
  <c r="AA263" i="19"/>
  <c r="AA257" i="19"/>
  <c r="AA267" i="19" s="1"/>
  <c r="AA254" i="19"/>
  <c r="AA236" i="19"/>
  <c r="AA230" i="19"/>
  <c r="AA240" i="19" s="1"/>
  <c r="AA227" i="19"/>
  <c r="AB154" i="19"/>
  <c r="AB148" i="19"/>
  <c r="AB158" i="19" s="1"/>
  <c r="AB145" i="19"/>
  <c r="AB262" i="19"/>
  <c r="AB256" i="19"/>
  <c r="AB266" i="19" s="1"/>
  <c r="AB253" i="19"/>
  <c r="AA128" i="19"/>
  <c r="AA122" i="19"/>
  <c r="AA132" i="19" s="1"/>
  <c r="AA119" i="19"/>
  <c r="AC79" i="19"/>
  <c r="AC75" i="19"/>
  <c r="AC71" i="19"/>
  <c r="AC63" i="19"/>
  <c r="AC59" i="19"/>
  <c r="AC78" i="19"/>
  <c r="AC74" i="19"/>
  <c r="AC70" i="19"/>
  <c r="AC62" i="19"/>
  <c r="AC58" i="19"/>
  <c r="AC96" i="19"/>
  <c r="AC104" i="19" s="1"/>
  <c r="AC93" i="19"/>
  <c r="AC101" i="19" s="1"/>
  <c r="AC77" i="19"/>
  <c r="AC73" i="19"/>
  <c r="AC65" i="19"/>
  <c r="AC61" i="19"/>
  <c r="AC64" i="19"/>
  <c r="AC60" i="19"/>
  <c r="AC57" i="19"/>
  <c r="AC76" i="19"/>
  <c r="AC72" i="19"/>
  <c r="AD3" i="19"/>
  <c r="AC56" i="19"/>
  <c r="AB181" i="19"/>
  <c r="AB175" i="19"/>
  <c r="AB185" i="19" s="1"/>
  <c r="AB172" i="19"/>
  <c r="AA209" i="19"/>
  <c r="AA203" i="19"/>
  <c r="AA213" i="19" s="1"/>
  <c r="AA200" i="19"/>
  <c r="AB208" i="19"/>
  <c r="AB202" i="19"/>
  <c r="AB212" i="19" s="1"/>
  <c r="AB199" i="19"/>
  <c r="AA155" i="19"/>
  <c r="AA149" i="19"/>
  <c r="AA159" i="19" s="1"/>
  <c r="AA146" i="19"/>
  <c r="AA210" i="19" l="1"/>
  <c r="AA204" i="19"/>
  <c r="AA214" i="19" s="1"/>
  <c r="AB263" i="19"/>
  <c r="AB257" i="19"/>
  <c r="AB267" i="19" s="1"/>
  <c r="AB254" i="19"/>
  <c r="AB236" i="19"/>
  <c r="AB230" i="19"/>
  <c r="AB240" i="19" s="1"/>
  <c r="AB227" i="19"/>
  <c r="AB209" i="19"/>
  <c r="AB203" i="19"/>
  <c r="AB213" i="19" s="1"/>
  <c r="AB200" i="19"/>
  <c r="AC247" i="19"/>
  <c r="AC220" i="19"/>
  <c r="AC193" i="19"/>
  <c r="AC139" i="19"/>
  <c r="AC112" i="19"/>
  <c r="AC80" i="19"/>
  <c r="AC166" i="19"/>
  <c r="AA129" i="19"/>
  <c r="AA123" i="19"/>
  <c r="AA133" i="19" s="1"/>
  <c r="AA264" i="19"/>
  <c r="AA258" i="19"/>
  <c r="AA268" i="19" s="1"/>
  <c r="AA156" i="19"/>
  <c r="AA150" i="19"/>
  <c r="AA160" i="19" s="1"/>
  <c r="AC246" i="19"/>
  <c r="AC219" i="19"/>
  <c r="AC225" i="19" s="1"/>
  <c r="AC192" i="19"/>
  <c r="AC198" i="19" s="1"/>
  <c r="AC138" i="19"/>
  <c r="AC144" i="19" s="1"/>
  <c r="AC111" i="19"/>
  <c r="AC117" i="19" s="1"/>
  <c r="AC165" i="19"/>
  <c r="AC171" i="19" s="1"/>
  <c r="AC66" i="19"/>
  <c r="AA231" i="19"/>
  <c r="AA241" i="19" s="1"/>
  <c r="AA237" i="19"/>
  <c r="AB182" i="19"/>
  <c r="AB176" i="19"/>
  <c r="AB186" i="19" s="1"/>
  <c r="AB173" i="19"/>
  <c r="AD4" i="19"/>
  <c r="AB155" i="19"/>
  <c r="AB149" i="19"/>
  <c r="AB159" i="19" s="1"/>
  <c r="AB146" i="19"/>
  <c r="AB128" i="19"/>
  <c r="AB122" i="19"/>
  <c r="AB132" i="19" s="1"/>
  <c r="AB119" i="19"/>
  <c r="AC252" i="19" l="1"/>
  <c r="AB183" i="19"/>
  <c r="AB177" i="19"/>
  <c r="AB187" i="19" s="1"/>
  <c r="AC154" i="19"/>
  <c r="AC148" i="19"/>
  <c r="AC158" i="19" s="1"/>
  <c r="AC145" i="19"/>
  <c r="AB237" i="19"/>
  <c r="AB231" i="19"/>
  <c r="AB241" i="19" s="1"/>
  <c r="AD96" i="19"/>
  <c r="AD104" i="19" s="1"/>
  <c r="AD93" i="19"/>
  <c r="AD101" i="19" s="1"/>
  <c r="AD78" i="19"/>
  <c r="AD74" i="19"/>
  <c r="AD70" i="19"/>
  <c r="AD62" i="19"/>
  <c r="AD58" i="19"/>
  <c r="AD77" i="19"/>
  <c r="AD73" i="19"/>
  <c r="AD65" i="19"/>
  <c r="AD61" i="19"/>
  <c r="AD57" i="19"/>
  <c r="AD76" i="19"/>
  <c r="AD72" i="19"/>
  <c r="AD64" i="19"/>
  <c r="AD60" i="19"/>
  <c r="AE3" i="19"/>
  <c r="AD63" i="19"/>
  <c r="AD59" i="19"/>
  <c r="AD79" i="19"/>
  <c r="AD75" i="19"/>
  <c r="AD71" i="19"/>
  <c r="AD56" i="19"/>
  <c r="AC202" i="19"/>
  <c r="AC212" i="19" s="1"/>
  <c r="AC208" i="19"/>
  <c r="AC199" i="19"/>
  <c r="AB210" i="19"/>
  <c r="AB204" i="19"/>
  <c r="AB214" i="19" s="1"/>
  <c r="AB156" i="19"/>
  <c r="AB150" i="19"/>
  <c r="AB160" i="19" s="1"/>
  <c r="AC181" i="19"/>
  <c r="AC175" i="19"/>
  <c r="AC185" i="19" s="1"/>
  <c r="AC172" i="19"/>
  <c r="AC235" i="19"/>
  <c r="AC229" i="19"/>
  <c r="AC239" i="19" s="1"/>
  <c r="AC226" i="19"/>
  <c r="AB129" i="19"/>
  <c r="AB123" i="19"/>
  <c r="AB133" i="19" s="1"/>
  <c r="AC127" i="19"/>
  <c r="AC121" i="19"/>
  <c r="AC131" i="19" s="1"/>
  <c r="AC118" i="19"/>
  <c r="AC262" i="19"/>
  <c r="AC256" i="19"/>
  <c r="AC266" i="19" s="1"/>
  <c r="AC253" i="19"/>
  <c r="AB264" i="19"/>
  <c r="AB258" i="19"/>
  <c r="AB268" i="19" s="1"/>
  <c r="AC128" i="19" l="1"/>
  <c r="AC122" i="19"/>
  <c r="AC132" i="19" s="1"/>
  <c r="AC119" i="19"/>
  <c r="AC182" i="19"/>
  <c r="AC176" i="19"/>
  <c r="AC186" i="19" s="1"/>
  <c r="AC173" i="19"/>
  <c r="AE254" i="19"/>
  <c r="AE227" i="19"/>
  <c r="AE200" i="19"/>
  <c r="AE173" i="19"/>
  <c r="AE146" i="19"/>
  <c r="AE119" i="19"/>
  <c r="AE4" i="19"/>
  <c r="AD247" i="19"/>
  <c r="AD220" i="19"/>
  <c r="AD193" i="19"/>
  <c r="AD166" i="19"/>
  <c r="AD139" i="19"/>
  <c r="AD112" i="19"/>
  <c r="AD80" i="19"/>
  <c r="AC263" i="19"/>
  <c r="AC257" i="19"/>
  <c r="AC267" i="19" s="1"/>
  <c r="AC254" i="19"/>
  <c r="AC236" i="19"/>
  <c r="AC230" i="19"/>
  <c r="AC240" i="19" s="1"/>
  <c r="AC227" i="19"/>
  <c r="AD246" i="19"/>
  <c r="AD252" i="19" s="1"/>
  <c r="AD219" i="19"/>
  <c r="AD225" i="19" s="1"/>
  <c r="AD192" i="19"/>
  <c r="AD198" i="19" s="1"/>
  <c r="AD165" i="19"/>
  <c r="AD171" i="19" s="1"/>
  <c r="AD111" i="19"/>
  <c r="AD117" i="19" s="1"/>
  <c r="AD66" i="19"/>
  <c r="AD138" i="19"/>
  <c r="AD144" i="19" s="1"/>
  <c r="AC209" i="19"/>
  <c r="AC203" i="19"/>
  <c r="AC213" i="19" s="1"/>
  <c r="AC200" i="19"/>
  <c r="AC155" i="19"/>
  <c r="AC149" i="19"/>
  <c r="AC159" i="19" s="1"/>
  <c r="AC146" i="19"/>
  <c r="AC204" i="19" l="1"/>
  <c r="AC214" i="19" s="1"/>
  <c r="AC210" i="19"/>
  <c r="AD235" i="19"/>
  <c r="AD229" i="19"/>
  <c r="AD239" i="19" s="1"/>
  <c r="AD226" i="19"/>
  <c r="AE129" i="19"/>
  <c r="AE123" i="19"/>
  <c r="AE133" i="19" s="1"/>
  <c r="AE237" i="19"/>
  <c r="AE231" i="19"/>
  <c r="AE241" i="19" s="1"/>
  <c r="AC156" i="19"/>
  <c r="AC150" i="19"/>
  <c r="AC160" i="19" s="1"/>
  <c r="AD127" i="19"/>
  <c r="AD121" i="19"/>
  <c r="AD131" i="19" s="1"/>
  <c r="AD118" i="19"/>
  <c r="AD262" i="19"/>
  <c r="AD256" i="19"/>
  <c r="AD266" i="19" s="1"/>
  <c r="AD253" i="19"/>
  <c r="AC264" i="19"/>
  <c r="AC258" i="19"/>
  <c r="AC268" i="19" s="1"/>
  <c r="AE156" i="19"/>
  <c r="AE150" i="19"/>
  <c r="AE160" i="19" s="1"/>
  <c r="AE264" i="19"/>
  <c r="AE258" i="19"/>
  <c r="AE268" i="19" s="1"/>
  <c r="AC129" i="19"/>
  <c r="AC123" i="19"/>
  <c r="AC133" i="19" s="1"/>
  <c r="AD181" i="19"/>
  <c r="AD175" i="19"/>
  <c r="AD185" i="19" s="1"/>
  <c r="AD172" i="19"/>
  <c r="AC237" i="19"/>
  <c r="AC231" i="19"/>
  <c r="AC241" i="19" s="1"/>
  <c r="AE177" i="19"/>
  <c r="AE187" i="19" s="1"/>
  <c r="AE183" i="19"/>
  <c r="AC183" i="19"/>
  <c r="AC177" i="19"/>
  <c r="AC187" i="19" s="1"/>
  <c r="AD148" i="19"/>
  <c r="AD158" i="19" s="1"/>
  <c r="AD154" i="19"/>
  <c r="AD145" i="19"/>
  <c r="AD208" i="19"/>
  <c r="AD199" i="19"/>
  <c r="AD202" i="19"/>
  <c r="AD212" i="19" s="1"/>
  <c r="AE77" i="19"/>
  <c r="AE73" i="19"/>
  <c r="AE65" i="19"/>
  <c r="AE61" i="19"/>
  <c r="AE57" i="19"/>
  <c r="AE96" i="19"/>
  <c r="AE104" i="19" s="1"/>
  <c r="AE93" i="19"/>
  <c r="AE101" i="19" s="1"/>
  <c r="AE76" i="19"/>
  <c r="AE72" i="19"/>
  <c r="AE64" i="19"/>
  <c r="AE60" i="19"/>
  <c r="AE56" i="19"/>
  <c r="AE79" i="19"/>
  <c r="AE75" i="19"/>
  <c r="AE71" i="19"/>
  <c r="AE63" i="19"/>
  <c r="AE59" i="19"/>
  <c r="AF3" i="19"/>
  <c r="AE62" i="19"/>
  <c r="AE78" i="19"/>
  <c r="AE74" i="19"/>
  <c r="AE70" i="19"/>
  <c r="AE58" i="19"/>
  <c r="AE210" i="19"/>
  <c r="AE204" i="19"/>
  <c r="AE214" i="19" s="1"/>
  <c r="AE246" i="19" l="1"/>
  <c r="AE219" i="19"/>
  <c r="AE192" i="19"/>
  <c r="AE165" i="19"/>
  <c r="AE138" i="19"/>
  <c r="AE111" i="19"/>
  <c r="AE66" i="19"/>
  <c r="AD176" i="19"/>
  <c r="AD186" i="19" s="1"/>
  <c r="AD182" i="19"/>
  <c r="AD173" i="19"/>
  <c r="AD203" i="19"/>
  <c r="AD213" i="19" s="1"/>
  <c r="AD209" i="19"/>
  <c r="AD200" i="19"/>
  <c r="AE247" i="19"/>
  <c r="AE220" i="19"/>
  <c r="AE193" i="19"/>
  <c r="AE166" i="19"/>
  <c r="AE139" i="19"/>
  <c r="AE112" i="19"/>
  <c r="AE80" i="19"/>
  <c r="AF254" i="19"/>
  <c r="AF200" i="19"/>
  <c r="AF227" i="19"/>
  <c r="AF173" i="19"/>
  <c r="AF146" i="19"/>
  <c r="AF119" i="19"/>
  <c r="AF4" i="19"/>
  <c r="AD128" i="19"/>
  <c r="AD122" i="19"/>
  <c r="AD132" i="19" s="1"/>
  <c r="AD119" i="19"/>
  <c r="AD155" i="19"/>
  <c r="AD149" i="19"/>
  <c r="AD159" i="19" s="1"/>
  <c r="AD146" i="19"/>
  <c r="AD263" i="19"/>
  <c r="AD257" i="19"/>
  <c r="AD267" i="19" s="1"/>
  <c r="AD254" i="19"/>
  <c r="AD236" i="19"/>
  <c r="AD230" i="19"/>
  <c r="AD240" i="19" s="1"/>
  <c r="AD227" i="19"/>
  <c r="AD258" i="19" l="1"/>
  <c r="AD268" i="19" s="1"/>
  <c r="AD264" i="19"/>
  <c r="AF183" i="19"/>
  <c r="AF177" i="19"/>
  <c r="AF187" i="19" s="1"/>
  <c r="AE171" i="19"/>
  <c r="AD237" i="19"/>
  <c r="AD231" i="19"/>
  <c r="AD241" i="19" s="1"/>
  <c r="AF96" i="19"/>
  <c r="AF104" i="19" s="1"/>
  <c r="AF93" i="19"/>
  <c r="AF101" i="19" s="1"/>
  <c r="AF76" i="19"/>
  <c r="AF72" i="19"/>
  <c r="AF64" i="19"/>
  <c r="AF60" i="19"/>
  <c r="AF56" i="19"/>
  <c r="AF79" i="19"/>
  <c r="AF75" i="19"/>
  <c r="AF71" i="19"/>
  <c r="AF63" i="19"/>
  <c r="AF59" i="19"/>
  <c r="AF78" i="19"/>
  <c r="AF74" i="19"/>
  <c r="AF70" i="19"/>
  <c r="AF62" i="19"/>
  <c r="AF58" i="19"/>
  <c r="AF65" i="19"/>
  <c r="AF61" i="19"/>
  <c r="AF77" i="19"/>
  <c r="AF73" i="19"/>
  <c r="AF57" i="19"/>
  <c r="AG3" i="19"/>
  <c r="AF237" i="19"/>
  <c r="AF231" i="19"/>
  <c r="AF241" i="19" s="1"/>
  <c r="AE198" i="19"/>
  <c r="AD129" i="19"/>
  <c r="AD123" i="19"/>
  <c r="AD133" i="19" s="1"/>
  <c r="AF129" i="19"/>
  <c r="AF123" i="19"/>
  <c r="AF133" i="19" s="1"/>
  <c r="AF210" i="19"/>
  <c r="AF204" i="19"/>
  <c r="AF214" i="19" s="1"/>
  <c r="AD183" i="19"/>
  <c r="AD177" i="19"/>
  <c r="AD187" i="19" s="1"/>
  <c r="AE117" i="19"/>
  <c r="AE225" i="19"/>
  <c r="AD156" i="19"/>
  <c r="AD150" i="19"/>
  <c r="AD160" i="19" s="1"/>
  <c r="AF156" i="19"/>
  <c r="AF150" i="19"/>
  <c r="AF160" i="19" s="1"/>
  <c r="AF258" i="19"/>
  <c r="AF268" i="19" s="1"/>
  <c r="AF264" i="19"/>
  <c r="AD210" i="19"/>
  <c r="AD204" i="19"/>
  <c r="AD214" i="19" s="1"/>
  <c r="AE144" i="19"/>
  <c r="AE252" i="19"/>
  <c r="AE154" i="19" l="1"/>
  <c r="AE148" i="19"/>
  <c r="AE158" i="19" s="1"/>
  <c r="AE145" i="19"/>
  <c r="AE229" i="19"/>
  <c r="AE239" i="19" s="1"/>
  <c r="AE235" i="19"/>
  <c r="AE226" i="19"/>
  <c r="AE127" i="19"/>
  <c r="AE121" i="19"/>
  <c r="AE131" i="19" s="1"/>
  <c r="AE118" i="19"/>
  <c r="AG254" i="19"/>
  <c r="AG227" i="19"/>
  <c r="AG200" i="19"/>
  <c r="AG173" i="19"/>
  <c r="AG146" i="19"/>
  <c r="AG119" i="19"/>
  <c r="AG4" i="19"/>
  <c r="AF247" i="19"/>
  <c r="AF193" i="19"/>
  <c r="AF220" i="19"/>
  <c r="AF166" i="19"/>
  <c r="AF139" i="19"/>
  <c r="AF112" i="19"/>
  <c r="AF80" i="19"/>
  <c r="AF246" i="19"/>
  <c r="AF252" i="19" s="1"/>
  <c r="AF165" i="19"/>
  <c r="AF138" i="19"/>
  <c r="AF111" i="19"/>
  <c r="AF219" i="19"/>
  <c r="AF66" i="19"/>
  <c r="AF192" i="19"/>
  <c r="AF198" i="19" s="1"/>
  <c r="AE262" i="19"/>
  <c r="AE256" i="19"/>
  <c r="AE266" i="19" s="1"/>
  <c r="AE253" i="19"/>
  <c r="AE208" i="19"/>
  <c r="AE202" i="19"/>
  <c r="AE212" i="19" s="1"/>
  <c r="AE199" i="19"/>
  <c r="AE175" i="19"/>
  <c r="AE185" i="19" s="1"/>
  <c r="AE181" i="19"/>
  <c r="AE172" i="19"/>
  <c r="AF117" i="19" l="1"/>
  <c r="AF144" i="19"/>
  <c r="AE176" i="19"/>
  <c r="AE186" i="19" s="1"/>
  <c r="AE182" i="19"/>
  <c r="AG237" i="19"/>
  <c r="AG231" i="19"/>
  <c r="AG241" i="19" s="1"/>
  <c r="AE209" i="19"/>
  <c r="AE203" i="19"/>
  <c r="AE213" i="19" s="1"/>
  <c r="AF225" i="19"/>
  <c r="AF256" i="19"/>
  <c r="AF266" i="19" s="1"/>
  <c r="AF262" i="19"/>
  <c r="AF253" i="19"/>
  <c r="AG96" i="19"/>
  <c r="AG104" i="19" s="1"/>
  <c r="AG93" i="19"/>
  <c r="AG101" i="19" s="1"/>
  <c r="AG79" i="19"/>
  <c r="AG75" i="19"/>
  <c r="AG71" i="19"/>
  <c r="AG63" i="19"/>
  <c r="AG59" i="19"/>
  <c r="AG78" i="19"/>
  <c r="AG74" i="19"/>
  <c r="AG70" i="19"/>
  <c r="AG62" i="19"/>
  <c r="AG58" i="19"/>
  <c r="AG77" i="19"/>
  <c r="AG73" i="19"/>
  <c r="AG65" i="19"/>
  <c r="AG61" i="19"/>
  <c r="AG64" i="19"/>
  <c r="AG60" i="19"/>
  <c r="AG76" i="19"/>
  <c r="AG72" i="19"/>
  <c r="AG57" i="19"/>
  <c r="AG56" i="19"/>
  <c r="AH3" i="19"/>
  <c r="AG210" i="19"/>
  <c r="AG204" i="19"/>
  <c r="AG214" i="19" s="1"/>
  <c r="AF208" i="19"/>
  <c r="AF202" i="19"/>
  <c r="AF212" i="19" s="1"/>
  <c r="AF199" i="19"/>
  <c r="AF154" i="19"/>
  <c r="AF148" i="19"/>
  <c r="AF158" i="19" s="1"/>
  <c r="AF145" i="19"/>
  <c r="AG156" i="19"/>
  <c r="AG150" i="19"/>
  <c r="AG160" i="19" s="1"/>
  <c r="AG264" i="19"/>
  <c r="AG258" i="19"/>
  <c r="AG268" i="19" s="1"/>
  <c r="AE230" i="19"/>
  <c r="AE240" i="19" s="1"/>
  <c r="AE236" i="19"/>
  <c r="AF127" i="19"/>
  <c r="AF121" i="19"/>
  <c r="AF131" i="19" s="1"/>
  <c r="AF118" i="19"/>
  <c r="AG129" i="19"/>
  <c r="AG123" i="19"/>
  <c r="AG133" i="19" s="1"/>
  <c r="AE155" i="19"/>
  <c r="AE149" i="19"/>
  <c r="AE159" i="19" s="1"/>
  <c r="AE263" i="19"/>
  <c r="AE257" i="19"/>
  <c r="AE267" i="19" s="1"/>
  <c r="AF171" i="19"/>
  <c r="AG183" i="19"/>
  <c r="AG177" i="19"/>
  <c r="AG187" i="19" s="1"/>
  <c r="AE128" i="19"/>
  <c r="AE122" i="19"/>
  <c r="AE132" i="19" s="1"/>
  <c r="AG246" i="19" l="1"/>
  <c r="AG219" i="19"/>
  <c r="AG192" i="19"/>
  <c r="AG138" i="19"/>
  <c r="AG111" i="19"/>
  <c r="AG165" i="19"/>
  <c r="AG66" i="19"/>
  <c r="AG247" i="19"/>
  <c r="AG220" i="19"/>
  <c r="AG193" i="19"/>
  <c r="AG139" i="19"/>
  <c r="AG112" i="19"/>
  <c r="AG166" i="19"/>
  <c r="AG80" i="19"/>
  <c r="AF235" i="19"/>
  <c r="AF229" i="19"/>
  <c r="AF239" i="19" s="1"/>
  <c r="AF226" i="19"/>
  <c r="AF128" i="19"/>
  <c r="AF122" i="19"/>
  <c r="AF132" i="19" s="1"/>
  <c r="AF209" i="19"/>
  <c r="AF203" i="19"/>
  <c r="AF213" i="19" s="1"/>
  <c r="AF263" i="19"/>
  <c r="AF257" i="19"/>
  <c r="AF267" i="19" s="1"/>
  <c r="AF181" i="19"/>
  <c r="AF175" i="19"/>
  <c r="AF185" i="19" s="1"/>
  <c r="AF172" i="19"/>
  <c r="AF155" i="19"/>
  <c r="AF149" i="19"/>
  <c r="AF159" i="19" s="1"/>
  <c r="AH254" i="19"/>
  <c r="AH227" i="19"/>
  <c r="AH200" i="19"/>
  <c r="AH173" i="19"/>
  <c r="AH146" i="19"/>
  <c r="AH4" i="19"/>
  <c r="AH119" i="19"/>
  <c r="AG144" i="19" l="1"/>
  <c r="AH177" i="19"/>
  <c r="AH187" i="19" s="1"/>
  <c r="AH183" i="19"/>
  <c r="AG154" i="19"/>
  <c r="AG148" i="19"/>
  <c r="AG158" i="19" s="1"/>
  <c r="AG145" i="19"/>
  <c r="AH129" i="19"/>
  <c r="AH123" i="19"/>
  <c r="AH133" i="19" s="1"/>
  <c r="AH204" i="19"/>
  <c r="AH214" i="19" s="1"/>
  <c r="AH210" i="19"/>
  <c r="AG198" i="19"/>
  <c r="AH96" i="19"/>
  <c r="AH104" i="19" s="1"/>
  <c r="AH93" i="19"/>
  <c r="AH101" i="19" s="1"/>
  <c r="AH78" i="19"/>
  <c r="AH74" i="19"/>
  <c r="AH70" i="19"/>
  <c r="AH62" i="19"/>
  <c r="AH58" i="19"/>
  <c r="AH77" i="19"/>
  <c r="AH73" i="19"/>
  <c r="AH65" i="19"/>
  <c r="AH61" i="19"/>
  <c r="AH57" i="19"/>
  <c r="AH76" i="19"/>
  <c r="AH72" i="19"/>
  <c r="AH64" i="19"/>
  <c r="AH60" i="19"/>
  <c r="AH63" i="19"/>
  <c r="AH59" i="19"/>
  <c r="AH56" i="19"/>
  <c r="AH79" i="19"/>
  <c r="AH75" i="19"/>
  <c r="AH71" i="19"/>
  <c r="AI3" i="19"/>
  <c r="AH237" i="19"/>
  <c r="AH231" i="19"/>
  <c r="AH241" i="19" s="1"/>
  <c r="AF182" i="19"/>
  <c r="AF176" i="19"/>
  <c r="AF186" i="19" s="1"/>
  <c r="AG171" i="19"/>
  <c r="AG225" i="19"/>
  <c r="AH156" i="19"/>
  <c r="AH150" i="19"/>
  <c r="AH160" i="19" s="1"/>
  <c r="AH264" i="19"/>
  <c r="AH258" i="19"/>
  <c r="AH268" i="19" s="1"/>
  <c r="AF236" i="19"/>
  <c r="AF230" i="19"/>
  <c r="AF240" i="19" s="1"/>
  <c r="AG117" i="19"/>
  <c r="AG252" i="19"/>
  <c r="AG256" i="19" l="1"/>
  <c r="AG266" i="19" s="1"/>
  <c r="AG262" i="19"/>
  <c r="AG253" i="19"/>
  <c r="AG235" i="19"/>
  <c r="AG229" i="19"/>
  <c r="AG239" i="19" s="1"/>
  <c r="AG226" i="19"/>
  <c r="AH247" i="19"/>
  <c r="AH220" i="19"/>
  <c r="AH193" i="19"/>
  <c r="AH166" i="19"/>
  <c r="AH112" i="19"/>
  <c r="AH139" i="19"/>
  <c r="AH80" i="19"/>
  <c r="AG127" i="19"/>
  <c r="AG121" i="19"/>
  <c r="AG131" i="19" s="1"/>
  <c r="AG118" i="19"/>
  <c r="AG181" i="19"/>
  <c r="AG175" i="19"/>
  <c r="AG185" i="19" s="1"/>
  <c r="AG172" i="19"/>
  <c r="AG208" i="19"/>
  <c r="AG202" i="19"/>
  <c r="AG212" i="19" s="1"/>
  <c r="AG199" i="19"/>
  <c r="AI254" i="19"/>
  <c r="AI227" i="19"/>
  <c r="AI200" i="19"/>
  <c r="AI146" i="19"/>
  <c r="AI173" i="19"/>
  <c r="AI119" i="19"/>
  <c r="AI4" i="19"/>
  <c r="AH246" i="19"/>
  <c r="AH219" i="19"/>
  <c r="AH192" i="19"/>
  <c r="AH165" i="19"/>
  <c r="AH138" i="19"/>
  <c r="AH66" i="19"/>
  <c r="AH111" i="19"/>
  <c r="AH117" i="19" s="1"/>
  <c r="AG155" i="19"/>
  <c r="AG149" i="19"/>
  <c r="AG159" i="19" s="1"/>
  <c r="AH171" i="19" l="1"/>
  <c r="AH198" i="19"/>
  <c r="AH121" i="19"/>
  <c r="AH131" i="19" s="1"/>
  <c r="AH127" i="19"/>
  <c r="AH118" i="19"/>
  <c r="AI129" i="19"/>
  <c r="AI123" i="19"/>
  <c r="AI133" i="19" s="1"/>
  <c r="AI183" i="19"/>
  <c r="AI177" i="19"/>
  <c r="AI187" i="19" s="1"/>
  <c r="AG263" i="19"/>
  <c r="AG257" i="19"/>
  <c r="AG267" i="19" s="1"/>
  <c r="AH144" i="19"/>
  <c r="AH252" i="19"/>
  <c r="AI156" i="19"/>
  <c r="AI150" i="19"/>
  <c r="AI160" i="19" s="1"/>
  <c r="AG203" i="19"/>
  <c r="AG213" i="19" s="1"/>
  <c r="AG209" i="19"/>
  <c r="AG236" i="19"/>
  <c r="AG230" i="19"/>
  <c r="AG240" i="19" s="1"/>
  <c r="AH202" i="19"/>
  <c r="AH212" i="19" s="1"/>
  <c r="AH208" i="19"/>
  <c r="AH199" i="19"/>
  <c r="AI231" i="19"/>
  <c r="AI241" i="19" s="1"/>
  <c r="AI237" i="19"/>
  <c r="AG128" i="19"/>
  <c r="AG122" i="19"/>
  <c r="AG132" i="19" s="1"/>
  <c r="AH225" i="19"/>
  <c r="AI264" i="19"/>
  <c r="AI258" i="19"/>
  <c r="AI268" i="19" s="1"/>
  <c r="AG182" i="19"/>
  <c r="AG176" i="19"/>
  <c r="AG186" i="19" s="1"/>
  <c r="AH181" i="19"/>
  <c r="AH175" i="19"/>
  <c r="AH185" i="19" s="1"/>
  <c r="AH172" i="19"/>
  <c r="AI77" i="19"/>
  <c r="AI73" i="19"/>
  <c r="AI65" i="19"/>
  <c r="AI61" i="19"/>
  <c r="AI57" i="19"/>
  <c r="AI76" i="19"/>
  <c r="AI72" i="19"/>
  <c r="AI64" i="19"/>
  <c r="AI60" i="19"/>
  <c r="AI56" i="19"/>
  <c r="AI79" i="19"/>
  <c r="AI75" i="19"/>
  <c r="AI71" i="19"/>
  <c r="AI63" i="19"/>
  <c r="AI59" i="19"/>
  <c r="AI93" i="19"/>
  <c r="AI101" i="19" s="1"/>
  <c r="AI62" i="19"/>
  <c r="AJ3" i="19"/>
  <c r="AI96" i="19"/>
  <c r="AI104" i="19" s="1"/>
  <c r="AI78" i="19"/>
  <c r="AI74" i="19"/>
  <c r="AI70" i="19"/>
  <c r="AI58" i="19"/>
  <c r="AI210" i="19"/>
  <c r="AI204" i="19"/>
  <c r="AI214" i="19" s="1"/>
  <c r="AH262" i="19" l="1"/>
  <c r="AH256" i="19"/>
  <c r="AH266" i="19" s="1"/>
  <c r="AH253" i="19"/>
  <c r="AH154" i="19"/>
  <c r="AH148" i="19"/>
  <c r="AH158" i="19" s="1"/>
  <c r="AH145" i="19"/>
  <c r="AH182" i="19"/>
  <c r="AH176" i="19"/>
  <c r="AH186" i="19" s="1"/>
  <c r="AH209" i="19"/>
  <c r="AH203" i="19"/>
  <c r="AH213" i="19" s="1"/>
  <c r="AH128" i="19"/>
  <c r="AH122" i="19"/>
  <c r="AH132" i="19" s="1"/>
  <c r="AI247" i="19"/>
  <c r="AI220" i="19"/>
  <c r="AI193" i="19"/>
  <c r="AI166" i="19"/>
  <c r="AI139" i="19"/>
  <c r="AI112" i="19"/>
  <c r="AI80" i="19"/>
  <c r="AJ254" i="19"/>
  <c r="AJ200" i="19"/>
  <c r="AJ227" i="19"/>
  <c r="AJ146" i="19"/>
  <c r="AJ173" i="19"/>
  <c r="AJ119" i="19"/>
  <c r="AJ4" i="19"/>
  <c r="AI246" i="19"/>
  <c r="AI252" i="19" s="1"/>
  <c r="AI219" i="19"/>
  <c r="AI225" i="19" s="1"/>
  <c r="AI192" i="19"/>
  <c r="AI198" i="19" s="1"/>
  <c r="AI165" i="19"/>
  <c r="AI138" i="19"/>
  <c r="AI111" i="19"/>
  <c r="AI117" i="19" s="1"/>
  <c r="AI66" i="19"/>
  <c r="AH235" i="19"/>
  <c r="AH229" i="19"/>
  <c r="AH239" i="19" s="1"/>
  <c r="AH226" i="19"/>
  <c r="AJ264" i="19" l="1"/>
  <c r="AJ258" i="19"/>
  <c r="AJ268" i="19" s="1"/>
  <c r="AI144" i="19"/>
  <c r="AJ156" i="19"/>
  <c r="AJ150" i="19"/>
  <c r="AJ160" i="19" s="1"/>
  <c r="AH263" i="19"/>
  <c r="AH257" i="19"/>
  <c r="AH267" i="19" s="1"/>
  <c r="AI208" i="19"/>
  <c r="AI202" i="19"/>
  <c r="AI212" i="19" s="1"/>
  <c r="AI199" i="19"/>
  <c r="AJ129" i="19"/>
  <c r="AJ123" i="19"/>
  <c r="AJ133" i="19" s="1"/>
  <c r="AJ210" i="19"/>
  <c r="AJ204" i="19"/>
  <c r="AJ214" i="19" s="1"/>
  <c r="AH236" i="19"/>
  <c r="AH230" i="19"/>
  <c r="AH240" i="19" s="1"/>
  <c r="AI127" i="19"/>
  <c r="AI121" i="19"/>
  <c r="AI131" i="19" s="1"/>
  <c r="AI118" i="19"/>
  <c r="AI235" i="19"/>
  <c r="AI229" i="19"/>
  <c r="AI239" i="19" s="1"/>
  <c r="AI226" i="19"/>
  <c r="AJ183" i="19"/>
  <c r="AJ177" i="19"/>
  <c r="AJ187" i="19" s="1"/>
  <c r="AI262" i="19"/>
  <c r="AI256" i="19"/>
  <c r="AI266" i="19" s="1"/>
  <c r="AI253" i="19"/>
  <c r="AI171" i="19"/>
  <c r="AJ96" i="19"/>
  <c r="AJ104" i="19" s="1"/>
  <c r="AJ93" i="19"/>
  <c r="AJ101" i="19" s="1"/>
  <c r="AJ76" i="19"/>
  <c r="AJ72" i="19"/>
  <c r="AJ64" i="19"/>
  <c r="AJ60" i="19"/>
  <c r="AJ56" i="19"/>
  <c r="AJ79" i="19"/>
  <c r="AJ75" i="19"/>
  <c r="AJ71" i="19"/>
  <c r="AJ63" i="19"/>
  <c r="AJ59" i="19"/>
  <c r="AJ78" i="19"/>
  <c r="AJ74" i="19"/>
  <c r="AJ70" i="19"/>
  <c r="AJ62" i="19"/>
  <c r="AJ58" i="19"/>
  <c r="AJ77" i="19"/>
  <c r="AJ73" i="19"/>
  <c r="AJ57" i="19"/>
  <c r="AK3" i="19"/>
  <c r="AJ65" i="19"/>
  <c r="AJ61" i="19"/>
  <c r="AJ237" i="19"/>
  <c r="AJ231" i="19"/>
  <c r="AJ241" i="19" s="1"/>
  <c r="AH149" i="19"/>
  <c r="AH159" i="19" s="1"/>
  <c r="AH155" i="19"/>
  <c r="AI181" i="19" l="1"/>
  <c r="AI175" i="19"/>
  <c r="AI185" i="19" s="1"/>
  <c r="AI172" i="19"/>
  <c r="AJ247" i="19"/>
  <c r="AJ193" i="19"/>
  <c r="AJ220" i="19"/>
  <c r="AJ166" i="19"/>
  <c r="AJ139" i="19"/>
  <c r="AJ112" i="19"/>
  <c r="AJ80" i="19"/>
  <c r="AJ246" i="19"/>
  <c r="AJ252" i="19" s="1"/>
  <c r="AJ219" i="19"/>
  <c r="AJ225" i="19" s="1"/>
  <c r="AJ192" i="19"/>
  <c r="AJ165" i="19"/>
  <c r="AJ138" i="19"/>
  <c r="AJ111" i="19"/>
  <c r="AJ66" i="19"/>
  <c r="AI263" i="19"/>
  <c r="AI257" i="19"/>
  <c r="AI267" i="19" s="1"/>
  <c r="AI128" i="19"/>
  <c r="AI122" i="19"/>
  <c r="AI132" i="19" s="1"/>
  <c r="AI154" i="19"/>
  <c r="AI148" i="19"/>
  <c r="AI158" i="19" s="1"/>
  <c r="AI145" i="19"/>
  <c r="AI236" i="19"/>
  <c r="AI230" i="19"/>
  <c r="AI240" i="19" s="1"/>
  <c r="AI209" i="19"/>
  <c r="AI203" i="19"/>
  <c r="AI213" i="19" s="1"/>
  <c r="AK254" i="19"/>
  <c r="AK227" i="19"/>
  <c r="AK173" i="19"/>
  <c r="AK200" i="19"/>
  <c r="AK146" i="19"/>
  <c r="AK119" i="19"/>
  <c r="AK4" i="19"/>
  <c r="AJ117" i="19" l="1"/>
  <c r="AJ144" i="19"/>
  <c r="AJ171" i="19"/>
  <c r="AJ198" i="19"/>
  <c r="AJ199" i="19" s="1"/>
  <c r="AK156" i="19"/>
  <c r="AK150" i="19"/>
  <c r="AK160" i="19" s="1"/>
  <c r="AK204" i="19"/>
  <c r="AK214" i="19" s="1"/>
  <c r="AK210" i="19"/>
  <c r="AI155" i="19"/>
  <c r="AI149" i="19"/>
  <c r="AI159" i="19" s="1"/>
  <c r="AJ127" i="19"/>
  <c r="AJ121" i="19"/>
  <c r="AJ131" i="19" s="1"/>
  <c r="AJ118" i="19"/>
  <c r="AJ235" i="19"/>
  <c r="AJ229" i="19"/>
  <c r="AJ239" i="19" s="1"/>
  <c r="AJ226" i="19"/>
  <c r="AK79" i="19"/>
  <c r="AK75" i="19"/>
  <c r="AK71" i="19"/>
  <c r="AK63" i="19"/>
  <c r="AK59" i="19"/>
  <c r="AK78" i="19"/>
  <c r="AK74" i="19"/>
  <c r="AK70" i="19"/>
  <c r="AK62" i="19"/>
  <c r="AK58" i="19"/>
  <c r="AK96" i="19"/>
  <c r="AK104" i="19" s="1"/>
  <c r="AK93" i="19"/>
  <c r="AK101" i="19" s="1"/>
  <c r="AK77" i="19"/>
  <c r="AK73" i="19"/>
  <c r="AK65" i="19"/>
  <c r="AK61" i="19"/>
  <c r="AK76" i="19"/>
  <c r="AK72" i="19"/>
  <c r="AK64" i="19"/>
  <c r="AK60" i="19"/>
  <c r="AK57" i="19"/>
  <c r="AK56" i="19"/>
  <c r="AL3" i="19"/>
  <c r="AJ154" i="19"/>
  <c r="AJ148" i="19"/>
  <c r="AJ158" i="19" s="1"/>
  <c r="AJ145" i="19"/>
  <c r="AJ262" i="19"/>
  <c r="AJ256" i="19"/>
  <c r="AJ266" i="19" s="1"/>
  <c r="AJ253" i="19"/>
  <c r="AI176" i="19"/>
  <c r="AI186" i="19" s="1"/>
  <c r="AI182" i="19"/>
  <c r="AK183" i="19"/>
  <c r="AK177" i="19"/>
  <c r="AK187" i="19" s="1"/>
  <c r="AK129" i="19"/>
  <c r="AK123" i="19"/>
  <c r="AK133" i="19" s="1"/>
  <c r="AK237" i="19"/>
  <c r="AK231" i="19"/>
  <c r="AK241" i="19" s="1"/>
  <c r="AJ181" i="19"/>
  <c r="AJ175" i="19"/>
  <c r="AJ185" i="19" s="1"/>
  <c r="AJ172" i="19"/>
  <c r="AK264" i="19"/>
  <c r="AK258" i="19"/>
  <c r="AK268" i="19" s="1"/>
  <c r="AJ208" i="19"/>
  <c r="AJ202" i="19"/>
  <c r="AJ212" i="19" s="1"/>
  <c r="AJ182" i="19" l="1"/>
  <c r="AJ176" i="19"/>
  <c r="AJ186" i="19" s="1"/>
  <c r="AK247" i="19"/>
  <c r="AK220" i="19"/>
  <c r="AK193" i="19"/>
  <c r="AK139" i="19"/>
  <c r="AK112" i="19"/>
  <c r="AK166" i="19"/>
  <c r="AK80" i="19"/>
  <c r="AJ236" i="19"/>
  <c r="AJ230" i="19"/>
  <c r="AJ240" i="19" s="1"/>
  <c r="AL254" i="19"/>
  <c r="AL227" i="19"/>
  <c r="AL200" i="19"/>
  <c r="AL173" i="19"/>
  <c r="AL146" i="19"/>
  <c r="AL119" i="19"/>
  <c r="AL4" i="19"/>
  <c r="AJ155" i="19"/>
  <c r="AJ149" i="19"/>
  <c r="AJ159" i="19" s="1"/>
  <c r="AK246" i="19"/>
  <c r="AK252" i="19" s="1"/>
  <c r="AK219" i="19"/>
  <c r="AK225" i="19" s="1"/>
  <c r="AK138" i="19"/>
  <c r="AK144" i="19" s="1"/>
  <c r="AK192" i="19"/>
  <c r="AK198" i="19" s="1"/>
  <c r="AK165" i="19"/>
  <c r="AK111" i="19"/>
  <c r="AK66" i="19"/>
  <c r="AJ209" i="19"/>
  <c r="AJ203" i="19"/>
  <c r="AJ213" i="19" s="1"/>
  <c r="AJ263" i="19"/>
  <c r="AJ257" i="19"/>
  <c r="AJ267" i="19" s="1"/>
  <c r="AJ128" i="19"/>
  <c r="AJ122" i="19"/>
  <c r="AJ132" i="19" s="1"/>
  <c r="AK117" i="19" l="1"/>
  <c r="AK171" i="19"/>
  <c r="AK202" i="19"/>
  <c r="AK212" i="19" s="1"/>
  <c r="AK208" i="19"/>
  <c r="AK199" i="19"/>
  <c r="AL150" i="19"/>
  <c r="AL160" i="19" s="1"/>
  <c r="AL156" i="19"/>
  <c r="AL264" i="19"/>
  <c r="AL258" i="19"/>
  <c r="AL268" i="19" s="1"/>
  <c r="AK154" i="19"/>
  <c r="AK148" i="19"/>
  <c r="AK158" i="19" s="1"/>
  <c r="AK145" i="19"/>
  <c r="AL183" i="19"/>
  <c r="AL177" i="19"/>
  <c r="AL187" i="19" s="1"/>
  <c r="AK127" i="19"/>
  <c r="AK121" i="19"/>
  <c r="AK131" i="19" s="1"/>
  <c r="AK118" i="19"/>
  <c r="AK235" i="19"/>
  <c r="AK229" i="19"/>
  <c r="AK239" i="19" s="1"/>
  <c r="AK226" i="19"/>
  <c r="AL96" i="19"/>
  <c r="AL104" i="19" s="1"/>
  <c r="AL93" i="19"/>
  <c r="AL101" i="19" s="1"/>
  <c r="AL78" i="19"/>
  <c r="AL74" i="19"/>
  <c r="AL70" i="19"/>
  <c r="AL62" i="19"/>
  <c r="AL58" i="19"/>
  <c r="AL77" i="19"/>
  <c r="AL73" i="19"/>
  <c r="AL65" i="19"/>
  <c r="AL61" i="19"/>
  <c r="AL57" i="19"/>
  <c r="AL76" i="19"/>
  <c r="AL72" i="19"/>
  <c r="AL64" i="19"/>
  <c r="AL60" i="19"/>
  <c r="AL79" i="19"/>
  <c r="AL75" i="19"/>
  <c r="AL71" i="19"/>
  <c r="AM3" i="19"/>
  <c r="AL59" i="19"/>
  <c r="AL56" i="19"/>
  <c r="AL63" i="19"/>
  <c r="AL210" i="19"/>
  <c r="AL204" i="19"/>
  <c r="AL214" i="19" s="1"/>
  <c r="AK181" i="19"/>
  <c r="AK175" i="19"/>
  <c r="AK185" i="19" s="1"/>
  <c r="AK172" i="19"/>
  <c r="AK262" i="19"/>
  <c r="AK256" i="19"/>
  <c r="AK266" i="19" s="1"/>
  <c r="AK253" i="19"/>
  <c r="AL129" i="19"/>
  <c r="AL123" i="19"/>
  <c r="AL133" i="19" s="1"/>
  <c r="AL237" i="19"/>
  <c r="AL231" i="19"/>
  <c r="AL241" i="19" s="1"/>
  <c r="AL246" i="19" l="1"/>
  <c r="AL219" i="19"/>
  <c r="AL192" i="19"/>
  <c r="AL165" i="19"/>
  <c r="AL138" i="19"/>
  <c r="AL66" i="19"/>
  <c r="AL111" i="19"/>
  <c r="AL247" i="19"/>
  <c r="AL220" i="19"/>
  <c r="AL193" i="19"/>
  <c r="AL166" i="19"/>
  <c r="AL139" i="19"/>
  <c r="AL112" i="19"/>
  <c r="AL80" i="19"/>
  <c r="AK128" i="19"/>
  <c r="AK122" i="19"/>
  <c r="AK132" i="19" s="1"/>
  <c r="AK209" i="19"/>
  <c r="AK203" i="19"/>
  <c r="AK213" i="19" s="1"/>
  <c r="AK182" i="19"/>
  <c r="AK176" i="19"/>
  <c r="AK186" i="19" s="1"/>
  <c r="AM254" i="19"/>
  <c r="AM227" i="19"/>
  <c r="AM200" i="19"/>
  <c r="AM173" i="19"/>
  <c r="AM146" i="19"/>
  <c r="AM119" i="19"/>
  <c r="AM4" i="19"/>
  <c r="AK236" i="19"/>
  <c r="AK230" i="19"/>
  <c r="AK240" i="19" s="1"/>
  <c r="AK155" i="19"/>
  <c r="AK149" i="19"/>
  <c r="AK159" i="19" s="1"/>
  <c r="AK257" i="19"/>
  <c r="AK267" i="19" s="1"/>
  <c r="AK263" i="19"/>
  <c r="AM177" i="19" l="1"/>
  <c r="AM187" i="19" s="1"/>
  <c r="AM183" i="19"/>
  <c r="AL171" i="19"/>
  <c r="AM77" i="19"/>
  <c r="AM73" i="19"/>
  <c r="AM65" i="19"/>
  <c r="AM61" i="19"/>
  <c r="AM57" i="19"/>
  <c r="AM96" i="19"/>
  <c r="AM104" i="19" s="1"/>
  <c r="AM93" i="19"/>
  <c r="AM101" i="19" s="1"/>
  <c r="AM76" i="19"/>
  <c r="AM72" i="19"/>
  <c r="AM64" i="19"/>
  <c r="AM60" i="19"/>
  <c r="AM56" i="19"/>
  <c r="AM79" i="19"/>
  <c r="AM75" i="19"/>
  <c r="AM71" i="19"/>
  <c r="AM63" i="19"/>
  <c r="AM59" i="19"/>
  <c r="AM78" i="19"/>
  <c r="AM74" i="19"/>
  <c r="AM70" i="19"/>
  <c r="AM58" i="19"/>
  <c r="AN3" i="19"/>
  <c r="AM62" i="19"/>
  <c r="AM210" i="19"/>
  <c r="AM204" i="19"/>
  <c r="AM214" i="19" s="1"/>
  <c r="AL117" i="19"/>
  <c r="AL198" i="19"/>
  <c r="AM129" i="19"/>
  <c r="AM123" i="19"/>
  <c r="AM133" i="19" s="1"/>
  <c r="AM237" i="19"/>
  <c r="AM231" i="19"/>
  <c r="AM241" i="19" s="1"/>
  <c r="AL225" i="19"/>
  <c r="AM156" i="19"/>
  <c r="AM150" i="19"/>
  <c r="AM160" i="19" s="1"/>
  <c r="AM264" i="19"/>
  <c r="AM258" i="19"/>
  <c r="AM268" i="19" s="1"/>
  <c r="AL144" i="19"/>
  <c r="AL252" i="19"/>
  <c r="AL154" i="19" l="1"/>
  <c r="AL148" i="19"/>
  <c r="AL158" i="19" s="1"/>
  <c r="AL145" i="19"/>
  <c r="AL235" i="19"/>
  <c r="AL229" i="19"/>
  <c r="AL239" i="19" s="1"/>
  <c r="AL226" i="19"/>
  <c r="AM247" i="19"/>
  <c r="AM220" i="19"/>
  <c r="AM193" i="19"/>
  <c r="AM166" i="19"/>
  <c r="AM139" i="19"/>
  <c r="AM80" i="19"/>
  <c r="AM112" i="19"/>
  <c r="AM246" i="19"/>
  <c r="AM219" i="19"/>
  <c r="AM192" i="19"/>
  <c r="AM165" i="19"/>
  <c r="AM138" i="19"/>
  <c r="AM111" i="19"/>
  <c r="AM117" i="19" s="1"/>
  <c r="AM66" i="19"/>
  <c r="AL181" i="19"/>
  <c r="AL175" i="19"/>
  <c r="AL185" i="19" s="1"/>
  <c r="AL172" i="19"/>
  <c r="AL208" i="19"/>
  <c r="AL202" i="19"/>
  <c r="AL212" i="19" s="1"/>
  <c r="AL199" i="19"/>
  <c r="AL256" i="19"/>
  <c r="AL266" i="19" s="1"/>
  <c r="AL262" i="19"/>
  <c r="AL253" i="19"/>
  <c r="AL118" i="19"/>
  <c r="AL127" i="19"/>
  <c r="AL121" i="19"/>
  <c r="AL131" i="19" s="1"/>
  <c r="AN254" i="19"/>
  <c r="AN200" i="19"/>
  <c r="AN227" i="19"/>
  <c r="AN146" i="19"/>
  <c r="AN173" i="19"/>
  <c r="AN119" i="19"/>
  <c r="AN4" i="19"/>
  <c r="AM171" i="19" l="1"/>
  <c r="AM144" i="19"/>
  <c r="AM198" i="19"/>
  <c r="AM225" i="19"/>
  <c r="AM252" i="19"/>
  <c r="AN156" i="19"/>
  <c r="AN150" i="19"/>
  <c r="AN160" i="19" s="1"/>
  <c r="AM208" i="19"/>
  <c r="AM202" i="19"/>
  <c r="AM212" i="19" s="1"/>
  <c r="AM199" i="19"/>
  <c r="AN96" i="19"/>
  <c r="AN104" i="19" s="1"/>
  <c r="AN93" i="19"/>
  <c r="AN101" i="19" s="1"/>
  <c r="AN76" i="19"/>
  <c r="AN72" i="19"/>
  <c r="AN64" i="19"/>
  <c r="AN60" i="19"/>
  <c r="AN56" i="19"/>
  <c r="AN79" i="19"/>
  <c r="AN75" i="19"/>
  <c r="AN71" i="19"/>
  <c r="AN63" i="19"/>
  <c r="AN59" i="19"/>
  <c r="AN78" i="19"/>
  <c r="AN74" i="19"/>
  <c r="AN70" i="19"/>
  <c r="AN62" i="19"/>
  <c r="AN58" i="19"/>
  <c r="AN77" i="19"/>
  <c r="AN73" i="19"/>
  <c r="AO3" i="19"/>
  <c r="AN65" i="19"/>
  <c r="AN61" i="19"/>
  <c r="AN57" i="19"/>
  <c r="AN237" i="19"/>
  <c r="AN231" i="19"/>
  <c r="AN241" i="19" s="1"/>
  <c r="AL182" i="19"/>
  <c r="AL176" i="19"/>
  <c r="AL186" i="19" s="1"/>
  <c r="AM127" i="19"/>
  <c r="AM121" i="19"/>
  <c r="AM131" i="19" s="1"/>
  <c r="AM118" i="19"/>
  <c r="AM229" i="19"/>
  <c r="AM239" i="19" s="1"/>
  <c r="AM235" i="19"/>
  <c r="AM226" i="19"/>
  <c r="AL155" i="19"/>
  <c r="AL149" i="19"/>
  <c r="AL159" i="19" s="1"/>
  <c r="AN129" i="19"/>
  <c r="AN123" i="19"/>
  <c r="AN133" i="19" s="1"/>
  <c r="AN210" i="19"/>
  <c r="AN204" i="19"/>
  <c r="AN214" i="19" s="1"/>
  <c r="AL122" i="19"/>
  <c r="AL132" i="19" s="1"/>
  <c r="AL128" i="19"/>
  <c r="AL203" i="19"/>
  <c r="AL213" i="19" s="1"/>
  <c r="AL209" i="19"/>
  <c r="AM154" i="19"/>
  <c r="AM148" i="19"/>
  <c r="AM158" i="19" s="1"/>
  <c r="AM145" i="19"/>
  <c r="AM262" i="19"/>
  <c r="AM256" i="19"/>
  <c r="AM266" i="19" s="1"/>
  <c r="AM253" i="19"/>
  <c r="AL236" i="19"/>
  <c r="AL230" i="19"/>
  <c r="AL240" i="19" s="1"/>
  <c r="AN183" i="19"/>
  <c r="AN177" i="19"/>
  <c r="AN187" i="19" s="1"/>
  <c r="AN264" i="19"/>
  <c r="AN258" i="19"/>
  <c r="AN268" i="19" s="1"/>
  <c r="AL263" i="19"/>
  <c r="AL257" i="19"/>
  <c r="AL267" i="19" s="1"/>
  <c r="AM175" i="19"/>
  <c r="AM185" i="19" s="1"/>
  <c r="AM181" i="19"/>
  <c r="AM172" i="19"/>
  <c r="AN247" i="19" l="1"/>
  <c r="AN193" i="19"/>
  <c r="AN220" i="19"/>
  <c r="AN166" i="19"/>
  <c r="AN139" i="19"/>
  <c r="AN112" i="19"/>
  <c r="AN80" i="19"/>
  <c r="AN246" i="19"/>
  <c r="AN252" i="19" s="1"/>
  <c r="AN219" i="19"/>
  <c r="AN225" i="19" s="1"/>
  <c r="AN192" i="19"/>
  <c r="AN198" i="19" s="1"/>
  <c r="AN165" i="19"/>
  <c r="AN171" i="19" s="1"/>
  <c r="AN138" i="19"/>
  <c r="AN144" i="19" s="1"/>
  <c r="AN111" i="19"/>
  <c r="AN66" i="19"/>
  <c r="AM155" i="19"/>
  <c r="AM149" i="19"/>
  <c r="AM159" i="19" s="1"/>
  <c r="AM128" i="19"/>
  <c r="AM122" i="19"/>
  <c r="AM132" i="19" s="1"/>
  <c r="AM263" i="19"/>
  <c r="AM257" i="19"/>
  <c r="AM267" i="19" s="1"/>
  <c r="AM230" i="19"/>
  <c r="AM240" i="19" s="1"/>
  <c r="AM236" i="19"/>
  <c r="AM182" i="19"/>
  <c r="AM176" i="19"/>
  <c r="AM186" i="19" s="1"/>
  <c r="AO254" i="19"/>
  <c r="AO227" i="19"/>
  <c r="AO200" i="19"/>
  <c r="AO173" i="19"/>
  <c r="AO146" i="19"/>
  <c r="AO119" i="19"/>
  <c r="AO4" i="19"/>
  <c r="AM209" i="19"/>
  <c r="AM203" i="19"/>
  <c r="AM213" i="19" s="1"/>
  <c r="AN117" i="19" l="1"/>
  <c r="AO183" i="19"/>
  <c r="AO177" i="19"/>
  <c r="AO187" i="19" s="1"/>
  <c r="AN154" i="19"/>
  <c r="AN148" i="19"/>
  <c r="AN158" i="19" s="1"/>
  <c r="AN145" i="19"/>
  <c r="AN262" i="19"/>
  <c r="AN256" i="19"/>
  <c r="AN266" i="19" s="1"/>
  <c r="AN253" i="19"/>
  <c r="AO96" i="19"/>
  <c r="AO104" i="19" s="1"/>
  <c r="AO93" i="19"/>
  <c r="AO101" i="19" s="1"/>
  <c r="AO79" i="19"/>
  <c r="AO75" i="19"/>
  <c r="AO71" i="19"/>
  <c r="AO63" i="19"/>
  <c r="AO59" i="19"/>
  <c r="AO78" i="19"/>
  <c r="AO74" i="19"/>
  <c r="AO70" i="19"/>
  <c r="AO62" i="19"/>
  <c r="AO58" i="19"/>
  <c r="AO77" i="19"/>
  <c r="AO73" i="19"/>
  <c r="AO65" i="19"/>
  <c r="AO61" i="19"/>
  <c r="AO57" i="19"/>
  <c r="AO56" i="19"/>
  <c r="AO76" i="19"/>
  <c r="AO64" i="19"/>
  <c r="AO60" i="19"/>
  <c r="AP3" i="19"/>
  <c r="AO72" i="19"/>
  <c r="AO210" i="19"/>
  <c r="AO204" i="19"/>
  <c r="AO214" i="19" s="1"/>
  <c r="AN181" i="19"/>
  <c r="AN175" i="19"/>
  <c r="AN185" i="19" s="1"/>
  <c r="AN172" i="19"/>
  <c r="AO129" i="19"/>
  <c r="AO123" i="19"/>
  <c r="AO133" i="19" s="1"/>
  <c r="AO237" i="19"/>
  <c r="AO231" i="19"/>
  <c r="AO241" i="19" s="1"/>
  <c r="AN208" i="19"/>
  <c r="AN202" i="19"/>
  <c r="AN212" i="19" s="1"/>
  <c r="AN199" i="19"/>
  <c r="AO156" i="19"/>
  <c r="AO150" i="19"/>
  <c r="AO160" i="19" s="1"/>
  <c r="AO264" i="19"/>
  <c r="AO258" i="19"/>
  <c r="AO268" i="19" s="1"/>
  <c r="AN127" i="19"/>
  <c r="AN121" i="19"/>
  <c r="AN131" i="19" s="1"/>
  <c r="AN118" i="19"/>
  <c r="AN235" i="19"/>
  <c r="AN229" i="19"/>
  <c r="AN239" i="19" s="1"/>
  <c r="AN226" i="19"/>
  <c r="AN182" i="19" l="1"/>
  <c r="AN176" i="19"/>
  <c r="AN186" i="19" s="1"/>
  <c r="AN263" i="19"/>
  <c r="AN257" i="19"/>
  <c r="AN267" i="19" s="1"/>
  <c r="AN209" i="19"/>
  <c r="AN203" i="19"/>
  <c r="AN213" i="19" s="1"/>
  <c r="AN128" i="19"/>
  <c r="AN122" i="19"/>
  <c r="AN132" i="19" s="1"/>
  <c r="AP254" i="19"/>
  <c r="AP227" i="19"/>
  <c r="AP173" i="19"/>
  <c r="AP200" i="19"/>
  <c r="AP146" i="19"/>
  <c r="AP119" i="19"/>
  <c r="AP4" i="19"/>
  <c r="AO246" i="19"/>
  <c r="AO219" i="19"/>
  <c r="AO192" i="19"/>
  <c r="AO138" i="19"/>
  <c r="AO111" i="19"/>
  <c r="AO165" i="19"/>
  <c r="AO66" i="19"/>
  <c r="AO247" i="19"/>
  <c r="AO220" i="19"/>
  <c r="AO193" i="19"/>
  <c r="AO139" i="19"/>
  <c r="AO166" i="19"/>
  <c r="AO112" i="19"/>
  <c r="AO80" i="19"/>
  <c r="AN236" i="19"/>
  <c r="AN230" i="19"/>
  <c r="AN240" i="19" s="1"/>
  <c r="AN155" i="19"/>
  <c r="AN149" i="19"/>
  <c r="AN159" i="19" s="1"/>
  <c r="AO117" i="19" l="1"/>
  <c r="AO252" i="19"/>
  <c r="AP204" i="19"/>
  <c r="AP214" i="19" s="1"/>
  <c r="AP210" i="19"/>
  <c r="AO144" i="19"/>
  <c r="AP96" i="19"/>
  <c r="AP104" i="19" s="1"/>
  <c r="AP93" i="19"/>
  <c r="AP101" i="19" s="1"/>
  <c r="AP78" i="19"/>
  <c r="AP74" i="19"/>
  <c r="AP70" i="19"/>
  <c r="AP62" i="19"/>
  <c r="AP58" i="19"/>
  <c r="AP77" i="19"/>
  <c r="AP73" i="19"/>
  <c r="AP65" i="19"/>
  <c r="AP61" i="19"/>
  <c r="AP57" i="19"/>
  <c r="AP76" i="19"/>
  <c r="AP72" i="19"/>
  <c r="AP64" i="19"/>
  <c r="AP60" i="19"/>
  <c r="AP56" i="19"/>
  <c r="AP79" i="19"/>
  <c r="AQ3" i="19"/>
  <c r="AP71" i="19"/>
  <c r="AP63" i="19"/>
  <c r="AP59" i="19"/>
  <c r="AP75" i="19"/>
  <c r="AP177" i="19"/>
  <c r="AP187" i="19" s="1"/>
  <c r="AP183" i="19"/>
  <c r="AO198" i="19"/>
  <c r="AP123" i="19"/>
  <c r="AP133" i="19" s="1"/>
  <c r="AP129" i="19"/>
  <c r="AP237" i="19"/>
  <c r="AP231" i="19"/>
  <c r="AP241" i="19" s="1"/>
  <c r="AO171" i="19"/>
  <c r="AO225" i="19"/>
  <c r="AP156" i="19"/>
  <c r="AP150" i="19"/>
  <c r="AP160" i="19" s="1"/>
  <c r="AP264" i="19"/>
  <c r="AP258" i="19"/>
  <c r="AP268" i="19" s="1"/>
  <c r="AO181" i="19" l="1"/>
  <c r="AO175" i="19"/>
  <c r="AO185" i="19" s="1"/>
  <c r="AO172" i="19"/>
  <c r="AQ254" i="19"/>
  <c r="AQ227" i="19"/>
  <c r="AQ200" i="19"/>
  <c r="AQ173" i="19"/>
  <c r="AQ146" i="19"/>
  <c r="AQ119" i="19"/>
  <c r="AQ4" i="19"/>
  <c r="AO208" i="19"/>
  <c r="AO202" i="19"/>
  <c r="AO212" i="19" s="1"/>
  <c r="AO199" i="19"/>
  <c r="AP246" i="19"/>
  <c r="AP219" i="19"/>
  <c r="AP192" i="19"/>
  <c r="AP165" i="19"/>
  <c r="AP138" i="19"/>
  <c r="AP111" i="19"/>
  <c r="AP66" i="19"/>
  <c r="AP247" i="19"/>
  <c r="AP220" i="19"/>
  <c r="AP193" i="19"/>
  <c r="AP166" i="19"/>
  <c r="AP139" i="19"/>
  <c r="AP80" i="19"/>
  <c r="AP112" i="19"/>
  <c r="AO262" i="19"/>
  <c r="AO256" i="19"/>
  <c r="AO266" i="19" s="1"/>
  <c r="AO253" i="19"/>
  <c r="AO229" i="19"/>
  <c r="AO239" i="19" s="1"/>
  <c r="AO235" i="19"/>
  <c r="AO226" i="19"/>
  <c r="AO154" i="19"/>
  <c r="AO148" i="19"/>
  <c r="AO158" i="19" s="1"/>
  <c r="AO145" i="19"/>
  <c r="AO127" i="19"/>
  <c r="AO121" i="19"/>
  <c r="AO131" i="19" s="1"/>
  <c r="AO118" i="19"/>
  <c r="AP144" i="19" l="1"/>
  <c r="AO155" i="19"/>
  <c r="AO149" i="19"/>
  <c r="AO159" i="19" s="1"/>
  <c r="AP198" i="19"/>
  <c r="AQ156" i="19"/>
  <c r="AQ150" i="19"/>
  <c r="AQ160" i="19" s="1"/>
  <c r="AQ264" i="19"/>
  <c r="AQ258" i="19"/>
  <c r="AQ268" i="19" s="1"/>
  <c r="AO128" i="19"/>
  <c r="AO122" i="19"/>
  <c r="AO132" i="19" s="1"/>
  <c r="AP117" i="19"/>
  <c r="AP225" i="19"/>
  <c r="AQ183" i="19"/>
  <c r="AQ177" i="19"/>
  <c r="AQ187" i="19" s="1"/>
  <c r="AO182" i="19"/>
  <c r="AO176" i="19"/>
  <c r="AO186" i="19" s="1"/>
  <c r="AO263" i="19"/>
  <c r="AO257" i="19"/>
  <c r="AO267" i="19" s="1"/>
  <c r="AP154" i="19"/>
  <c r="AP148" i="19"/>
  <c r="AP158" i="19" s="1"/>
  <c r="AP145" i="19"/>
  <c r="AP252" i="19"/>
  <c r="AQ77" i="19"/>
  <c r="AQ73" i="19"/>
  <c r="AQ65" i="19"/>
  <c r="AQ61" i="19"/>
  <c r="AQ57" i="19"/>
  <c r="AQ76" i="19"/>
  <c r="AQ72" i="19"/>
  <c r="AQ64" i="19"/>
  <c r="AQ60" i="19"/>
  <c r="AQ56" i="19"/>
  <c r="AQ79" i="19"/>
  <c r="AQ75" i="19"/>
  <c r="AQ71" i="19"/>
  <c r="AQ63" i="19"/>
  <c r="AQ59" i="19"/>
  <c r="AQ96" i="19"/>
  <c r="AQ104" i="19" s="1"/>
  <c r="AR3" i="19"/>
  <c r="AQ93" i="19"/>
  <c r="AQ101" i="19" s="1"/>
  <c r="AQ78" i="19"/>
  <c r="AQ74" i="19"/>
  <c r="AQ58" i="19"/>
  <c r="AQ62" i="19"/>
  <c r="AQ70" i="19"/>
  <c r="AQ210" i="19"/>
  <c r="AQ204" i="19"/>
  <c r="AQ214" i="19" s="1"/>
  <c r="AO236" i="19"/>
  <c r="AO230" i="19"/>
  <c r="AO240" i="19" s="1"/>
  <c r="AP171" i="19"/>
  <c r="AO203" i="19"/>
  <c r="AO213" i="19" s="1"/>
  <c r="AO209" i="19"/>
  <c r="AQ129" i="19"/>
  <c r="AQ123" i="19"/>
  <c r="AQ133" i="19" s="1"/>
  <c r="AQ231" i="19"/>
  <c r="AQ241" i="19" s="1"/>
  <c r="AQ237" i="19"/>
  <c r="AQ247" i="19" l="1"/>
  <c r="AQ220" i="19"/>
  <c r="AQ193" i="19"/>
  <c r="AQ166" i="19"/>
  <c r="AQ139" i="19"/>
  <c r="AQ80" i="19"/>
  <c r="AQ112" i="19"/>
  <c r="AP155" i="19"/>
  <c r="AP149" i="19"/>
  <c r="AP159" i="19" s="1"/>
  <c r="AQ246" i="19"/>
  <c r="AQ252" i="19" s="1"/>
  <c r="AQ219" i="19"/>
  <c r="AQ225" i="19" s="1"/>
  <c r="AQ192" i="19"/>
  <c r="AQ198" i="19" s="1"/>
  <c r="AQ165" i="19"/>
  <c r="AQ138" i="19"/>
  <c r="AQ111" i="19"/>
  <c r="AQ117" i="19" s="1"/>
  <c r="AQ66" i="19"/>
  <c r="AP235" i="19"/>
  <c r="AP229" i="19"/>
  <c r="AP239" i="19" s="1"/>
  <c r="AP226" i="19"/>
  <c r="AP202" i="19"/>
  <c r="AP212" i="19" s="1"/>
  <c r="AP208" i="19"/>
  <c r="AP199" i="19"/>
  <c r="AR254" i="19"/>
  <c r="AR227" i="19"/>
  <c r="AR200" i="19"/>
  <c r="AR173" i="19"/>
  <c r="AR146" i="19"/>
  <c r="AR119" i="19"/>
  <c r="AR4" i="19"/>
  <c r="AP118" i="19"/>
  <c r="AP127" i="19"/>
  <c r="AP121" i="19"/>
  <c r="AP131" i="19" s="1"/>
  <c r="AP175" i="19"/>
  <c r="AP185" i="19" s="1"/>
  <c r="AP181" i="19"/>
  <c r="AP172" i="19"/>
  <c r="AP256" i="19"/>
  <c r="AP266" i="19" s="1"/>
  <c r="AP262" i="19"/>
  <c r="AP253" i="19"/>
  <c r="AQ144" i="19" l="1"/>
  <c r="AQ171" i="19"/>
  <c r="AR129" i="19"/>
  <c r="AR123" i="19"/>
  <c r="AR133" i="19" s="1"/>
  <c r="AR237" i="19"/>
  <c r="AR231" i="19"/>
  <c r="AR241" i="19" s="1"/>
  <c r="AQ208" i="19"/>
  <c r="AQ202" i="19"/>
  <c r="AQ212" i="19" s="1"/>
  <c r="AQ199" i="19"/>
  <c r="AP182" i="19"/>
  <c r="AP176" i="19"/>
  <c r="AP186" i="19" s="1"/>
  <c r="AR156" i="19"/>
  <c r="AR150" i="19"/>
  <c r="AR160" i="19" s="1"/>
  <c r="AR264" i="19"/>
  <c r="AR258" i="19"/>
  <c r="AR268" i="19" s="1"/>
  <c r="AP236" i="19"/>
  <c r="AP230" i="19"/>
  <c r="AP240" i="19" s="1"/>
  <c r="AQ127" i="19"/>
  <c r="AQ121" i="19"/>
  <c r="AQ131" i="19" s="1"/>
  <c r="AQ118" i="19"/>
  <c r="AQ229" i="19"/>
  <c r="AQ239" i="19" s="1"/>
  <c r="AQ235" i="19"/>
  <c r="AQ226" i="19"/>
  <c r="AP257" i="19"/>
  <c r="AP267" i="19" s="1"/>
  <c r="AP263" i="19"/>
  <c r="AP128" i="19"/>
  <c r="AP122" i="19"/>
  <c r="AP132" i="19" s="1"/>
  <c r="AR183" i="19"/>
  <c r="AR177" i="19"/>
  <c r="AR187" i="19" s="1"/>
  <c r="AP209" i="19"/>
  <c r="AP203" i="19"/>
  <c r="AP213" i="19" s="1"/>
  <c r="AQ154" i="19"/>
  <c r="AQ148" i="19"/>
  <c r="AQ158" i="19" s="1"/>
  <c r="AQ145" i="19"/>
  <c r="AQ262" i="19"/>
  <c r="AQ256" i="19"/>
  <c r="AQ266" i="19" s="1"/>
  <c r="AQ253" i="19"/>
  <c r="AR96" i="19"/>
  <c r="AR104" i="19" s="1"/>
  <c r="AR93" i="19"/>
  <c r="AR101" i="19" s="1"/>
  <c r="AR76" i="19"/>
  <c r="AR72" i="19"/>
  <c r="AR64" i="19"/>
  <c r="AR60" i="19"/>
  <c r="AR56" i="19"/>
  <c r="AR79" i="19"/>
  <c r="AR75" i="19"/>
  <c r="AR71" i="19"/>
  <c r="AR63" i="19"/>
  <c r="AR59" i="19"/>
  <c r="AR78" i="19"/>
  <c r="AR74" i="19"/>
  <c r="AR70" i="19"/>
  <c r="AR62" i="19"/>
  <c r="AR58" i="19"/>
  <c r="AR57" i="19"/>
  <c r="AR65" i="19"/>
  <c r="AR61" i="19"/>
  <c r="AR77" i="19"/>
  <c r="AR73" i="19"/>
  <c r="AS3" i="19"/>
  <c r="AR210" i="19"/>
  <c r="AR204" i="19"/>
  <c r="AR214" i="19" s="1"/>
  <c r="AQ175" i="19"/>
  <c r="AQ185" i="19" s="1"/>
  <c r="AQ181" i="19"/>
  <c r="AQ172" i="19"/>
  <c r="AQ155" i="19" l="1"/>
  <c r="AQ149" i="19"/>
  <c r="AQ159" i="19" s="1"/>
  <c r="AQ176" i="19"/>
  <c r="AQ186" i="19" s="1"/>
  <c r="AQ182" i="19"/>
  <c r="AQ263" i="19"/>
  <c r="AQ257" i="19"/>
  <c r="AQ267" i="19" s="1"/>
  <c r="AQ209" i="19"/>
  <c r="AQ203" i="19"/>
  <c r="AQ213" i="19" s="1"/>
  <c r="AS254" i="19"/>
  <c r="AS227" i="19"/>
  <c r="AS173" i="19"/>
  <c r="AS200" i="19"/>
  <c r="AS146" i="19"/>
  <c r="AS119" i="19"/>
  <c r="AS4" i="19"/>
  <c r="AR247" i="19"/>
  <c r="AR220" i="19"/>
  <c r="AR193" i="19"/>
  <c r="AR166" i="19"/>
  <c r="AR139" i="19"/>
  <c r="AR112" i="19"/>
  <c r="AR80" i="19"/>
  <c r="AR246" i="19"/>
  <c r="AR252" i="19" s="1"/>
  <c r="AR219" i="19"/>
  <c r="AR225" i="19" s="1"/>
  <c r="AR192" i="19"/>
  <c r="AR165" i="19"/>
  <c r="AR138" i="19"/>
  <c r="AR111" i="19"/>
  <c r="AR66" i="19"/>
  <c r="AQ128" i="19"/>
  <c r="AQ122" i="19"/>
  <c r="AQ132" i="19" s="1"/>
  <c r="AQ236" i="19"/>
  <c r="AQ230" i="19"/>
  <c r="AQ240" i="19" s="1"/>
  <c r="AR117" i="19" l="1"/>
  <c r="AR144" i="19"/>
  <c r="AR148" i="19" s="1"/>
  <c r="AR158" i="19" s="1"/>
  <c r="AR198" i="19"/>
  <c r="AR202" i="19" s="1"/>
  <c r="AR212" i="19" s="1"/>
  <c r="AR127" i="19"/>
  <c r="AR121" i="19"/>
  <c r="AR131" i="19" s="1"/>
  <c r="AR118" i="19"/>
  <c r="AR235" i="19"/>
  <c r="AR229" i="19"/>
  <c r="AR239" i="19" s="1"/>
  <c r="AR226" i="19"/>
  <c r="AS204" i="19"/>
  <c r="AS214" i="19" s="1"/>
  <c r="AS210" i="19"/>
  <c r="AR154" i="19"/>
  <c r="AR145" i="19"/>
  <c r="AR262" i="19"/>
  <c r="AR256" i="19"/>
  <c r="AR266" i="19" s="1"/>
  <c r="AR253" i="19"/>
  <c r="AS79" i="19"/>
  <c r="AS75" i="19"/>
  <c r="AS71" i="19"/>
  <c r="AS63" i="19"/>
  <c r="AS59" i="19"/>
  <c r="AS78" i="19"/>
  <c r="AS74" i="19"/>
  <c r="AS70" i="19"/>
  <c r="AS62" i="19"/>
  <c r="AS58" i="19"/>
  <c r="AS96" i="19"/>
  <c r="AS104" i="19" s="1"/>
  <c r="AS93" i="19"/>
  <c r="AS101" i="19" s="1"/>
  <c r="AS77" i="19"/>
  <c r="AS73" i="19"/>
  <c r="AS65" i="19"/>
  <c r="AS61" i="19"/>
  <c r="AS64" i="19"/>
  <c r="AS60" i="19"/>
  <c r="AS76" i="19"/>
  <c r="AS72" i="19"/>
  <c r="AT3" i="19"/>
  <c r="AS57" i="19"/>
  <c r="AS56" i="19"/>
  <c r="AS183" i="19"/>
  <c r="AS177" i="19"/>
  <c r="AS187" i="19" s="1"/>
  <c r="AR171" i="19"/>
  <c r="AS129" i="19"/>
  <c r="AS123" i="19"/>
  <c r="AS133" i="19" s="1"/>
  <c r="AS237" i="19"/>
  <c r="AS231" i="19"/>
  <c r="AS241" i="19" s="1"/>
  <c r="AR208" i="19"/>
  <c r="AR199" i="19"/>
  <c r="AS156" i="19"/>
  <c r="AS150" i="19"/>
  <c r="AS160" i="19" s="1"/>
  <c r="AS264" i="19"/>
  <c r="AS258" i="19"/>
  <c r="AS268" i="19" s="1"/>
  <c r="AR181" i="19" l="1"/>
  <c r="AR175" i="19"/>
  <c r="AR185" i="19" s="1"/>
  <c r="AR172" i="19"/>
  <c r="AR209" i="19"/>
  <c r="AR203" i="19"/>
  <c r="AR213" i="19" s="1"/>
  <c r="AT254" i="19"/>
  <c r="AT227" i="19"/>
  <c r="AT200" i="19"/>
  <c r="AT173" i="19"/>
  <c r="AT119" i="19"/>
  <c r="AT4" i="19"/>
  <c r="AT146" i="19"/>
  <c r="AR155" i="19"/>
  <c r="AR149" i="19"/>
  <c r="AR159" i="19" s="1"/>
  <c r="AR128" i="19"/>
  <c r="AR122" i="19"/>
  <c r="AR132" i="19" s="1"/>
  <c r="AS247" i="19"/>
  <c r="AS220" i="19"/>
  <c r="AS193" i="19"/>
  <c r="AS139" i="19"/>
  <c r="AS112" i="19"/>
  <c r="AS80" i="19"/>
  <c r="AS166" i="19"/>
  <c r="AR263" i="19"/>
  <c r="AR257" i="19"/>
  <c r="AR267" i="19" s="1"/>
  <c r="AR236" i="19"/>
  <c r="AR230" i="19"/>
  <c r="AR240" i="19" s="1"/>
  <c r="AS246" i="19"/>
  <c r="AS219" i="19"/>
  <c r="AS192" i="19"/>
  <c r="AS198" i="19" s="1"/>
  <c r="AS138" i="19"/>
  <c r="AS111" i="19"/>
  <c r="AS165" i="19"/>
  <c r="AS66" i="19"/>
  <c r="AS171" i="19" l="1"/>
  <c r="AS144" i="19"/>
  <c r="AS225" i="19"/>
  <c r="AS117" i="19"/>
  <c r="AS252" i="19"/>
  <c r="AS127" i="19"/>
  <c r="AS121" i="19"/>
  <c r="AS131" i="19" s="1"/>
  <c r="AS118" i="19"/>
  <c r="AS262" i="19"/>
  <c r="AS256" i="19"/>
  <c r="AS266" i="19" s="1"/>
  <c r="AS253" i="19"/>
  <c r="AT156" i="19"/>
  <c r="AT150" i="19"/>
  <c r="AT160" i="19" s="1"/>
  <c r="AT210" i="19"/>
  <c r="AT204" i="19"/>
  <c r="AT214" i="19" s="1"/>
  <c r="AS154" i="19"/>
  <c r="AS148" i="19"/>
  <c r="AS158" i="19" s="1"/>
  <c r="AS145" i="19"/>
  <c r="AT96" i="19"/>
  <c r="AT104" i="19" s="1"/>
  <c r="AT93" i="19"/>
  <c r="AT101" i="19" s="1"/>
  <c r="AT78" i="19"/>
  <c r="AT74" i="19"/>
  <c r="AT70" i="19"/>
  <c r="AT62" i="19"/>
  <c r="AT58" i="19"/>
  <c r="AT77" i="19"/>
  <c r="AT73" i="19"/>
  <c r="AT65" i="19"/>
  <c r="AT61" i="19"/>
  <c r="AT57" i="19"/>
  <c r="AT76" i="19"/>
  <c r="AT72" i="19"/>
  <c r="AT64" i="19"/>
  <c r="AT60" i="19"/>
  <c r="AU3" i="19"/>
  <c r="AT63" i="19"/>
  <c r="AT59" i="19"/>
  <c r="AT79" i="19"/>
  <c r="AT75" i="19"/>
  <c r="AT71" i="19"/>
  <c r="AT56" i="19"/>
  <c r="AT237" i="19"/>
  <c r="AT231" i="19"/>
  <c r="AT241" i="19" s="1"/>
  <c r="AR182" i="19"/>
  <c r="AR176" i="19"/>
  <c r="AR186" i="19" s="1"/>
  <c r="AS202" i="19"/>
  <c r="AS212" i="19" s="1"/>
  <c r="AS208" i="19"/>
  <c r="AS199" i="19"/>
  <c r="AT129" i="19"/>
  <c r="AT123" i="19"/>
  <c r="AT133" i="19" s="1"/>
  <c r="AT258" i="19"/>
  <c r="AT268" i="19" s="1"/>
  <c r="AT264" i="19"/>
  <c r="AS181" i="19"/>
  <c r="AS175" i="19"/>
  <c r="AS185" i="19" s="1"/>
  <c r="AS172" i="19"/>
  <c r="AS235" i="19"/>
  <c r="AS229" i="19"/>
  <c r="AS239" i="19" s="1"/>
  <c r="AS226" i="19"/>
  <c r="AT183" i="19"/>
  <c r="AT177" i="19"/>
  <c r="AT187" i="19" s="1"/>
  <c r="AT246" i="19" l="1"/>
  <c r="AT219" i="19"/>
  <c r="AT192" i="19"/>
  <c r="AT165" i="19"/>
  <c r="AT111" i="19"/>
  <c r="AT66" i="19"/>
  <c r="AT138" i="19"/>
  <c r="AS209" i="19"/>
  <c r="AS203" i="19"/>
  <c r="AS213" i="19" s="1"/>
  <c r="AS128" i="19"/>
  <c r="AS122" i="19"/>
  <c r="AS132" i="19" s="1"/>
  <c r="AS182" i="19"/>
  <c r="AS176" i="19"/>
  <c r="AS186" i="19" s="1"/>
  <c r="AU254" i="19"/>
  <c r="AU227" i="19"/>
  <c r="AU200" i="19"/>
  <c r="AU173" i="19"/>
  <c r="AU146" i="19"/>
  <c r="AU119" i="19"/>
  <c r="AU4" i="19"/>
  <c r="AT247" i="19"/>
  <c r="AT220" i="19"/>
  <c r="AT193" i="19"/>
  <c r="AT166" i="19"/>
  <c r="AT139" i="19"/>
  <c r="AT112" i="19"/>
  <c r="AT80" i="19"/>
  <c r="AS263" i="19"/>
  <c r="AS257" i="19"/>
  <c r="AS267" i="19" s="1"/>
  <c r="AS236" i="19"/>
  <c r="AS230" i="19"/>
  <c r="AS240" i="19" s="1"/>
  <c r="AS155" i="19"/>
  <c r="AS149" i="19"/>
  <c r="AS159" i="19" s="1"/>
  <c r="AU77" i="19" l="1"/>
  <c r="AU73" i="19"/>
  <c r="AU65" i="19"/>
  <c r="AU61" i="19"/>
  <c r="AU57" i="19"/>
  <c r="AU96" i="19"/>
  <c r="AU104" i="19" s="1"/>
  <c r="AU93" i="19"/>
  <c r="AU101" i="19" s="1"/>
  <c r="AU76" i="19"/>
  <c r="AU72" i="19"/>
  <c r="AU64" i="19"/>
  <c r="AU60" i="19"/>
  <c r="AU56" i="19"/>
  <c r="AU79" i="19"/>
  <c r="AU75" i="19"/>
  <c r="AU71" i="19"/>
  <c r="AU63" i="19"/>
  <c r="AU59" i="19"/>
  <c r="AV3" i="19"/>
  <c r="AU62" i="19"/>
  <c r="AU78" i="19"/>
  <c r="AU74" i="19"/>
  <c r="AU70" i="19"/>
  <c r="AU58" i="19"/>
  <c r="AU210" i="19"/>
  <c r="AU204" i="19"/>
  <c r="AU214" i="19" s="1"/>
  <c r="AT171" i="19"/>
  <c r="AU129" i="19"/>
  <c r="AU123" i="19"/>
  <c r="AU133" i="19" s="1"/>
  <c r="AU237" i="19"/>
  <c r="AU231" i="19"/>
  <c r="AU241" i="19" s="1"/>
  <c r="AT144" i="19"/>
  <c r="AT198" i="19"/>
  <c r="AU156" i="19"/>
  <c r="AU150" i="19"/>
  <c r="AU160" i="19" s="1"/>
  <c r="AU264" i="19"/>
  <c r="AU258" i="19"/>
  <c r="AU268" i="19" s="1"/>
  <c r="AT225" i="19"/>
  <c r="AU177" i="19"/>
  <c r="AU187" i="19" s="1"/>
  <c r="AU183" i="19"/>
  <c r="AT117" i="19"/>
  <c r="AT252" i="19"/>
  <c r="AT127" i="19" l="1"/>
  <c r="AT121" i="19"/>
  <c r="AT131" i="19" s="1"/>
  <c r="AT118" i="19"/>
  <c r="AT208" i="19"/>
  <c r="AT199" i="19"/>
  <c r="AT202" i="19"/>
  <c r="AT212" i="19" s="1"/>
  <c r="AU246" i="19"/>
  <c r="AU219" i="19"/>
  <c r="AU192" i="19"/>
  <c r="AU165" i="19"/>
  <c r="AU138" i="19"/>
  <c r="AU111" i="19"/>
  <c r="AU66" i="19"/>
  <c r="AT148" i="19"/>
  <c r="AT158" i="19" s="1"/>
  <c r="AT154" i="19"/>
  <c r="AT145" i="19"/>
  <c r="AT181" i="19"/>
  <c r="AT175" i="19"/>
  <c r="AT185" i="19" s="1"/>
  <c r="AT172" i="19"/>
  <c r="AU247" i="19"/>
  <c r="AU220" i="19"/>
  <c r="AU193" i="19"/>
  <c r="AU166" i="19"/>
  <c r="AU139" i="19"/>
  <c r="AU80" i="19"/>
  <c r="AU112" i="19"/>
  <c r="AV254" i="19"/>
  <c r="AV200" i="19"/>
  <c r="AV227" i="19"/>
  <c r="AV173" i="19"/>
  <c r="AV146" i="19"/>
  <c r="AV119" i="19"/>
  <c r="AV4" i="19"/>
  <c r="AT262" i="19"/>
  <c r="AT256" i="19"/>
  <c r="AT266" i="19" s="1"/>
  <c r="AT253" i="19"/>
  <c r="AT235" i="19"/>
  <c r="AT229" i="19"/>
  <c r="AT239" i="19" s="1"/>
  <c r="AT226" i="19"/>
  <c r="AT263" i="19" l="1"/>
  <c r="AT257" i="19"/>
  <c r="AT267" i="19" s="1"/>
  <c r="AV129" i="19"/>
  <c r="AV123" i="19"/>
  <c r="AV133" i="19" s="1"/>
  <c r="AV210" i="19"/>
  <c r="AV204" i="19"/>
  <c r="AV214" i="19" s="1"/>
  <c r="AT155" i="19"/>
  <c r="AT149" i="19"/>
  <c r="AT159" i="19" s="1"/>
  <c r="AU117" i="19"/>
  <c r="AU225" i="19"/>
  <c r="AT236" i="19"/>
  <c r="AT230" i="19"/>
  <c r="AT240" i="19" s="1"/>
  <c r="AV156" i="19"/>
  <c r="AV150" i="19"/>
  <c r="AV160" i="19" s="1"/>
  <c r="AV258" i="19"/>
  <c r="AV268" i="19" s="1"/>
  <c r="AV264" i="19"/>
  <c r="AT176" i="19"/>
  <c r="AT186" i="19" s="1"/>
  <c r="AT182" i="19"/>
  <c r="AU144" i="19"/>
  <c r="AU252" i="19"/>
  <c r="AT128" i="19"/>
  <c r="AT122" i="19"/>
  <c r="AT132" i="19" s="1"/>
  <c r="AV183" i="19"/>
  <c r="AV177" i="19"/>
  <c r="AV187" i="19" s="1"/>
  <c r="AU171" i="19"/>
  <c r="AV96" i="19"/>
  <c r="AV104" i="19" s="1"/>
  <c r="AV93" i="19"/>
  <c r="AV101" i="19" s="1"/>
  <c r="AV76" i="19"/>
  <c r="AV72" i="19"/>
  <c r="AV64" i="19"/>
  <c r="AV60" i="19"/>
  <c r="AV56" i="19"/>
  <c r="AV79" i="19"/>
  <c r="AV75" i="19"/>
  <c r="AV71" i="19"/>
  <c r="AV63" i="19"/>
  <c r="AV59" i="19"/>
  <c r="AV78" i="19"/>
  <c r="AV74" i="19"/>
  <c r="AV70" i="19"/>
  <c r="AV62" i="19"/>
  <c r="AV58" i="19"/>
  <c r="AV65" i="19"/>
  <c r="AV61" i="19"/>
  <c r="AW3" i="19"/>
  <c r="AV77" i="19"/>
  <c r="AV73" i="19"/>
  <c r="AV57" i="19"/>
  <c r="AV231" i="19"/>
  <c r="AV241" i="19" s="1"/>
  <c r="AV237" i="19"/>
  <c r="AU198" i="19"/>
  <c r="AT203" i="19"/>
  <c r="AT213" i="19" s="1"/>
  <c r="AT209" i="19"/>
  <c r="AV247" i="19" l="1"/>
  <c r="AV193" i="19"/>
  <c r="AV220" i="19"/>
  <c r="AV166" i="19"/>
  <c r="AV139" i="19"/>
  <c r="AV112" i="19"/>
  <c r="AV80" i="19"/>
  <c r="AV246" i="19"/>
  <c r="AV252" i="19" s="1"/>
  <c r="AV219" i="19"/>
  <c r="AV225" i="19" s="1"/>
  <c r="AV192" i="19"/>
  <c r="AV198" i="19" s="1"/>
  <c r="AV165" i="19"/>
  <c r="AV171" i="19" s="1"/>
  <c r="AV138" i="19"/>
  <c r="AV144" i="19" s="1"/>
  <c r="AV111" i="19"/>
  <c r="AV66" i="19"/>
  <c r="AU262" i="19"/>
  <c r="AU256" i="19"/>
  <c r="AU266" i="19" s="1"/>
  <c r="AU253" i="19"/>
  <c r="AU208" i="19"/>
  <c r="AU202" i="19"/>
  <c r="AU212" i="19" s="1"/>
  <c r="AU199" i="19"/>
  <c r="AU154" i="19"/>
  <c r="AU148" i="19"/>
  <c r="AU158" i="19" s="1"/>
  <c r="AU145" i="19"/>
  <c r="AU229" i="19"/>
  <c r="AU239" i="19" s="1"/>
  <c r="AU235" i="19"/>
  <c r="AU226" i="19"/>
  <c r="AW254" i="19"/>
  <c r="AW227" i="19"/>
  <c r="AW200" i="19"/>
  <c r="AW173" i="19"/>
  <c r="AW146" i="19"/>
  <c r="AW119" i="19"/>
  <c r="AW4" i="19"/>
  <c r="AU175" i="19"/>
  <c r="AU185" i="19" s="1"/>
  <c r="AU181" i="19"/>
  <c r="AU172" i="19"/>
  <c r="AU127" i="19"/>
  <c r="AU121" i="19"/>
  <c r="AU131" i="19" s="1"/>
  <c r="AU118" i="19"/>
  <c r="AV117" i="19" l="1"/>
  <c r="AU176" i="19"/>
  <c r="AU186" i="19" s="1"/>
  <c r="AU182" i="19"/>
  <c r="AW129" i="19"/>
  <c r="AW123" i="19"/>
  <c r="AW133" i="19" s="1"/>
  <c r="AW237" i="19"/>
  <c r="AW231" i="19"/>
  <c r="AW241" i="19" s="1"/>
  <c r="AU209" i="19"/>
  <c r="AU203" i="19"/>
  <c r="AU213" i="19" s="1"/>
  <c r="AV154" i="19"/>
  <c r="AV148" i="19"/>
  <c r="AV158" i="19" s="1"/>
  <c r="AV145" i="19"/>
  <c r="AV262" i="19"/>
  <c r="AV256" i="19"/>
  <c r="AV266" i="19" s="1"/>
  <c r="AV253" i="19"/>
  <c r="AU128" i="19"/>
  <c r="AU122" i="19"/>
  <c r="AU132" i="19" s="1"/>
  <c r="AW156" i="19"/>
  <c r="AW150" i="19"/>
  <c r="AW160" i="19" s="1"/>
  <c r="AW264" i="19"/>
  <c r="AW258" i="19"/>
  <c r="AW268" i="19" s="1"/>
  <c r="AU155" i="19"/>
  <c r="AU149" i="19"/>
  <c r="AU159" i="19" s="1"/>
  <c r="AV181" i="19"/>
  <c r="AV175" i="19"/>
  <c r="AV185" i="19" s="1"/>
  <c r="AV172" i="19"/>
  <c r="AW183" i="19"/>
  <c r="AW177" i="19"/>
  <c r="AW187" i="19" s="1"/>
  <c r="AU230" i="19"/>
  <c r="AU240" i="19" s="1"/>
  <c r="AU236" i="19"/>
  <c r="AV208" i="19"/>
  <c r="AV202" i="19"/>
  <c r="AV212" i="19" s="1"/>
  <c r="AV199" i="19"/>
  <c r="AW96" i="19"/>
  <c r="AW104" i="19" s="1"/>
  <c r="AW93" i="19"/>
  <c r="AW101" i="19" s="1"/>
  <c r="AW79" i="19"/>
  <c r="AW75" i="19"/>
  <c r="AW71" i="19"/>
  <c r="AW63" i="19"/>
  <c r="AW59" i="19"/>
  <c r="AW78" i="19"/>
  <c r="AW74" i="19"/>
  <c r="AW70" i="19"/>
  <c r="AW62" i="19"/>
  <c r="AW58" i="19"/>
  <c r="AW77" i="19"/>
  <c r="AW73" i="19"/>
  <c r="AW65" i="19"/>
  <c r="AW61" i="19"/>
  <c r="AW64" i="19"/>
  <c r="AW60" i="19"/>
  <c r="AW76" i="19"/>
  <c r="AW72" i="19"/>
  <c r="AW57" i="19"/>
  <c r="AW56" i="19"/>
  <c r="AX3" i="19"/>
  <c r="AW210" i="19"/>
  <c r="AW204" i="19"/>
  <c r="AW214" i="19" s="1"/>
  <c r="AU263" i="19"/>
  <c r="AU257" i="19"/>
  <c r="AU267" i="19" s="1"/>
  <c r="AV127" i="19"/>
  <c r="AV121" i="19"/>
  <c r="AV131" i="19" s="1"/>
  <c r="AV118" i="19"/>
  <c r="AV235" i="19"/>
  <c r="AV229" i="19"/>
  <c r="AV239" i="19" s="1"/>
  <c r="AV226" i="19"/>
  <c r="AV209" i="19" l="1"/>
  <c r="AV203" i="19"/>
  <c r="AV213" i="19" s="1"/>
  <c r="AX254" i="19"/>
  <c r="AX227" i="19"/>
  <c r="AX173" i="19"/>
  <c r="AX200" i="19"/>
  <c r="AX146" i="19"/>
  <c r="AX4" i="19"/>
  <c r="AX119" i="19"/>
  <c r="AV155" i="19"/>
  <c r="AV149" i="19"/>
  <c r="AV159" i="19" s="1"/>
  <c r="AV128" i="19"/>
  <c r="AV122" i="19"/>
  <c r="AV132" i="19" s="1"/>
  <c r="AW246" i="19"/>
  <c r="AW219" i="19"/>
  <c r="AW192" i="19"/>
  <c r="AW138" i="19"/>
  <c r="AW111" i="19"/>
  <c r="AW165" i="19"/>
  <c r="AW66" i="19"/>
  <c r="AW247" i="19"/>
  <c r="AW220" i="19"/>
  <c r="AW193" i="19"/>
  <c r="AW139" i="19"/>
  <c r="AW112" i="19"/>
  <c r="AW166" i="19"/>
  <c r="AW80" i="19"/>
  <c r="AV263" i="19"/>
  <c r="AV257" i="19"/>
  <c r="AV267" i="19" s="1"/>
  <c r="AV236" i="19"/>
  <c r="AV230" i="19"/>
  <c r="AV240" i="19" s="1"/>
  <c r="AV182" i="19"/>
  <c r="AV176" i="19"/>
  <c r="AV186" i="19" s="1"/>
  <c r="AW198" i="19" l="1"/>
  <c r="AX96" i="19"/>
  <c r="AX104" i="19" s="1"/>
  <c r="AX93" i="19"/>
  <c r="AX101" i="19" s="1"/>
  <c r="AX78" i="19"/>
  <c r="AX74" i="19"/>
  <c r="AX70" i="19"/>
  <c r="AX62" i="19"/>
  <c r="AX58" i="19"/>
  <c r="AX77" i="19"/>
  <c r="AX73" i="19"/>
  <c r="AX65" i="19"/>
  <c r="AX61" i="19"/>
  <c r="AX57" i="19"/>
  <c r="AX76" i="19"/>
  <c r="AX72" i="19"/>
  <c r="AX64" i="19"/>
  <c r="AX60" i="19"/>
  <c r="AX63" i="19"/>
  <c r="AX59" i="19"/>
  <c r="AX56" i="19"/>
  <c r="AY3" i="19"/>
  <c r="AX79" i="19"/>
  <c r="AX75" i="19"/>
  <c r="AX71" i="19"/>
  <c r="AX237" i="19"/>
  <c r="AX231" i="19"/>
  <c r="AX241" i="19" s="1"/>
  <c r="AW171" i="19"/>
  <c r="AW225" i="19"/>
  <c r="AX156" i="19"/>
  <c r="AX150" i="19"/>
  <c r="AX160" i="19" s="1"/>
  <c r="AX264" i="19"/>
  <c r="AX258" i="19"/>
  <c r="AX268" i="19" s="1"/>
  <c r="AW117" i="19"/>
  <c r="AW252" i="19"/>
  <c r="AX204" i="19"/>
  <c r="AX214" i="19" s="1"/>
  <c r="AX210" i="19"/>
  <c r="AW144" i="19"/>
  <c r="AX129" i="19"/>
  <c r="AX123" i="19"/>
  <c r="AX133" i="19" s="1"/>
  <c r="AX177" i="19"/>
  <c r="AX187" i="19" s="1"/>
  <c r="AX183" i="19"/>
  <c r="AW235" i="19" l="1"/>
  <c r="AW229" i="19"/>
  <c r="AW239" i="19" s="1"/>
  <c r="AW226" i="19"/>
  <c r="AX246" i="19"/>
  <c r="AX219" i="19"/>
  <c r="AX192" i="19"/>
  <c r="AX165" i="19"/>
  <c r="AX138" i="19"/>
  <c r="AX66" i="19"/>
  <c r="AX111" i="19"/>
  <c r="AW181" i="19"/>
  <c r="AW175" i="19"/>
  <c r="AW185" i="19" s="1"/>
  <c r="AW172" i="19"/>
  <c r="AW262" i="19"/>
  <c r="AW256" i="19"/>
  <c r="AW266" i="19" s="1"/>
  <c r="AW253" i="19"/>
  <c r="AX247" i="19"/>
  <c r="AX220" i="19"/>
  <c r="AX193" i="19"/>
  <c r="AX166" i="19"/>
  <c r="AX139" i="19"/>
  <c r="AX112" i="19"/>
  <c r="AX80" i="19"/>
  <c r="AW154" i="19"/>
  <c r="AW148" i="19"/>
  <c r="AW158" i="19" s="1"/>
  <c r="AW145" i="19"/>
  <c r="AW127" i="19"/>
  <c r="AW121" i="19"/>
  <c r="AW131" i="19" s="1"/>
  <c r="AW118" i="19"/>
  <c r="AY254" i="19"/>
  <c r="AY227" i="19"/>
  <c r="AY200" i="19"/>
  <c r="AY146" i="19"/>
  <c r="AY119" i="19"/>
  <c r="AY173" i="19"/>
  <c r="AY4" i="19"/>
  <c r="AW208" i="19"/>
  <c r="AW202" i="19"/>
  <c r="AW212" i="19" s="1"/>
  <c r="AW199" i="19"/>
  <c r="AY77" i="19" l="1"/>
  <c r="AY73" i="19"/>
  <c r="AY65" i="19"/>
  <c r="AY61" i="19"/>
  <c r="AY57" i="19"/>
  <c r="AY76" i="19"/>
  <c r="AY72" i="19"/>
  <c r="AY64" i="19"/>
  <c r="AY60" i="19"/>
  <c r="AY56" i="19"/>
  <c r="AY79" i="19"/>
  <c r="AY75" i="19"/>
  <c r="AY71" i="19"/>
  <c r="AY63" i="19"/>
  <c r="AY59" i="19"/>
  <c r="AY62" i="19"/>
  <c r="AZ3" i="19"/>
  <c r="AY96" i="19"/>
  <c r="AY104" i="19" s="1"/>
  <c r="AY78" i="19"/>
  <c r="AY74" i="19"/>
  <c r="AY70" i="19"/>
  <c r="AY58" i="19"/>
  <c r="AY93" i="19"/>
  <c r="AY101" i="19" s="1"/>
  <c r="AY210" i="19"/>
  <c r="AY204" i="19"/>
  <c r="AY214" i="19" s="1"/>
  <c r="AW263" i="19"/>
  <c r="AW257" i="19"/>
  <c r="AW267" i="19" s="1"/>
  <c r="AX144" i="19"/>
  <c r="AX252" i="19"/>
  <c r="AW203" i="19"/>
  <c r="AW213" i="19" s="1"/>
  <c r="AW209" i="19"/>
  <c r="AY183" i="19"/>
  <c r="AY177" i="19"/>
  <c r="AY187" i="19" s="1"/>
  <c r="AY231" i="19"/>
  <c r="AY241" i="19" s="1"/>
  <c r="AY237" i="19"/>
  <c r="AX171" i="19"/>
  <c r="AW236" i="19"/>
  <c r="AW230" i="19"/>
  <c r="AW240" i="19" s="1"/>
  <c r="AY129" i="19"/>
  <c r="AY123" i="19"/>
  <c r="AY133" i="19" s="1"/>
  <c r="AY264" i="19"/>
  <c r="AY258" i="19"/>
  <c r="AY268" i="19" s="1"/>
  <c r="AW155" i="19"/>
  <c r="AW149" i="19"/>
  <c r="AW159" i="19" s="1"/>
  <c r="AX117" i="19"/>
  <c r="AX198" i="19"/>
  <c r="AY156" i="19"/>
  <c r="AY150" i="19"/>
  <c r="AY160" i="19" s="1"/>
  <c r="AW128" i="19"/>
  <c r="AW122" i="19"/>
  <c r="AW132" i="19" s="1"/>
  <c r="AW182" i="19"/>
  <c r="AW176" i="19"/>
  <c r="AW186" i="19" s="1"/>
  <c r="AX225" i="19"/>
  <c r="AX181" i="19" l="1"/>
  <c r="AX175" i="19"/>
  <c r="AX185" i="19" s="1"/>
  <c r="AX172" i="19"/>
  <c r="AX154" i="19"/>
  <c r="AX148" i="19"/>
  <c r="AX158" i="19" s="1"/>
  <c r="AX145" i="19"/>
  <c r="AX202" i="19"/>
  <c r="AX212" i="19" s="1"/>
  <c r="AX208" i="19"/>
  <c r="AX199" i="19"/>
  <c r="AY246" i="19"/>
  <c r="AY219" i="19"/>
  <c r="AY192" i="19"/>
  <c r="AY165" i="19"/>
  <c r="AY138" i="19"/>
  <c r="AY111" i="19"/>
  <c r="AY66" i="19"/>
  <c r="AX235" i="19"/>
  <c r="AX229" i="19"/>
  <c r="AX239" i="19" s="1"/>
  <c r="AX226" i="19"/>
  <c r="AX121" i="19"/>
  <c r="AX131" i="19" s="1"/>
  <c r="AX127" i="19"/>
  <c r="AX118" i="19"/>
  <c r="AX262" i="19"/>
  <c r="AX256" i="19"/>
  <c r="AX266" i="19" s="1"/>
  <c r="AX253" i="19"/>
  <c r="AY247" i="19"/>
  <c r="AY220" i="19"/>
  <c r="AY193" i="19"/>
  <c r="AY166" i="19"/>
  <c r="AY139" i="19"/>
  <c r="AY80" i="19"/>
  <c r="AY112" i="19"/>
  <c r="AZ254" i="19"/>
  <c r="AZ200" i="19"/>
  <c r="AZ227" i="19"/>
  <c r="AZ146" i="19"/>
  <c r="AZ173" i="19"/>
  <c r="AZ119" i="19"/>
  <c r="AZ4" i="19"/>
  <c r="AZ156" i="19" l="1"/>
  <c r="AZ150" i="19"/>
  <c r="AZ160" i="19" s="1"/>
  <c r="AY198" i="19"/>
  <c r="AZ96" i="19"/>
  <c r="AZ104" i="19" s="1"/>
  <c r="AZ93" i="19"/>
  <c r="AZ101" i="19" s="1"/>
  <c r="AZ76" i="19"/>
  <c r="AZ72" i="19"/>
  <c r="AZ64" i="19"/>
  <c r="AZ60" i="19"/>
  <c r="AZ56" i="19"/>
  <c r="AZ79" i="19"/>
  <c r="AZ75" i="19"/>
  <c r="AZ71" i="19"/>
  <c r="AZ63" i="19"/>
  <c r="AZ59" i="19"/>
  <c r="AZ78" i="19"/>
  <c r="AZ74" i="19"/>
  <c r="AZ70" i="19"/>
  <c r="AZ62" i="19"/>
  <c r="AZ58" i="19"/>
  <c r="AZ77" i="19"/>
  <c r="AZ73" i="19"/>
  <c r="AZ57" i="19"/>
  <c r="AZ65" i="19"/>
  <c r="AZ61" i="19"/>
  <c r="BA3" i="19"/>
  <c r="AZ237" i="19"/>
  <c r="AZ231" i="19"/>
  <c r="AZ241" i="19" s="1"/>
  <c r="AX236" i="19"/>
  <c r="AX230" i="19"/>
  <c r="AX240" i="19" s="1"/>
  <c r="AY117" i="19"/>
  <c r="AY225" i="19"/>
  <c r="AX182" i="19"/>
  <c r="AX176" i="19"/>
  <c r="AX186" i="19" s="1"/>
  <c r="AZ129" i="19"/>
  <c r="AZ123" i="19"/>
  <c r="AZ133" i="19" s="1"/>
  <c r="AZ210" i="19"/>
  <c r="AZ204" i="19"/>
  <c r="AZ214" i="19" s="1"/>
  <c r="AX128" i="19"/>
  <c r="AX122" i="19"/>
  <c r="AX132" i="19" s="1"/>
  <c r="AY144" i="19"/>
  <c r="AY252" i="19"/>
  <c r="AX149" i="19"/>
  <c r="AX159" i="19" s="1"/>
  <c r="AX155" i="19"/>
  <c r="AZ183" i="19"/>
  <c r="AZ177" i="19"/>
  <c r="AZ187" i="19" s="1"/>
  <c r="AZ264" i="19"/>
  <c r="AZ258" i="19"/>
  <c r="AZ268" i="19" s="1"/>
  <c r="AX263" i="19"/>
  <c r="AX257" i="19"/>
  <c r="AX267" i="19" s="1"/>
  <c r="AY171" i="19"/>
  <c r="AX209" i="19"/>
  <c r="AX203" i="19"/>
  <c r="AX213" i="19" s="1"/>
  <c r="AY235" i="19" l="1"/>
  <c r="AY229" i="19"/>
  <c r="AY239" i="19" s="1"/>
  <c r="AY226" i="19"/>
  <c r="AY181" i="19"/>
  <c r="AY175" i="19"/>
  <c r="AY185" i="19" s="1"/>
  <c r="AY172" i="19"/>
  <c r="AY127" i="19"/>
  <c r="AY121" i="19"/>
  <c r="AY131" i="19" s="1"/>
  <c r="AY118" i="19"/>
  <c r="AY208" i="19"/>
  <c r="AY202" i="19"/>
  <c r="AY212" i="19" s="1"/>
  <c r="AY199" i="19"/>
  <c r="AY262" i="19"/>
  <c r="AY256" i="19"/>
  <c r="AY266" i="19" s="1"/>
  <c r="AY253" i="19"/>
  <c r="BA254" i="19"/>
  <c r="BA227" i="19"/>
  <c r="BA173" i="19"/>
  <c r="BA200" i="19"/>
  <c r="BA146" i="19"/>
  <c r="BA119" i="19"/>
  <c r="BA4" i="19"/>
  <c r="AZ247" i="19"/>
  <c r="AZ193" i="19"/>
  <c r="AZ220" i="19"/>
  <c r="AZ166" i="19"/>
  <c r="AZ139" i="19"/>
  <c r="AZ112" i="19"/>
  <c r="AZ80" i="19"/>
  <c r="AZ246" i="19"/>
  <c r="AZ219" i="19"/>
  <c r="AZ225" i="19" s="1"/>
  <c r="AZ192" i="19"/>
  <c r="AZ165" i="19"/>
  <c r="AZ171" i="19" s="1"/>
  <c r="AZ138" i="19"/>
  <c r="AZ144" i="19" s="1"/>
  <c r="AZ111" i="19"/>
  <c r="AZ117" i="19" s="1"/>
  <c r="AZ66" i="19"/>
  <c r="AY154" i="19"/>
  <c r="AY148" i="19"/>
  <c r="AY158" i="19" s="1"/>
  <c r="AY145" i="19"/>
  <c r="AZ198" i="19" l="1"/>
  <c r="AZ252" i="19"/>
  <c r="AZ208" i="19"/>
  <c r="AZ202" i="19"/>
  <c r="AZ212" i="19" s="1"/>
  <c r="AZ199" i="19"/>
  <c r="BA156" i="19"/>
  <c r="BA150" i="19"/>
  <c r="BA160" i="19" s="1"/>
  <c r="BA264" i="19"/>
  <c r="BA258" i="19"/>
  <c r="BA268" i="19" s="1"/>
  <c r="AY209" i="19"/>
  <c r="AY203" i="19"/>
  <c r="AY213" i="19" s="1"/>
  <c r="AY155" i="19"/>
  <c r="AY149" i="19"/>
  <c r="AY159" i="19" s="1"/>
  <c r="AZ127" i="19"/>
  <c r="AZ121" i="19"/>
  <c r="AZ131" i="19" s="1"/>
  <c r="AZ118" i="19"/>
  <c r="AZ235" i="19"/>
  <c r="AZ229" i="19"/>
  <c r="AZ239" i="19" s="1"/>
  <c r="AZ226" i="19"/>
  <c r="BA204" i="19"/>
  <c r="BA214" i="19" s="1"/>
  <c r="BA210" i="19"/>
  <c r="AY263" i="19"/>
  <c r="AY257" i="19"/>
  <c r="AY267" i="19" s="1"/>
  <c r="AY236" i="19"/>
  <c r="AY230" i="19"/>
  <c r="AY240" i="19" s="1"/>
  <c r="AZ154" i="19"/>
  <c r="AZ148" i="19"/>
  <c r="AZ158" i="19" s="1"/>
  <c r="AZ145" i="19"/>
  <c r="AZ262" i="19"/>
  <c r="AZ256" i="19"/>
  <c r="AZ266" i="19" s="1"/>
  <c r="AZ253" i="19"/>
  <c r="BA79" i="19"/>
  <c r="BA75" i="19"/>
  <c r="BA71" i="19"/>
  <c r="BA63" i="19"/>
  <c r="BA59" i="19"/>
  <c r="BA78" i="19"/>
  <c r="BA74" i="19"/>
  <c r="BA70" i="19"/>
  <c r="BA62" i="19"/>
  <c r="BA58" i="19"/>
  <c r="BA96" i="19"/>
  <c r="BA104" i="19" s="1"/>
  <c r="BA93" i="19"/>
  <c r="BA101" i="19" s="1"/>
  <c r="BA77" i="19"/>
  <c r="BA73" i="19"/>
  <c r="BA65" i="19"/>
  <c r="BA61" i="19"/>
  <c r="BA76" i="19"/>
  <c r="BA72" i="19"/>
  <c r="BA57" i="19"/>
  <c r="BA64" i="19"/>
  <c r="BA56" i="19"/>
  <c r="BB3" i="19"/>
  <c r="BA60" i="19"/>
  <c r="BA183" i="19"/>
  <c r="BA177" i="19"/>
  <c r="BA187" i="19" s="1"/>
  <c r="AY176" i="19"/>
  <c r="AY186" i="19" s="1"/>
  <c r="AY182" i="19"/>
  <c r="AZ181" i="19"/>
  <c r="AZ175" i="19"/>
  <c r="AZ185" i="19" s="1"/>
  <c r="AZ172" i="19"/>
  <c r="BA129" i="19"/>
  <c r="BA123" i="19"/>
  <c r="BA133" i="19" s="1"/>
  <c r="BA237" i="19"/>
  <c r="BA231" i="19"/>
  <c r="BA241" i="19" s="1"/>
  <c r="AY128" i="19"/>
  <c r="AY122" i="19"/>
  <c r="AY132" i="19" s="1"/>
  <c r="AZ182" i="19" l="1"/>
  <c r="AZ176" i="19"/>
  <c r="AZ186" i="19" s="1"/>
  <c r="BB254" i="19"/>
  <c r="BB227" i="19"/>
  <c r="BB200" i="19"/>
  <c r="BB173" i="19"/>
  <c r="BB146" i="19"/>
  <c r="BB119" i="19"/>
  <c r="BB4" i="19"/>
  <c r="AZ209" i="19"/>
  <c r="AZ203" i="19"/>
  <c r="AZ213" i="19" s="1"/>
  <c r="BA246" i="19"/>
  <c r="BA219" i="19"/>
  <c r="BA138" i="19"/>
  <c r="BA165" i="19"/>
  <c r="BA111" i="19"/>
  <c r="BA192" i="19"/>
  <c r="BA66" i="19"/>
  <c r="AZ155" i="19"/>
  <c r="AZ149" i="19"/>
  <c r="AZ159" i="19" s="1"/>
  <c r="AZ128" i="19"/>
  <c r="AZ122" i="19"/>
  <c r="AZ132" i="19" s="1"/>
  <c r="BA247" i="19"/>
  <c r="BA220" i="19"/>
  <c r="BA193" i="19"/>
  <c r="BA139" i="19"/>
  <c r="BA112" i="19"/>
  <c r="BA166" i="19"/>
  <c r="BA80" i="19"/>
  <c r="AZ263" i="19"/>
  <c r="AZ257" i="19"/>
  <c r="AZ267" i="19" s="1"/>
  <c r="AZ230" i="19"/>
  <c r="AZ240" i="19" s="1"/>
  <c r="AZ236" i="19"/>
  <c r="BA117" i="19" l="1"/>
  <c r="BA252" i="19"/>
  <c r="BB129" i="19"/>
  <c r="BB123" i="19"/>
  <c r="BB133" i="19" s="1"/>
  <c r="BB237" i="19"/>
  <c r="BB231" i="19"/>
  <c r="BB241" i="19" s="1"/>
  <c r="BA171" i="19"/>
  <c r="BB150" i="19"/>
  <c r="BB160" i="19" s="1"/>
  <c r="BB156" i="19"/>
  <c r="BB258" i="19"/>
  <c r="BB268" i="19" s="1"/>
  <c r="BB264" i="19"/>
  <c r="BA144" i="19"/>
  <c r="BB183" i="19"/>
  <c r="BB177" i="19"/>
  <c r="BB187" i="19" s="1"/>
  <c r="BA198" i="19"/>
  <c r="BA225" i="19"/>
  <c r="BB96" i="19"/>
  <c r="BB104" i="19" s="1"/>
  <c r="BB93" i="19"/>
  <c r="BB101" i="19" s="1"/>
  <c r="BB78" i="19"/>
  <c r="BB74" i="19"/>
  <c r="BB70" i="19"/>
  <c r="BB62" i="19"/>
  <c r="BB58" i="19"/>
  <c r="BB77" i="19"/>
  <c r="BB73" i="19"/>
  <c r="BB65" i="19"/>
  <c r="BB61" i="19"/>
  <c r="BB57" i="19"/>
  <c r="BB76" i="19"/>
  <c r="BB72" i="19"/>
  <c r="BB64" i="19"/>
  <c r="BB60" i="19"/>
  <c r="BB79" i="19"/>
  <c r="BB75" i="19"/>
  <c r="BB71" i="19"/>
  <c r="BB63" i="19"/>
  <c r="BC3" i="19"/>
  <c r="BB56" i="19"/>
  <c r="BB59" i="19"/>
  <c r="BB210" i="19"/>
  <c r="BB204" i="19"/>
  <c r="BB214" i="19" s="1"/>
  <c r="BA235" i="19" l="1"/>
  <c r="BA229" i="19"/>
  <c r="BA239" i="19" s="1"/>
  <c r="BA226" i="19"/>
  <c r="BA154" i="19"/>
  <c r="BA148" i="19"/>
  <c r="BA158" i="19" s="1"/>
  <c r="BA145" i="19"/>
  <c r="BA202" i="19"/>
  <c r="BA212" i="19" s="1"/>
  <c r="BA208" i="19"/>
  <c r="BA199" i="19"/>
  <c r="BA181" i="19"/>
  <c r="BA175" i="19"/>
  <c r="BA185" i="19" s="1"/>
  <c r="BA172" i="19"/>
  <c r="BB246" i="19"/>
  <c r="BB219" i="19"/>
  <c r="BB192" i="19"/>
  <c r="BB165" i="19"/>
  <c r="BB138" i="19"/>
  <c r="BB66" i="19"/>
  <c r="BB111" i="19"/>
  <c r="BA256" i="19"/>
  <c r="BA266" i="19" s="1"/>
  <c r="BA262" i="19"/>
  <c r="BA253" i="19"/>
  <c r="BC254" i="19"/>
  <c r="BC227" i="19"/>
  <c r="BC200" i="19"/>
  <c r="BC173" i="19"/>
  <c r="BC146" i="19"/>
  <c r="BC119" i="19"/>
  <c r="BC4" i="19"/>
  <c r="BB247" i="19"/>
  <c r="BB220" i="19"/>
  <c r="BB166" i="19"/>
  <c r="BB139" i="19"/>
  <c r="BB193" i="19"/>
  <c r="BB80" i="19"/>
  <c r="BB112" i="19"/>
  <c r="BA127" i="19"/>
  <c r="BA121" i="19"/>
  <c r="BA131" i="19" s="1"/>
  <c r="BA118" i="19"/>
  <c r="BB198" i="19" l="1"/>
  <c r="BC123" i="19"/>
  <c r="BC133" i="19" s="1"/>
  <c r="BC129" i="19"/>
  <c r="BC237" i="19"/>
  <c r="BC231" i="19"/>
  <c r="BC241" i="19" s="1"/>
  <c r="BB171" i="19"/>
  <c r="BA182" i="19"/>
  <c r="BA176" i="19"/>
  <c r="BA186" i="19" s="1"/>
  <c r="BA128" i="19"/>
  <c r="BA122" i="19"/>
  <c r="BA132" i="19" s="1"/>
  <c r="BC156" i="19"/>
  <c r="BC150" i="19"/>
  <c r="BC160" i="19" s="1"/>
  <c r="BC264" i="19"/>
  <c r="BC258" i="19"/>
  <c r="BC268" i="19" s="1"/>
  <c r="BB117" i="19"/>
  <c r="BB208" i="19"/>
  <c r="BB199" i="19"/>
  <c r="BB202" i="19"/>
  <c r="BB212" i="19" s="1"/>
  <c r="BA236" i="19"/>
  <c r="BA230" i="19"/>
  <c r="BA240" i="19" s="1"/>
  <c r="BC177" i="19"/>
  <c r="BC187" i="19" s="1"/>
  <c r="BC183" i="19"/>
  <c r="BA263" i="19"/>
  <c r="BA257" i="19"/>
  <c r="BA267" i="19" s="1"/>
  <c r="BB225" i="19"/>
  <c r="BA155" i="19"/>
  <c r="BA149" i="19"/>
  <c r="BA159" i="19" s="1"/>
  <c r="BC77" i="19"/>
  <c r="BC73" i="19"/>
  <c r="BC65" i="19"/>
  <c r="BC61" i="19"/>
  <c r="BC57" i="19"/>
  <c r="BC96" i="19"/>
  <c r="BC104" i="19" s="1"/>
  <c r="BC93" i="19"/>
  <c r="BC101" i="19" s="1"/>
  <c r="BC76" i="19"/>
  <c r="BC72" i="19"/>
  <c r="BC64" i="19"/>
  <c r="BC60" i="19"/>
  <c r="BC56" i="19"/>
  <c r="BC79" i="19"/>
  <c r="BC75" i="19"/>
  <c r="BC71" i="19"/>
  <c r="BC63" i="19"/>
  <c r="BC59" i="19"/>
  <c r="BC78" i="19"/>
  <c r="BC74" i="19"/>
  <c r="BC70" i="19"/>
  <c r="BC58" i="19"/>
  <c r="BD3" i="19"/>
  <c r="BC62" i="19"/>
  <c r="BC210" i="19"/>
  <c r="BC204" i="19"/>
  <c r="BC214" i="19" s="1"/>
  <c r="BB144" i="19"/>
  <c r="BB252" i="19"/>
  <c r="BA209" i="19"/>
  <c r="BA203" i="19"/>
  <c r="BA213" i="19" s="1"/>
  <c r="BD254" i="19" l="1"/>
  <c r="BD200" i="19"/>
  <c r="BD227" i="19"/>
  <c r="BD146" i="19"/>
  <c r="BD119" i="19"/>
  <c r="BD173" i="19"/>
  <c r="BD4" i="19"/>
  <c r="BB154" i="19"/>
  <c r="BB148" i="19"/>
  <c r="BB158" i="19" s="1"/>
  <c r="BB145" i="19"/>
  <c r="BC247" i="19"/>
  <c r="BC220" i="19"/>
  <c r="BC193" i="19"/>
  <c r="BC166" i="19"/>
  <c r="BC139" i="19"/>
  <c r="BC80" i="19"/>
  <c r="BC112" i="19"/>
  <c r="BC246" i="19"/>
  <c r="BC219" i="19"/>
  <c r="BC192" i="19"/>
  <c r="BC198" i="19" s="1"/>
  <c r="BC165" i="19"/>
  <c r="BC171" i="19" s="1"/>
  <c r="BC138" i="19"/>
  <c r="BC144" i="19" s="1"/>
  <c r="BC111" i="19"/>
  <c r="BC117" i="19" s="1"/>
  <c r="BC66" i="19"/>
  <c r="BB118" i="19"/>
  <c r="BB127" i="19"/>
  <c r="BB121" i="19"/>
  <c r="BB131" i="19" s="1"/>
  <c r="BB235" i="19"/>
  <c r="BB229" i="19"/>
  <c r="BB239" i="19" s="1"/>
  <c r="BB226" i="19"/>
  <c r="BB203" i="19"/>
  <c r="BB213" i="19" s="1"/>
  <c r="BB209" i="19"/>
  <c r="BB256" i="19"/>
  <c r="BB266" i="19" s="1"/>
  <c r="BB262" i="19"/>
  <c r="BB253" i="19"/>
  <c r="BB181" i="19"/>
  <c r="BB175" i="19"/>
  <c r="BB185" i="19" s="1"/>
  <c r="BB172" i="19"/>
  <c r="BC252" i="19" l="1"/>
  <c r="BD156" i="19"/>
  <c r="BD150" i="19"/>
  <c r="BD160" i="19" s="1"/>
  <c r="BB263" i="19"/>
  <c r="BB257" i="19"/>
  <c r="BB267" i="19" s="1"/>
  <c r="BC127" i="19"/>
  <c r="BC121" i="19"/>
  <c r="BC131" i="19" s="1"/>
  <c r="BC118" i="19"/>
  <c r="BC225" i="19"/>
  <c r="BD96" i="19"/>
  <c r="BD104" i="19" s="1"/>
  <c r="BD93" i="19"/>
  <c r="BD101" i="19" s="1"/>
  <c r="BD76" i="19"/>
  <c r="BD72" i="19"/>
  <c r="BD64" i="19"/>
  <c r="BD60" i="19"/>
  <c r="BD56" i="19"/>
  <c r="BD79" i="19"/>
  <c r="BD75" i="19"/>
  <c r="BD71" i="19"/>
  <c r="BD63" i="19"/>
  <c r="BD59" i="19"/>
  <c r="BD78" i="19"/>
  <c r="BD74" i="19"/>
  <c r="BD70" i="19"/>
  <c r="BD62" i="19"/>
  <c r="BD58" i="19"/>
  <c r="BD65" i="19"/>
  <c r="BD61" i="19"/>
  <c r="BD57" i="19"/>
  <c r="BD77" i="19"/>
  <c r="BD73" i="19"/>
  <c r="BE3" i="19"/>
  <c r="BD231" i="19"/>
  <c r="BD241" i="19" s="1"/>
  <c r="BD237" i="19"/>
  <c r="BB236" i="19"/>
  <c r="BB230" i="19"/>
  <c r="BB240" i="19" s="1"/>
  <c r="BC154" i="19"/>
  <c r="BC148" i="19"/>
  <c r="BC158" i="19" s="1"/>
  <c r="BC145" i="19"/>
  <c r="BC262" i="19"/>
  <c r="BC256" i="19"/>
  <c r="BC266" i="19" s="1"/>
  <c r="BC253" i="19"/>
  <c r="BB155" i="19"/>
  <c r="BB149" i="19"/>
  <c r="BB159" i="19" s="1"/>
  <c r="BD183" i="19"/>
  <c r="BD177" i="19"/>
  <c r="BD187" i="19" s="1"/>
  <c r="BD210" i="19"/>
  <c r="BD204" i="19"/>
  <c r="BD214" i="19" s="1"/>
  <c r="BC208" i="19"/>
  <c r="BC202" i="19"/>
  <c r="BC212" i="19" s="1"/>
  <c r="BC199" i="19"/>
  <c r="BB176" i="19"/>
  <c r="BB186" i="19" s="1"/>
  <c r="BB182" i="19"/>
  <c r="BB122" i="19"/>
  <c r="BB132" i="19" s="1"/>
  <c r="BB128" i="19"/>
  <c r="BC181" i="19"/>
  <c r="BC175" i="19"/>
  <c r="BC185" i="19" s="1"/>
  <c r="BC172" i="19"/>
  <c r="BD123" i="19"/>
  <c r="BD133" i="19" s="1"/>
  <c r="BD129" i="19"/>
  <c r="BD264" i="19"/>
  <c r="BD258" i="19"/>
  <c r="BD268" i="19" s="1"/>
  <c r="BE254" i="19" l="1"/>
  <c r="BE227" i="19"/>
  <c r="BE200" i="19"/>
  <c r="BE173" i="19"/>
  <c r="BE146" i="19"/>
  <c r="BE119" i="19"/>
  <c r="BE4" i="19"/>
  <c r="BD247" i="19"/>
  <c r="BD193" i="19"/>
  <c r="BD220" i="19"/>
  <c r="BD166" i="19"/>
  <c r="BD139" i="19"/>
  <c r="BD112" i="19"/>
  <c r="BD80" i="19"/>
  <c r="BD246" i="19"/>
  <c r="BD219" i="19"/>
  <c r="BD192" i="19"/>
  <c r="BD165" i="19"/>
  <c r="BD138" i="19"/>
  <c r="BD111" i="19"/>
  <c r="BD117" i="19" s="1"/>
  <c r="BD66" i="19"/>
  <c r="BC128" i="19"/>
  <c r="BC122" i="19"/>
  <c r="BC132" i="19" s="1"/>
  <c r="BC229" i="19"/>
  <c r="BC239" i="19" s="1"/>
  <c r="BC235" i="19"/>
  <c r="BC226" i="19"/>
  <c r="BC209" i="19"/>
  <c r="BC203" i="19"/>
  <c r="BC213" i="19" s="1"/>
  <c r="BC155" i="19"/>
  <c r="BC149" i="19"/>
  <c r="BC159" i="19" s="1"/>
  <c r="BC182" i="19"/>
  <c r="BC176" i="19"/>
  <c r="BC186" i="19" s="1"/>
  <c r="BC263" i="19"/>
  <c r="BC257" i="19"/>
  <c r="BC267" i="19" s="1"/>
  <c r="BD198" i="19" l="1"/>
  <c r="BD225" i="19"/>
  <c r="BD127" i="19"/>
  <c r="BD121" i="19"/>
  <c r="BD131" i="19" s="1"/>
  <c r="BD118" i="19"/>
  <c r="BD144" i="19"/>
  <c r="BD252" i="19"/>
  <c r="BE96" i="19"/>
  <c r="BE104" i="19" s="1"/>
  <c r="BE93" i="19"/>
  <c r="BE101" i="19" s="1"/>
  <c r="BE79" i="19"/>
  <c r="BE75" i="19"/>
  <c r="BE71" i="19"/>
  <c r="BE63" i="19"/>
  <c r="BE59" i="19"/>
  <c r="BE78" i="19"/>
  <c r="BE74" i="19"/>
  <c r="BE70" i="19"/>
  <c r="BE62" i="19"/>
  <c r="BE58" i="19"/>
  <c r="BE77" i="19"/>
  <c r="BE73" i="19"/>
  <c r="BE65" i="19"/>
  <c r="BE61" i="19"/>
  <c r="BE57" i="19"/>
  <c r="BE56" i="19"/>
  <c r="BE72" i="19"/>
  <c r="BE64" i="19"/>
  <c r="BE60" i="19"/>
  <c r="BF3" i="19"/>
  <c r="BE76" i="19"/>
  <c r="BE210" i="19"/>
  <c r="BE204" i="19"/>
  <c r="BE214" i="19" s="1"/>
  <c r="BC230" i="19"/>
  <c r="BC240" i="19" s="1"/>
  <c r="BC236" i="19"/>
  <c r="BD171" i="19"/>
  <c r="BE129" i="19"/>
  <c r="BE123" i="19"/>
  <c r="BE133" i="19" s="1"/>
  <c r="BE237" i="19"/>
  <c r="BE231" i="19"/>
  <c r="BE241" i="19" s="1"/>
  <c r="BD235" i="19"/>
  <c r="BD229" i="19"/>
  <c r="BD239" i="19" s="1"/>
  <c r="BD226" i="19"/>
  <c r="BE183" i="19"/>
  <c r="BE177" i="19"/>
  <c r="BE187" i="19" s="1"/>
  <c r="BD208" i="19"/>
  <c r="BD202" i="19"/>
  <c r="BD212" i="19" s="1"/>
  <c r="BD199" i="19"/>
  <c r="BE156" i="19"/>
  <c r="BE150" i="19"/>
  <c r="BE160" i="19" s="1"/>
  <c r="BE264" i="19"/>
  <c r="BE258" i="19"/>
  <c r="BE268" i="19" s="1"/>
  <c r="BF254" i="19" l="1"/>
  <c r="BF227" i="19"/>
  <c r="BF200" i="19"/>
  <c r="BF173" i="19"/>
  <c r="BF146" i="19"/>
  <c r="BF119" i="19"/>
  <c r="BF4" i="19"/>
  <c r="BE246" i="19"/>
  <c r="BE252" i="19" s="1"/>
  <c r="BE219" i="19"/>
  <c r="BE192" i="19"/>
  <c r="BE138" i="19"/>
  <c r="BE144" i="19" s="1"/>
  <c r="BE111" i="19"/>
  <c r="BE117" i="19" s="1"/>
  <c r="BE165" i="19"/>
  <c r="BE66" i="19"/>
  <c r="BE247" i="19"/>
  <c r="BE220" i="19"/>
  <c r="BE193" i="19"/>
  <c r="BE139" i="19"/>
  <c r="BE166" i="19"/>
  <c r="BE112" i="19"/>
  <c r="BE80" i="19"/>
  <c r="BD128" i="19"/>
  <c r="BD122" i="19"/>
  <c r="BD132" i="19" s="1"/>
  <c r="BD154" i="19"/>
  <c r="BD148" i="19"/>
  <c r="BD158" i="19" s="1"/>
  <c r="BD145" i="19"/>
  <c r="BD236" i="19"/>
  <c r="BD230" i="19"/>
  <c r="BD240" i="19" s="1"/>
  <c r="BD209" i="19"/>
  <c r="BD203" i="19"/>
  <c r="BD213" i="19" s="1"/>
  <c r="BD181" i="19"/>
  <c r="BD175" i="19"/>
  <c r="BD185" i="19" s="1"/>
  <c r="BD172" i="19"/>
  <c r="BD262" i="19"/>
  <c r="BD256" i="19"/>
  <c r="BD266" i="19" s="1"/>
  <c r="BD253" i="19"/>
  <c r="BE262" i="19" l="1"/>
  <c r="BE256" i="19"/>
  <c r="BE266" i="19" s="1"/>
  <c r="BE253" i="19"/>
  <c r="BE154" i="19"/>
  <c r="BE148" i="19"/>
  <c r="BE158" i="19" s="1"/>
  <c r="BE145" i="19"/>
  <c r="BF96" i="19"/>
  <c r="BF104" i="19" s="1"/>
  <c r="BF93" i="19"/>
  <c r="BF101" i="19" s="1"/>
  <c r="BF78" i="19"/>
  <c r="BF74" i="19"/>
  <c r="BF70" i="19"/>
  <c r="BF62" i="19"/>
  <c r="BF58" i="19"/>
  <c r="BF77" i="19"/>
  <c r="BF73" i="19"/>
  <c r="BF65" i="19"/>
  <c r="BF61" i="19"/>
  <c r="BF57" i="19"/>
  <c r="BF76" i="19"/>
  <c r="BF72" i="19"/>
  <c r="BF64" i="19"/>
  <c r="BF60" i="19"/>
  <c r="BF56" i="19"/>
  <c r="BG3" i="19"/>
  <c r="BF75" i="19"/>
  <c r="BF71" i="19"/>
  <c r="BF79" i="19"/>
  <c r="BF63" i="19"/>
  <c r="BF59" i="19"/>
  <c r="BF204" i="19"/>
  <c r="BF214" i="19" s="1"/>
  <c r="BF210" i="19"/>
  <c r="BE127" i="19"/>
  <c r="BE121" i="19"/>
  <c r="BE131" i="19" s="1"/>
  <c r="BE118" i="19"/>
  <c r="BD155" i="19"/>
  <c r="BD149" i="19"/>
  <c r="BD159" i="19" s="1"/>
  <c r="BE198" i="19"/>
  <c r="BF129" i="19"/>
  <c r="BF123" i="19"/>
  <c r="BF133" i="19" s="1"/>
  <c r="BF237" i="19"/>
  <c r="BF231" i="19"/>
  <c r="BF241" i="19" s="1"/>
  <c r="BD263" i="19"/>
  <c r="BD257" i="19"/>
  <c r="BD267" i="19" s="1"/>
  <c r="BF177" i="19"/>
  <c r="BF187" i="19" s="1"/>
  <c r="BF183" i="19"/>
  <c r="BD182" i="19"/>
  <c r="BD176" i="19"/>
  <c r="BD186" i="19" s="1"/>
  <c r="BE171" i="19"/>
  <c r="BE225" i="19"/>
  <c r="BF156" i="19"/>
  <c r="BF150" i="19"/>
  <c r="BF160" i="19" s="1"/>
  <c r="BF264" i="19"/>
  <c r="BF258" i="19"/>
  <c r="BF268" i="19" s="1"/>
  <c r="BF246" i="19" l="1"/>
  <c r="BF219" i="19"/>
  <c r="BF192" i="19"/>
  <c r="BF165" i="19"/>
  <c r="BF138" i="19"/>
  <c r="BF111" i="19"/>
  <c r="BF66" i="19"/>
  <c r="BF247" i="19"/>
  <c r="BF220" i="19"/>
  <c r="BF193" i="19"/>
  <c r="BF166" i="19"/>
  <c r="BF139" i="19"/>
  <c r="BF80" i="19"/>
  <c r="BF112" i="19"/>
  <c r="BE263" i="19"/>
  <c r="BE257" i="19"/>
  <c r="BE267" i="19" s="1"/>
  <c r="BE128" i="19"/>
  <c r="BE122" i="19"/>
  <c r="BE132" i="19" s="1"/>
  <c r="BE155" i="19"/>
  <c r="BE149" i="19"/>
  <c r="BE159" i="19" s="1"/>
  <c r="BE181" i="19"/>
  <c r="BE175" i="19"/>
  <c r="BE185" i="19" s="1"/>
  <c r="BE172" i="19"/>
  <c r="BG254" i="19"/>
  <c r="BG227" i="19"/>
  <c r="BG200" i="19"/>
  <c r="BG173" i="19"/>
  <c r="BG146" i="19"/>
  <c r="BG119" i="19"/>
  <c r="BG4" i="19"/>
  <c r="BE229" i="19"/>
  <c r="BE239" i="19" s="1"/>
  <c r="BE235" i="19"/>
  <c r="BE226" i="19"/>
  <c r="BE208" i="19"/>
  <c r="BE202" i="19"/>
  <c r="BE212" i="19" s="1"/>
  <c r="BE199" i="19"/>
  <c r="BF171" i="19" l="1"/>
  <c r="BE203" i="19"/>
  <c r="BE213" i="19" s="1"/>
  <c r="BE209" i="19"/>
  <c r="BG156" i="19"/>
  <c r="BG150" i="19"/>
  <c r="BG160" i="19" s="1"/>
  <c r="BF175" i="19"/>
  <c r="BF185" i="19" s="1"/>
  <c r="BF181" i="19"/>
  <c r="BF172" i="19"/>
  <c r="BG183" i="19"/>
  <c r="BG177" i="19"/>
  <c r="BG187" i="19" s="1"/>
  <c r="BE182" i="19"/>
  <c r="BE176" i="19"/>
  <c r="BE186" i="19" s="1"/>
  <c r="BF198" i="19"/>
  <c r="BG264" i="19"/>
  <c r="BG258" i="19"/>
  <c r="BG268" i="19" s="1"/>
  <c r="BG210" i="19"/>
  <c r="BG204" i="19"/>
  <c r="BG214" i="19" s="1"/>
  <c r="BF117" i="19"/>
  <c r="BF225" i="19"/>
  <c r="BG77" i="19"/>
  <c r="BG73" i="19"/>
  <c r="BG65" i="19"/>
  <c r="BG61" i="19"/>
  <c r="BG57" i="19"/>
  <c r="BG76" i="19"/>
  <c r="BG72" i="19"/>
  <c r="BG64" i="19"/>
  <c r="BG60" i="19"/>
  <c r="BG56" i="19"/>
  <c r="BG79" i="19"/>
  <c r="BG75" i="19"/>
  <c r="BG71" i="19"/>
  <c r="BG63" i="19"/>
  <c r="BG59" i="19"/>
  <c r="BH3" i="19"/>
  <c r="BG70" i="19"/>
  <c r="BG58" i="19"/>
  <c r="BG93" i="19"/>
  <c r="BG101" i="19" s="1"/>
  <c r="BG96" i="19"/>
  <c r="BG104" i="19" s="1"/>
  <c r="BG62" i="19"/>
  <c r="BG78" i="19"/>
  <c r="BG74" i="19"/>
  <c r="BE236" i="19"/>
  <c r="BE230" i="19"/>
  <c r="BE240" i="19" s="1"/>
  <c r="BG129" i="19"/>
  <c r="BG123" i="19"/>
  <c r="BG133" i="19" s="1"/>
  <c r="BG231" i="19"/>
  <c r="BG241" i="19" s="1"/>
  <c r="BG237" i="19"/>
  <c r="BF144" i="19"/>
  <c r="BF252" i="19"/>
  <c r="BF154" i="19" l="1"/>
  <c r="BF148" i="19"/>
  <c r="BF158" i="19" s="1"/>
  <c r="BF145" i="19"/>
  <c r="BG246" i="19"/>
  <c r="BG252" i="19" s="1"/>
  <c r="BG219" i="19"/>
  <c r="BG192" i="19"/>
  <c r="BG165" i="19"/>
  <c r="BG171" i="19" s="1"/>
  <c r="BG138" i="19"/>
  <c r="BG144" i="19" s="1"/>
  <c r="BG111" i="19"/>
  <c r="BG66" i="19"/>
  <c r="BF202" i="19"/>
  <c r="BF212" i="19" s="1"/>
  <c r="BF208" i="19"/>
  <c r="BF199" i="19"/>
  <c r="BG247" i="19"/>
  <c r="BG220" i="19"/>
  <c r="BG193" i="19"/>
  <c r="BG166" i="19"/>
  <c r="BG139" i="19"/>
  <c r="BG80" i="19"/>
  <c r="BG112" i="19"/>
  <c r="BF182" i="19"/>
  <c r="BF176" i="19"/>
  <c r="BF186" i="19" s="1"/>
  <c r="BF235" i="19"/>
  <c r="BF229" i="19"/>
  <c r="BF239" i="19" s="1"/>
  <c r="BF226" i="19"/>
  <c r="BH254" i="19"/>
  <c r="BH227" i="19"/>
  <c r="BH200" i="19"/>
  <c r="BH173" i="19"/>
  <c r="BH146" i="19"/>
  <c r="BH119" i="19"/>
  <c r="BH4" i="19"/>
  <c r="BF256" i="19"/>
  <c r="BF266" i="19" s="1"/>
  <c r="BF262" i="19"/>
  <c r="BF253" i="19"/>
  <c r="BF118" i="19"/>
  <c r="BF127" i="19"/>
  <c r="BF121" i="19"/>
  <c r="BF131" i="19" s="1"/>
  <c r="BH96" i="19" l="1"/>
  <c r="BH104" i="19" s="1"/>
  <c r="BH93" i="19"/>
  <c r="BH101" i="19" s="1"/>
  <c r="BH76" i="19"/>
  <c r="BH72" i="19"/>
  <c r="BH64" i="19"/>
  <c r="BH60" i="19"/>
  <c r="BH56" i="19"/>
  <c r="BH79" i="19"/>
  <c r="BH75" i="19"/>
  <c r="BH71" i="19"/>
  <c r="BH63" i="19"/>
  <c r="BH59" i="19"/>
  <c r="BH78" i="19"/>
  <c r="BH74" i="19"/>
  <c r="BH70" i="19"/>
  <c r="BH62" i="19"/>
  <c r="BH58" i="19"/>
  <c r="BH57" i="19"/>
  <c r="BI3" i="19"/>
  <c r="BH65" i="19"/>
  <c r="BH61" i="19"/>
  <c r="BH77" i="19"/>
  <c r="BH73" i="19"/>
  <c r="BG154" i="19"/>
  <c r="BG148" i="19"/>
  <c r="BG158" i="19" s="1"/>
  <c r="BG145" i="19"/>
  <c r="BF257" i="19"/>
  <c r="BF267" i="19" s="1"/>
  <c r="BF263" i="19"/>
  <c r="BH237" i="19"/>
  <c r="BH231" i="19"/>
  <c r="BH241" i="19" s="1"/>
  <c r="BG175" i="19"/>
  <c r="BG185" i="19" s="1"/>
  <c r="BG181" i="19"/>
  <c r="BG172" i="19"/>
  <c r="BH156" i="19"/>
  <c r="BH150" i="19"/>
  <c r="BH160" i="19" s="1"/>
  <c r="BH264" i="19"/>
  <c r="BH258" i="19"/>
  <c r="BH268" i="19" s="1"/>
  <c r="BG198" i="19"/>
  <c r="BF128" i="19"/>
  <c r="BF122" i="19"/>
  <c r="BF132" i="19" s="1"/>
  <c r="BH210" i="19"/>
  <c r="BH204" i="19"/>
  <c r="BH214" i="19" s="1"/>
  <c r="BG262" i="19"/>
  <c r="BG256" i="19"/>
  <c r="BG266" i="19" s="1"/>
  <c r="BG253" i="19"/>
  <c r="BH123" i="19"/>
  <c r="BH133" i="19" s="1"/>
  <c r="BH129" i="19"/>
  <c r="BF155" i="19"/>
  <c r="BF149" i="19"/>
  <c r="BF159" i="19" s="1"/>
  <c r="BH183" i="19"/>
  <c r="BH177" i="19"/>
  <c r="BH187" i="19" s="1"/>
  <c r="BF236" i="19"/>
  <c r="BF230" i="19"/>
  <c r="BF240" i="19" s="1"/>
  <c r="BF209" i="19"/>
  <c r="BF203" i="19"/>
  <c r="BF213" i="19" s="1"/>
  <c r="BG117" i="19"/>
  <c r="BG225" i="19"/>
  <c r="BG127" i="19" l="1"/>
  <c r="BG121" i="19"/>
  <c r="BG131" i="19" s="1"/>
  <c r="BG118" i="19"/>
  <c r="BI254" i="19"/>
  <c r="BI227" i="19"/>
  <c r="BI173" i="19"/>
  <c r="BI200" i="19"/>
  <c r="BI146" i="19"/>
  <c r="BI119" i="19"/>
  <c r="BI4" i="19"/>
  <c r="BG208" i="19"/>
  <c r="BG202" i="19"/>
  <c r="BG212" i="19" s="1"/>
  <c r="BG199" i="19"/>
  <c r="BG155" i="19"/>
  <c r="BG149" i="19"/>
  <c r="BG159" i="19" s="1"/>
  <c r="BH247" i="19"/>
  <c r="BH220" i="19"/>
  <c r="BH193" i="19"/>
  <c r="BH166" i="19"/>
  <c r="BH139" i="19"/>
  <c r="BH112" i="19"/>
  <c r="BH80" i="19"/>
  <c r="BH246" i="19"/>
  <c r="BH192" i="19"/>
  <c r="BH198" i="19" s="1"/>
  <c r="BH219" i="19"/>
  <c r="BH165" i="19"/>
  <c r="BH138" i="19"/>
  <c r="BH111" i="19"/>
  <c r="BH66" i="19"/>
  <c r="BG229" i="19"/>
  <c r="BG239" i="19" s="1"/>
  <c r="BG235" i="19"/>
  <c r="BG226" i="19"/>
  <c r="BG263" i="19"/>
  <c r="BG257" i="19"/>
  <c r="BG267" i="19" s="1"/>
  <c r="BG176" i="19"/>
  <c r="BG186" i="19" s="1"/>
  <c r="BG182" i="19"/>
  <c r="BH117" i="19" l="1"/>
  <c r="BH225" i="19"/>
  <c r="BH208" i="19"/>
  <c r="BH202" i="19"/>
  <c r="BH212" i="19" s="1"/>
  <c r="BH199" i="19"/>
  <c r="BH144" i="19"/>
  <c r="BH252" i="19"/>
  <c r="BI204" i="19"/>
  <c r="BI214" i="19" s="1"/>
  <c r="BI210" i="19"/>
  <c r="BG128" i="19"/>
  <c r="BG122" i="19"/>
  <c r="BG132" i="19" s="1"/>
  <c r="BG236" i="19"/>
  <c r="BG230" i="19"/>
  <c r="BG240" i="19" s="1"/>
  <c r="BI156" i="19"/>
  <c r="BI150" i="19"/>
  <c r="BI160" i="19" s="1"/>
  <c r="BH171" i="19"/>
  <c r="BI79" i="19"/>
  <c r="BI75" i="19"/>
  <c r="BI71" i="19"/>
  <c r="BI63" i="19"/>
  <c r="BI59" i="19"/>
  <c r="BI78" i="19"/>
  <c r="BI74" i="19"/>
  <c r="BI70" i="19"/>
  <c r="BI62" i="19"/>
  <c r="BI58" i="19"/>
  <c r="BI96" i="19"/>
  <c r="BI104" i="19" s="1"/>
  <c r="BI93" i="19"/>
  <c r="BI101" i="19" s="1"/>
  <c r="BI77" i="19"/>
  <c r="BI73" i="19"/>
  <c r="BI65" i="19"/>
  <c r="BI61" i="19"/>
  <c r="BI56" i="19"/>
  <c r="BI64" i="19"/>
  <c r="BI60" i="19"/>
  <c r="BI57" i="19"/>
  <c r="BI76" i="19"/>
  <c r="BI72" i="19"/>
  <c r="BJ3" i="19"/>
  <c r="BI183" i="19"/>
  <c r="BI177" i="19"/>
  <c r="BI187" i="19" s="1"/>
  <c r="BH127" i="19"/>
  <c r="BH121" i="19"/>
  <c r="BH131" i="19" s="1"/>
  <c r="BH118" i="19"/>
  <c r="BI264" i="19"/>
  <c r="BI258" i="19"/>
  <c r="BI268" i="19" s="1"/>
  <c r="BH235" i="19"/>
  <c r="BH229" i="19"/>
  <c r="BH239" i="19" s="1"/>
  <c r="BH226" i="19"/>
  <c r="BG209" i="19"/>
  <c r="BG203" i="19"/>
  <c r="BG213" i="19" s="1"/>
  <c r="BI129" i="19"/>
  <c r="BI123" i="19"/>
  <c r="BI133" i="19" s="1"/>
  <c r="BI237" i="19"/>
  <c r="BI231" i="19"/>
  <c r="BI241" i="19" s="1"/>
  <c r="BH154" i="19" l="1"/>
  <c r="BH148" i="19"/>
  <c r="BH158" i="19" s="1"/>
  <c r="BH145" i="19"/>
  <c r="BH236" i="19"/>
  <c r="BH230" i="19"/>
  <c r="BH240" i="19" s="1"/>
  <c r="BI246" i="19"/>
  <c r="BI219" i="19"/>
  <c r="BI192" i="19"/>
  <c r="BI198" i="19" s="1"/>
  <c r="BI138" i="19"/>
  <c r="BI111" i="19"/>
  <c r="BI165" i="19"/>
  <c r="BI66" i="19"/>
  <c r="BH209" i="19"/>
  <c r="BH203" i="19"/>
  <c r="BH213" i="19" s="1"/>
  <c r="BH128" i="19"/>
  <c r="BH122" i="19"/>
  <c r="BH132" i="19" s="1"/>
  <c r="BI247" i="19"/>
  <c r="BI220" i="19"/>
  <c r="BI193" i="19"/>
  <c r="BI139" i="19"/>
  <c r="BI112" i="19"/>
  <c r="BI80" i="19"/>
  <c r="BI166" i="19"/>
  <c r="BH181" i="19"/>
  <c r="BH175" i="19"/>
  <c r="BH185" i="19" s="1"/>
  <c r="BH172" i="19"/>
  <c r="BJ254" i="19"/>
  <c r="BJ227" i="19"/>
  <c r="BJ200" i="19"/>
  <c r="BJ173" i="19"/>
  <c r="BJ119" i="19"/>
  <c r="BJ146" i="19"/>
  <c r="BJ4" i="19"/>
  <c r="BH262" i="19"/>
  <c r="BH256" i="19"/>
  <c r="BH266" i="19" s="1"/>
  <c r="BH253" i="19"/>
  <c r="BJ129" i="19" l="1"/>
  <c r="BJ123" i="19"/>
  <c r="BJ133" i="19" s="1"/>
  <c r="BJ258" i="19"/>
  <c r="BJ268" i="19" s="1"/>
  <c r="BJ264" i="19"/>
  <c r="BI171" i="19"/>
  <c r="BI225" i="19"/>
  <c r="BH155" i="19"/>
  <c r="BH149" i="19"/>
  <c r="BH159" i="19" s="1"/>
  <c r="BH257" i="19"/>
  <c r="BH267" i="19" s="1"/>
  <c r="BH263" i="19"/>
  <c r="BJ237" i="19"/>
  <c r="BJ231" i="19"/>
  <c r="BJ241" i="19" s="1"/>
  <c r="BJ183" i="19"/>
  <c r="BJ177" i="19"/>
  <c r="BJ187" i="19" s="1"/>
  <c r="BH182" i="19"/>
  <c r="BH176" i="19"/>
  <c r="BH186" i="19" s="1"/>
  <c r="BI117" i="19"/>
  <c r="BI252" i="19"/>
  <c r="BJ156" i="19"/>
  <c r="BJ150" i="19"/>
  <c r="BJ160" i="19" s="1"/>
  <c r="BI202" i="19"/>
  <c r="BI212" i="19" s="1"/>
  <c r="BI208" i="19"/>
  <c r="BI199" i="19"/>
  <c r="BJ96" i="19"/>
  <c r="BJ104" i="19" s="1"/>
  <c r="BJ93" i="19"/>
  <c r="BJ101" i="19" s="1"/>
  <c r="BJ78" i="19"/>
  <c r="BJ74" i="19"/>
  <c r="BJ70" i="19"/>
  <c r="BJ62" i="19"/>
  <c r="BJ58" i="19"/>
  <c r="BJ77" i="19"/>
  <c r="BJ73" i="19"/>
  <c r="BJ65" i="19"/>
  <c r="BJ61" i="19"/>
  <c r="BJ57" i="19"/>
  <c r="BJ76" i="19"/>
  <c r="BJ72" i="19"/>
  <c r="BJ64" i="19"/>
  <c r="BJ60" i="19"/>
  <c r="BK3" i="19"/>
  <c r="BJ63" i="19"/>
  <c r="BJ59" i="19"/>
  <c r="BJ79" i="19"/>
  <c r="BJ75" i="19"/>
  <c r="BJ71" i="19"/>
  <c r="BJ56" i="19"/>
  <c r="BJ210" i="19"/>
  <c r="BJ204" i="19"/>
  <c r="BJ214" i="19" s="1"/>
  <c r="BI144" i="19"/>
  <c r="BJ247" i="19" l="1"/>
  <c r="BJ220" i="19"/>
  <c r="BJ193" i="19"/>
  <c r="BJ166" i="19"/>
  <c r="BJ139" i="19"/>
  <c r="BJ112" i="19"/>
  <c r="BJ80" i="19"/>
  <c r="BI209" i="19"/>
  <c r="BI203" i="19"/>
  <c r="BI213" i="19" s="1"/>
  <c r="BJ246" i="19"/>
  <c r="BJ252" i="19" s="1"/>
  <c r="BJ219" i="19"/>
  <c r="BJ225" i="19" s="1"/>
  <c r="BJ192" i="19"/>
  <c r="BJ198" i="19" s="1"/>
  <c r="BJ165" i="19"/>
  <c r="BJ111" i="19"/>
  <c r="BJ138" i="19"/>
  <c r="BJ66" i="19"/>
  <c r="BI262" i="19"/>
  <c r="BI256" i="19"/>
  <c r="BI266" i="19" s="1"/>
  <c r="BI253" i="19"/>
  <c r="BI235" i="19"/>
  <c r="BI229" i="19"/>
  <c r="BI239" i="19" s="1"/>
  <c r="BI226" i="19"/>
  <c r="BK254" i="19"/>
  <c r="BK227" i="19"/>
  <c r="BK200" i="19"/>
  <c r="BK173" i="19"/>
  <c r="BK146" i="19"/>
  <c r="BK119" i="19"/>
  <c r="BK4" i="19"/>
  <c r="BI154" i="19"/>
  <c r="BI148" i="19"/>
  <c r="BI158" i="19" s="1"/>
  <c r="BI145" i="19"/>
  <c r="BI127" i="19"/>
  <c r="BI121" i="19"/>
  <c r="BI131" i="19" s="1"/>
  <c r="BI118" i="19"/>
  <c r="BI181" i="19"/>
  <c r="BI175" i="19"/>
  <c r="BI185" i="19" s="1"/>
  <c r="BI172" i="19"/>
  <c r="BJ117" i="19" l="1"/>
  <c r="BJ144" i="19"/>
  <c r="BJ148" i="19" s="1"/>
  <c r="BJ158" i="19" s="1"/>
  <c r="BK129" i="19"/>
  <c r="BK123" i="19"/>
  <c r="BK133" i="19" s="1"/>
  <c r="BI128" i="19"/>
  <c r="BI122" i="19"/>
  <c r="BI132" i="19" s="1"/>
  <c r="BK156" i="19"/>
  <c r="BK150" i="19"/>
  <c r="BK160" i="19" s="1"/>
  <c r="BK264" i="19"/>
  <c r="BK258" i="19"/>
  <c r="BK268" i="19" s="1"/>
  <c r="BI263" i="19"/>
  <c r="BI257" i="19"/>
  <c r="BI267" i="19" s="1"/>
  <c r="BJ154" i="19"/>
  <c r="BJ145" i="19"/>
  <c r="BJ235" i="19"/>
  <c r="BJ229" i="19"/>
  <c r="BJ239" i="19" s="1"/>
  <c r="BJ226" i="19"/>
  <c r="BJ208" i="19"/>
  <c r="BJ199" i="19"/>
  <c r="BJ202" i="19"/>
  <c r="BJ212" i="19" s="1"/>
  <c r="BI182" i="19"/>
  <c r="BI176" i="19"/>
  <c r="BI186" i="19" s="1"/>
  <c r="BK177" i="19"/>
  <c r="BK187" i="19" s="1"/>
  <c r="BK183" i="19"/>
  <c r="BI236" i="19"/>
  <c r="BI230" i="19"/>
  <c r="BI240" i="19" s="1"/>
  <c r="BJ127" i="19"/>
  <c r="BJ121" i="19"/>
  <c r="BJ131" i="19" s="1"/>
  <c r="BJ118" i="19"/>
  <c r="BJ262" i="19"/>
  <c r="BJ256" i="19"/>
  <c r="BJ266" i="19" s="1"/>
  <c r="BJ253" i="19"/>
  <c r="BI155" i="19"/>
  <c r="BI149" i="19"/>
  <c r="BI159" i="19" s="1"/>
  <c r="BK237" i="19"/>
  <c r="BK231" i="19"/>
  <c r="BK241" i="19" s="1"/>
  <c r="BK77" i="19"/>
  <c r="BK73" i="19"/>
  <c r="BK65" i="19"/>
  <c r="BK61" i="19"/>
  <c r="BK57" i="19"/>
  <c r="BK96" i="19"/>
  <c r="BK104" i="19" s="1"/>
  <c r="BK93" i="19"/>
  <c r="BK101" i="19" s="1"/>
  <c r="BK76" i="19"/>
  <c r="BK72" i="19"/>
  <c r="BK64" i="19"/>
  <c r="BK60" i="19"/>
  <c r="BK56" i="19"/>
  <c r="BK79" i="19"/>
  <c r="BK75" i="19"/>
  <c r="BK71" i="19"/>
  <c r="BK63" i="19"/>
  <c r="BK59" i="19"/>
  <c r="BL3" i="19"/>
  <c r="BK62" i="19"/>
  <c r="BK78" i="19"/>
  <c r="BK74" i="19"/>
  <c r="BK70" i="19"/>
  <c r="BK58" i="19"/>
  <c r="BK210" i="19"/>
  <c r="BK204" i="19"/>
  <c r="BK214" i="19" s="1"/>
  <c r="BJ171" i="19"/>
  <c r="BJ128" i="19" l="1"/>
  <c r="BJ122" i="19"/>
  <c r="BJ132" i="19" s="1"/>
  <c r="BJ236" i="19"/>
  <c r="BJ230" i="19"/>
  <c r="BJ240" i="19" s="1"/>
  <c r="BK246" i="19"/>
  <c r="BK219" i="19"/>
  <c r="BK192" i="19"/>
  <c r="BK165" i="19"/>
  <c r="BK138" i="19"/>
  <c r="BK111" i="19"/>
  <c r="BK66" i="19"/>
  <c r="BJ263" i="19"/>
  <c r="BJ257" i="19"/>
  <c r="BJ267" i="19" s="1"/>
  <c r="BJ203" i="19"/>
  <c r="BJ213" i="19" s="1"/>
  <c r="BJ209" i="19"/>
  <c r="BJ181" i="19"/>
  <c r="BJ172" i="19"/>
  <c r="BJ175" i="19"/>
  <c r="BJ185" i="19" s="1"/>
  <c r="BK247" i="19"/>
  <c r="BK220" i="19"/>
  <c r="BK193" i="19"/>
  <c r="BK166" i="19"/>
  <c r="BK139" i="19"/>
  <c r="BK80" i="19"/>
  <c r="BK112" i="19"/>
  <c r="BL254" i="19"/>
  <c r="BL200" i="19"/>
  <c r="BL227" i="19"/>
  <c r="BL173" i="19"/>
  <c r="BL146" i="19"/>
  <c r="BL119" i="19"/>
  <c r="BL4" i="19"/>
  <c r="BJ155" i="19"/>
  <c r="BJ149" i="19"/>
  <c r="BJ159" i="19" s="1"/>
  <c r="BK171" i="19" l="1"/>
  <c r="BL129" i="19"/>
  <c r="BL123" i="19"/>
  <c r="BL133" i="19" s="1"/>
  <c r="BL210" i="19"/>
  <c r="BL204" i="19"/>
  <c r="BL214" i="19" s="1"/>
  <c r="BK198" i="19"/>
  <c r="BL96" i="19"/>
  <c r="BL104" i="19" s="1"/>
  <c r="BL93" i="19"/>
  <c r="BL101" i="19" s="1"/>
  <c r="BL76" i="19"/>
  <c r="BL72" i="19"/>
  <c r="BL64" i="19"/>
  <c r="BL60" i="19"/>
  <c r="BL56" i="19"/>
  <c r="BL79" i="19"/>
  <c r="BL75" i="19"/>
  <c r="BL71" i="19"/>
  <c r="BL63" i="19"/>
  <c r="BL59" i="19"/>
  <c r="BL78" i="19"/>
  <c r="BL74" i="19"/>
  <c r="BL70" i="19"/>
  <c r="BL62" i="19"/>
  <c r="BL58" i="19"/>
  <c r="BL65" i="19"/>
  <c r="BL61" i="19"/>
  <c r="BL77" i="19"/>
  <c r="BL73" i="19"/>
  <c r="BM3" i="19"/>
  <c r="BL57" i="19"/>
  <c r="BL237" i="19"/>
  <c r="BL231" i="19"/>
  <c r="BL241" i="19" s="1"/>
  <c r="BL156" i="19"/>
  <c r="BL150" i="19"/>
  <c r="BL160" i="19" s="1"/>
  <c r="BL258" i="19"/>
  <c r="BL268" i="19" s="1"/>
  <c r="BL264" i="19"/>
  <c r="BK117" i="19"/>
  <c r="BK225" i="19"/>
  <c r="BK175" i="19"/>
  <c r="BK185" i="19" s="1"/>
  <c r="BK181" i="19"/>
  <c r="BK172" i="19"/>
  <c r="BL183" i="19"/>
  <c r="BL177" i="19"/>
  <c r="BL187" i="19" s="1"/>
  <c r="BJ176" i="19"/>
  <c r="BJ186" i="19" s="1"/>
  <c r="BJ182" i="19"/>
  <c r="BK144" i="19"/>
  <c r="BK252" i="19"/>
  <c r="BK154" i="19" l="1"/>
  <c r="BK148" i="19"/>
  <c r="BK158" i="19" s="1"/>
  <c r="BK145" i="19"/>
  <c r="BK229" i="19"/>
  <c r="BK239" i="19" s="1"/>
  <c r="BK235" i="19"/>
  <c r="BK226" i="19"/>
  <c r="BL193" i="19"/>
  <c r="BL220" i="19"/>
  <c r="BL166" i="19"/>
  <c r="BL247" i="19"/>
  <c r="BL139" i="19"/>
  <c r="BL112" i="19"/>
  <c r="BL80" i="19"/>
  <c r="BL246" i="19"/>
  <c r="BL192" i="19"/>
  <c r="BL165" i="19"/>
  <c r="BL138" i="19"/>
  <c r="BL219" i="19"/>
  <c r="BL111" i="19"/>
  <c r="BL66" i="19"/>
  <c r="BK182" i="19"/>
  <c r="BK176" i="19"/>
  <c r="BK186" i="19" s="1"/>
  <c r="BK127" i="19"/>
  <c r="BK121" i="19"/>
  <c r="BK131" i="19" s="1"/>
  <c r="BK118" i="19"/>
  <c r="BM254" i="19"/>
  <c r="BM227" i="19"/>
  <c r="BM200" i="19"/>
  <c r="BM173" i="19"/>
  <c r="BM146" i="19"/>
  <c r="BM119" i="19"/>
  <c r="BM4" i="19"/>
  <c r="BK262" i="19"/>
  <c r="BK256" i="19"/>
  <c r="BK266" i="19" s="1"/>
  <c r="BK253" i="19"/>
  <c r="BK208" i="19"/>
  <c r="BK202" i="19"/>
  <c r="BK212" i="19" s="1"/>
  <c r="BK199" i="19"/>
  <c r="BL198" i="19" l="1"/>
  <c r="BL252" i="19"/>
  <c r="BL171" i="19"/>
  <c r="BM96" i="19"/>
  <c r="BM104" i="19" s="1"/>
  <c r="BM93" i="19"/>
  <c r="BM101" i="19" s="1"/>
  <c r="BM79" i="19"/>
  <c r="BM75" i="19"/>
  <c r="BM71" i="19"/>
  <c r="BM63" i="19"/>
  <c r="BM59" i="19"/>
  <c r="BM78" i="19"/>
  <c r="BM74" i="19"/>
  <c r="BM70" i="19"/>
  <c r="BM62" i="19"/>
  <c r="BM58" i="19"/>
  <c r="BM77" i="19"/>
  <c r="BM73" i="19"/>
  <c r="BM65" i="19"/>
  <c r="BM61" i="19"/>
  <c r="BM64" i="19"/>
  <c r="BM60" i="19"/>
  <c r="BM76" i="19"/>
  <c r="BM72" i="19"/>
  <c r="BM57" i="19"/>
  <c r="BM56" i="19"/>
  <c r="BN3" i="19"/>
  <c r="BK263" i="19"/>
  <c r="BK257" i="19"/>
  <c r="BK267" i="19" s="1"/>
  <c r="BM129" i="19"/>
  <c r="BM123" i="19"/>
  <c r="BM133" i="19" s="1"/>
  <c r="BM237" i="19"/>
  <c r="BM231" i="19"/>
  <c r="BM241" i="19" s="1"/>
  <c r="BL117" i="19"/>
  <c r="BL208" i="19"/>
  <c r="BL202" i="19"/>
  <c r="BL212" i="19" s="1"/>
  <c r="BL199" i="19"/>
  <c r="BK155" i="19"/>
  <c r="BK149" i="19"/>
  <c r="BK159" i="19" s="1"/>
  <c r="BM210" i="19"/>
  <c r="BM204" i="19"/>
  <c r="BM214" i="19" s="1"/>
  <c r="BL181" i="19"/>
  <c r="BL175" i="19"/>
  <c r="BL185" i="19" s="1"/>
  <c r="BL172" i="19"/>
  <c r="BK209" i="19"/>
  <c r="BK203" i="19"/>
  <c r="BK213" i="19" s="1"/>
  <c r="BM156" i="19"/>
  <c r="BM150" i="19"/>
  <c r="BM160" i="19" s="1"/>
  <c r="BM264" i="19"/>
  <c r="BM258" i="19"/>
  <c r="BM268" i="19" s="1"/>
  <c r="BL225" i="19"/>
  <c r="BL262" i="19"/>
  <c r="BL256" i="19"/>
  <c r="BL266" i="19" s="1"/>
  <c r="BL253" i="19"/>
  <c r="BK230" i="19"/>
  <c r="BK240" i="19" s="1"/>
  <c r="BK236" i="19"/>
  <c r="BM183" i="19"/>
  <c r="BM177" i="19"/>
  <c r="BM187" i="19" s="1"/>
  <c r="BK128" i="19"/>
  <c r="BK122" i="19"/>
  <c r="BK132" i="19" s="1"/>
  <c r="BL144" i="19"/>
  <c r="BL235" i="19" l="1"/>
  <c r="BL229" i="19"/>
  <c r="BL239" i="19" s="1"/>
  <c r="BL226" i="19"/>
  <c r="BN254" i="19"/>
  <c r="BN227" i="19"/>
  <c r="BN200" i="19"/>
  <c r="BN173" i="19"/>
  <c r="BN146" i="19"/>
  <c r="BN4" i="19"/>
  <c r="BN119" i="19"/>
  <c r="BL182" i="19"/>
  <c r="BL176" i="19"/>
  <c r="BL186" i="19" s="1"/>
  <c r="BL257" i="19"/>
  <c r="BL267" i="19" s="1"/>
  <c r="BL263" i="19"/>
  <c r="BL127" i="19"/>
  <c r="BL121" i="19"/>
  <c r="BL131" i="19" s="1"/>
  <c r="BL118" i="19"/>
  <c r="BM246" i="19"/>
  <c r="BM219" i="19"/>
  <c r="BM192" i="19"/>
  <c r="BM198" i="19" s="1"/>
  <c r="BM138" i="19"/>
  <c r="BM111" i="19"/>
  <c r="BM165" i="19"/>
  <c r="BM66" i="19"/>
  <c r="BM247" i="19"/>
  <c r="BM220" i="19"/>
  <c r="BM193" i="19"/>
  <c r="BM139" i="19"/>
  <c r="BM112" i="19"/>
  <c r="BM166" i="19"/>
  <c r="BM80" i="19"/>
  <c r="BL154" i="19"/>
  <c r="BL148" i="19"/>
  <c r="BL158" i="19" s="1"/>
  <c r="BL145" i="19"/>
  <c r="BL209" i="19"/>
  <c r="BL203" i="19"/>
  <c r="BL213" i="19" s="1"/>
  <c r="BM208" i="19" l="1"/>
  <c r="BM202" i="19"/>
  <c r="BM212" i="19" s="1"/>
  <c r="BM199" i="19"/>
  <c r="BN156" i="19"/>
  <c r="BN150" i="19"/>
  <c r="BN160" i="19" s="1"/>
  <c r="BN264" i="19"/>
  <c r="BN258" i="19"/>
  <c r="BN268" i="19" s="1"/>
  <c r="BM171" i="19"/>
  <c r="BM225" i="19"/>
  <c r="BN177" i="19"/>
  <c r="BN187" i="19" s="1"/>
  <c r="BN183" i="19"/>
  <c r="BL236" i="19"/>
  <c r="BL230" i="19"/>
  <c r="BL240" i="19" s="1"/>
  <c r="BM117" i="19"/>
  <c r="BM252" i="19"/>
  <c r="BN129" i="19"/>
  <c r="BN123" i="19"/>
  <c r="BN133" i="19" s="1"/>
  <c r="BN204" i="19"/>
  <c r="BN214" i="19" s="1"/>
  <c r="BN210" i="19"/>
  <c r="BL155" i="19"/>
  <c r="BL149" i="19"/>
  <c r="BL159" i="19" s="1"/>
  <c r="BM144" i="19"/>
  <c r="BL128" i="19"/>
  <c r="BL122" i="19"/>
  <c r="BL132" i="19" s="1"/>
  <c r="BN96" i="19"/>
  <c r="BN104" i="19" s="1"/>
  <c r="BN93" i="19"/>
  <c r="BN101" i="19" s="1"/>
  <c r="BN78" i="19"/>
  <c r="BN74" i="19"/>
  <c r="BN70" i="19"/>
  <c r="BN62" i="19"/>
  <c r="BN58" i="19"/>
  <c r="BN77" i="19"/>
  <c r="BN73" i="19"/>
  <c r="BN65" i="19"/>
  <c r="BN61" i="19"/>
  <c r="BN57" i="19"/>
  <c r="BN76" i="19"/>
  <c r="BN72" i="19"/>
  <c r="BN64" i="19"/>
  <c r="BN60" i="19"/>
  <c r="BN63" i="19"/>
  <c r="BN59" i="19"/>
  <c r="BN56" i="19"/>
  <c r="BN79" i="19"/>
  <c r="BN75" i="19"/>
  <c r="BN71" i="19"/>
  <c r="BO3" i="19"/>
  <c r="BN237" i="19"/>
  <c r="BN231" i="19"/>
  <c r="BN241" i="19" s="1"/>
  <c r="BO254" i="19" l="1"/>
  <c r="BO227" i="19"/>
  <c r="BO200" i="19"/>
  <c r="BO146" i="19"/>
  <c r="BO173" i="19"/>
  <c r="BO119" i="19"/>
  <c r="BO4" i="19"/>
  <c r="BN246" i="19"/>
  <c r="BN252" i="19" s="1"/>
  <c r="BN219" i="19"/>
  <c r="BN192" i="19"/>
  <c r="BN165" i="19"/>
  <c r="BN138" i="19"/>
  <c r="BN144" i="19" s="1"/>
  <c r="BN66" i="19"/>
  <c r="BN111" i="19"/>
  <c r="BM256" i="19"/>
  <c r="BM266" i="19" s="1"/>
  <c r="BM262" i="19"/>
  <c r="BM253" i="19"/>
  <c r="BM203" i="19"/>
  <c r="BM213" i="19" s="1"/>
  <c r="BM209" i="19"/>
  <c r="BM154" i="19"/>
  <c r="BM148" i="19"/>
  <c r="BM158" i="19" s="1"/>
  <c r="BM145" i="19"/>
  <c r="BM127" i="19"/>
  <c r="BM121" i="19"/>
  <c r="BM131" i="19" s="1"/>
  <c r="BM118" i="19"/>
  <c r="BM181" i="19"/>
  <c r="BM175" i="19"/>
  <c r="BM185" i="19" s="1"/>
  <c r="BM172" i="19"/>
  <c r="BN247" i="19"/>
  <c r="BN220" i="19"/>
  <c r="BN193" i="19"/>
  <c r="BN166" i="19"/>
  <c r="BN112" i="19"/>
  <c r="BN80" i="19"/>
  <c r="BN139" i="19"/>
  <c r="BM235" i="19"/>
  <c r="BM229" i="19"/>
  <c r="BM239" i="19" s="1"/>
  <c r="BM226" i="19"/>
  <c r="BN117" i="19" l="1"/>
  <c r="BM182" i="19"/>
  <c r="BM176" i="19"/>
  <c r="BM186" i="19" s="1"/>
  <c r="BN154" i="19"/>
  <c r="BN148" i="19"/>
  <c r="BN158" i="19" s="1"/>
  <c r="BN145" i="19"/>
  <c r="BN262" i="19"/>
  <c r="BN256" i="19"/>
  <c r="BN266" i="19" s="1"/>
  <c r="BN253" i="19"/>
  <c r="BO156" i="19"/>
  <c r="BO150" i="19"/>
  <c r="BO160" i="19" s="1"/>
  <c r="BN171" i="19"/>
  <c r="BO77" i="19"/>
  <c r="BO73" i="19"/>
  <c r="BO65" i="19"/>
  <c r="BO61" i="19"/>
  <c r="BO57" i="19"/>
  <c r="BO76" i="19"/>
  <c r="BO72" i="19"/>
  <c r="BO64" i="19"/>
  <c r="BO60" i="19"/>
  <c r="BO56" i="19"/>
  <c r="BO79" i="19"/>
  <c r="BO75" i="19"/>
  <c r="BO71" i="19"/>
  <c r="BO63" i="19"/>
  <c r="BO59" i="19"/>
  <c r="BO93" i="19"/>
  <c r="BO101" i="19" s="1"/>
  <c r="BO62" i="19"/>
  <c r="BP3" i="19"/>
  <c r="BO96" i="19"/>
  <c r="BO104" i="19" s="1"/>
  <c r="BO78" i="19"/>
  <c r="BO74" i="19"/>
  <c r="BO70" i="19"/>
  <c r="BO58" i="19"/>
  <c r="BO210" i="19"/>
  <c r="BO204" i="19"/>
  <c r="BO214" i="19" s="1"/>
  <c r="BN121" i="19"/>
  <c r="BN131" i="19" s="1"/>
  <c r="BN127" i="19"/>
  <c r="BN118" i="19"/>
  <c r="BN198" i="19"/>
  <c r="BO129" i="19"/>
  <c r="BO123" i="19"/>
  <c r="BO133" i="19" s="1"/>
  <c r="BO231" i="19"/>
  <c r="BO241" i="19" s="1"/>
  <c r="BO237" i="19"/>
  <c r="BM236" i="19"/>
  <c r="BM230" i="19"/>
  <c r="BM240" i="19" s="1"/>
  <c r="BM155" i="19"/>
  <c r="BM149" i="19"/>
  <c r="BM159" i="19" s="1"/>
  <c r="BM128" i="19"/>
  <c r="BM122" i="19"/>
  <c r="BM132" i="19" s="1"/>
  <c r="BM257" i="19"/>
  <c r="BM267" i="19" s="1"/>
  <c r="BM263" i="19"/>
  <c r="BN225" i="19"/>
  <c r="BO183" i="19"/>
  <c r="BO177" i="19"/>
  <c r="BO187" i="19" s="1"/>
  <c r="BO264" i="19"/>
  <c r="BO258" i="19"/>
  <c r="BO268" i="19" s="1"/>
  <c r="BN202" i="19" l="1"/>
  <c r="BN212" i="19" s="1"/>
  <c r="BN208" i="19"/>
  <c r="BN199" i="19"/>
  <c r="BN172" i="19"/>
  <c r="BN181" i="19"/>
  <c r="BN175" i="19"/>
  <c r="BN185" i="19" s="1"/>
  <c r="BN263" i="19"/>
  <c r="BN257" i="19"/>
  <c r="BN267" i="19" s="1"/>
  <c r="BN128" i="19"/>
  <c r="BN122" i="19"/>
  <c r="BN132" i="19" s="1"/>
  <c r="BN235" i="19"/>
  <c r="BN229" i="19"/>
  <c r="BN239" i="19" s="1"/>
  <c r="BN226" i="19"/>
  <c r="BO247" i="19"/>
  <c r="BO220" i="19"/>
  <c r="BO193" i="19"/>
  <c r="BO166" i="19"/>
  <c r="BO139" i="19"/>
  <c r="BO80" i="19"/>
  <c r="BO112" i="19"/>
  <c r="BP254" i="19"/>
  <c r="BP200" i="19"/>
  <c r="BP227" i="19"/>
  <c r="BP146" i="19"/>
  <c r="BP173" i="19"/>
  <c r="BP119" i="19"/>
  <c r="BP4" i="19"/>
  <c r="BO246" i="19"/>
  <c r="BO252" i="19" s="1"/>
  <c r="BO219" i="19"/>
  <c r="BO225" i="19" s="1"/>
  <c r="BO192" i="19"/>
  <c r="BO165" i="19"/>
  <c r="BO138" i="19"/>
  <c r="BO144" i="19" s="1"/>
  <c r="BO111" i="19"/>
  <c r="BO66" i="19"/>
  <c r="BN149" i="19"/>
  <c r="BN159" i="19" s="1"/>
  <c r="BN155" i="19"/>
  <c r="BO171" i="19" l="1"/>
  <c r="BN182" i="19"/>
  <c r="BN176" i="19"/>
  <c r="BN186" i="19" s="1"/>
  <c r="BO181" i="19"/>
  <c r="BO175" i="19"/>
  <c r="BO185" i="19" s="1"/>
  <c r="BO172" i="19"/>
  <c r="BP96" i="19"/>
  <c r="BP104" i="19" s="1"/>
  <c r="BP93" i="19"/>
  <c r="BP101" i="19" s="1"/>
  <c r="BP76" i="19"/>
  <c r="BP72" i="19"/>
  <c r="BP64" i="19"/>
  <c r="BP60" i="19"/>
  <c r="BP56" i="19"/>
  <c r="BP79" i="19"/>
  <c r="BP75" i="19"/>
  <c r="BP71" i="19"/>
  <c r="BP63" i="19"/>
  <c r="BP59" i="19"/>
  <c r="BP78" i="19"/>
  <c r="BP74" i="19"/>
  <c r="BP70" i="19"/>
  <c r="BP62" i="19"/>
  <c r="BP58" i="19"/>
  <c r="BP77" i="19"/>
  <c r="BP73" i="19"/>
  <c r="BP57" i="19"/>
  <c r="BP61" i="19"/>
  <c r="BP65" i="19"/>
  <c r="BQ3" i="19"/>
  <c r="BP237" i="19"/>
  <c r="BP231" i="19"/>
  <c r="BP241" i="19" s="1"/>
  <c r="BN209" i="19"/>
  <c r="BN203" i="19"/>
  <c r="BN213" i="19" s="1"/>
  <c r="BO262" i="19"/>
  <c r="BO256" i="19"/>
  <c r="BO266" i="19" s="1"/>
  <c r="BO253" i="19"/>
  <c r="BO198" i="19"/>
  <c r="BP210" i="19"/>
  <c r="BP204" i="19"/>
  <c r="BP214" i="19" s="1"/>
  <c r="BO154" i="19"/>
  <c r="BO148" i="19"/>
  <c r="BO158" i="19" s="1"/>
  <c r="BO145" i="19"/>
  <c r="BP156" i="19"/>
  <c r="BP150" i="19"/>
  <c r="BP160" i="19" s="1"/>
  <c r="BP129" i="19"/>
  <c r="BP123" i="19"/>
  <c r="BP133" i="19" s="1"/>
  <c r="BO117" i="19"/>
  <c r="BO235" i="19"/>
  <c r="BO229" i="19"/>
  <c r="BO239" i="19" s="1"/>
  <c r="BO226" i="19"/>
  <c r="BP183" i="19"/>
  <c r="BP177" i="19"/>
  <c r="BP187" i="19" s="1"/>
  <c r="BP264" i="19"/>
  <c r="BP258" i="19"/>
  <c r="BP268" i="19" s="1"/>
  <c r="BN236" i="19"/>
  <c r="BN230" i="19"/>
  <c r="BN240" i="19" s="1"/>
  <c r="BO208" i="19" l="1"/>
  <c r="BO202" i="19"/>
  <c r="BO212" i="19" s="1"/>
  <c r="BO199" i="19"/>
  <c r="BQ254" i="19"/>
  <c r="BQ227" i="19"/>
  <c r="BQ173" i="19"/>
  <c r="BQ200" i="19"/>
  <c r="BQ146" i="19"/>
  <c r="BQ119" i="19"/>
  <c r="BQ4" i="19"/>
  <c r="BO263" i="19"/>
  <c r="BO257" i="19"/>
  <c r="BO267" i="19" s="1"/>
  <c r="BO127" i="19"/>
  <c r="BO121" i="19"/>
  <c r="BO131" i="19" s="1"/>
  <c r="BO118" i="19"/>
  <c r="BP247" i="19"/>
  <c r="BP193" i="19"/>
  <c r="BP166" i="19"/>
  <c r="BP139" i="19"/>
  <c r="BP112" i="19"/>
  <c r="BP220" i="19"/>
  <c r="BP80" i="19"/>
  <c r="BP246" i="19"/>
  <c r="BP192" i="19"/>
  <c r="BP198" i="19" s="1"/>
  <c r="BP219" i="19"/>
  <c r="BP165" i="19"/>
  <c r="BP138" i="19"/>
  <c r="BP111" i="19"/>
  <c r="BP66" i="19"/>
  <c r="BO236" i="19"/>
  <c r="BO230" i="19"/>
  <c r="BO240" i="19" s="1"/>
  <c r="BO155" i="19"/>
  <c r="BO149" i="19"/>
  <c r="BO159" i="19" s="1"/>
  <c r="BO176" i="19"/>
  <c r="BO186" i="19" s="1"/>
  <c r="BO182" i="19"/>
  <c r="BP117" i="19" l="1"/>
  <c r="BP144" i="19"/>
  <c r="BP171" i="19"/>
  <c r="BP225" i="19"/>
  <c r="BQ156" i="19"/>
  <c r="BQ150" i="19"/>
  <c r="BQ160" i="19" s="1"/>
  <c r="BP154" i="19"/>
  <c r="BP148" i="19"/>
  <c r="BP158" i="19" s="1"/>
  <c r="BP145" i="19"/>
  <c r="BP252" i="19"/>
  <c r="BO128" i="19"/>
  <c r="BO122" i="19"/>
  <c r="BO132" i="19" s="1"/>
  <c r="BQ204" i="19"/>
  <c r="BQ214" i="19" s="1"/>
  <c r="BQ210" i="19"/>
  <c r="BO209" i="19"/>
  <c r="BO203" i="19"/>
  <c r="BO213" i="19" s="1"/>
  <c r="BP127" i="19"/>
  <c r="BP121" i="19"/>
  <c r="BP131" i="19" s="1"/>
  <c r="BP118" i="19"/>
  <c r="BP181" i="19"/>
  <c r="BP175" i="19"/>
  <c r="BP185" i="19" s="1"/>
  <c r="BP172" i="19"/>
  <c r="BQ79" i="19"/>
  <c r="BQ75" i="19"/>
  <c r="BQ71" i="19"/>
  <c r="BQ63" i="19"/>
  <c r="BQ59" i="19"/>
  <c r="BQ78" i="19"/>
  <c r="BQ74" i="19"/>
  <c r="BQ70" i="19"/>
  <c r="BQ62" i="19"/>
  <c r="BQ58" i="19"/>
  <c r="BQ96" i="19"/>
  <c r="BQ104" i="19" s="1"/>
  <c r="BQ93" i="19"/>
  <c r="BQ101" i="19" s="1"/>
  <c r="BQ77" i="19"/>
  <c r="BQ73" i="19"/>
  <c r="BQ65" i="19"/>
  <c r="BQ61" i="19"/>
  <c r="BQ76" i="19"/>
  <c r="BQ72" i="19"/>
  <c r="BQ60" i="19"/>
  <c r="BQ57" i="19"/>
  <c r="BR3" i="19"/>
  <c r="BQ64" i="19"/>
  <c r="BQ56" i="19"/>
  <c r="BQ183" i="19"/>
  <c r="BQ177" i="19"/>
  <c r="BQ187" i="19" s="1"/>
  <c r="BP208" i="19"/>
  <c r="BP202" i="19"/>
  <c r="BP212" i="19" s="1"/>
  <c r="BP199" i="19"/>
  <c r="BQ264" i="19"/>
  <c r="BQ258" i="19"/>
  <c r="BQ268" i="19" s="1"/>
  <c r="BP235" i="19"/>
  <c r="BP229" i="19"/>
  <c r="BP239" i="19" s="1"/>
  <c r="BP226" i="19"/>
  <c r="BQ129" i="19"/>
  <c r="BQ123" i="19"/>
  <c r="BQ133" i="19" s="1"/>
  <c r="BQ237" i="19"/>
  <c r="BQ231" i="19"/>
  <c r="BQ241" i="19" s="1"/>
  <c r="BP236" i="19" l="1"/>
  <c r="BP230" i="19"/>
  <c r="BP240" i="19" s="1"/>
  <c r="BR254" i="19"/>
  <c r="BR227" i="19"/>
  <c r="BR200" i="19"/>
  <c r="BR173" i="19"/>
  <c r="BR146" i="19"/>
  <c r="BR119" i="19"/>
  <c r="BR4" i="19"/>
  <c r="BP209" i="19"/>
  <c r="BP203" i="19"/>
  <c r="BP213" i="19" s="1"/>
  <c r="BQ247" i="19"/>
  <c r="BQ220" i="19"/>
  <c r="BQ193" i="19"/>
  <c r="BQ139" i="19"/>
  <c r="BQ112" i="19"/>
  <c r="BQ166" i="19"/>
  <c r="BQ80" i="19"/>
  <c r="BP182" i="19"/>
  <c r="BP176" i="19"/>
  <c r="BP186" i="19" s="1"/>
  <c r="BP262" i="19"/>
  <c r="BP256" i="19"/>
  <c r="BP266" i="19" s="1"/>
  <c r="BP253" i="19"/>
  <c r="BP128" i="19"/>
  <c r="BP122" i="19"/>
  <c r="BP132" i="19" s="1"/>
  <c r="BQ246" i="19"/>
  <c r="BQ219" i="19"/>
  <c r="BQ225" i="19" s="1"/>
  <c r="BQ192" i="19"/>
  <c r="BQ198" i="19" s="1"/>
  <c r="BQ138" i="19"/>
  <c r="BQ144" i="19" s="1"/>
  <c r="BQ165" i="19"/>
  <c r="BQ171" i="19" s="1"/>
  <c r="BQ111" i="19"/>
  <c r="BQ66" i="19"/>
  <c r="BP155" i="19"/>
  <c r="BP149" i="19"/>
  <c r="BP159" i="19" s="1"/>
  <c r="BR237" i="19" l="1"/>
  <c r="BR231" i="19"/>
  <c r="BR241" i="19" s="1"/>
  <c r="BQ117" i="19"/>
  <c r="BQ235" i="19"/>
  <c r="BQ229" i="19"/>
  <c r="BQ239" i="19" s="1"/>
  <c r="BQ226" i="19"/>
  <c r="BP263" i="19"/>
  <c r="BP257" i="19"/>
  <c r="BP267" i="19" s="1"/>
  <c r="BR150" i="19"/>
  <c r="BR160" i="19" s="1"/>
  <c r="BR156" i="19"/>
  <c r="BR264" i="19"/>
  <c r="BR258" i="19"/>
  <c r="BR268" i="19" s="1"/>
  <c r="BQ202" i="19"/>
  <c r="BQ212" i="19" s="1"/>
  <c r="BQ208" i="19"/>
  <c r="BQ199" i="19"/>
  <c r="BR129" i="19"/>
  <c r="BR123" i="19"/>
  <c r="BR133" i="19" s="1"/>
  <c r="BQ181" i="19"/>
  <c r="BQ175" i="19"/>
  <c r="BQ185" i="19" s="1"/>
  <c r="BQ172" i="19"/>
  <c r="BQ252" i="19"/>
  <c r="BR183" i="19"/>
  <c r="BR177" i="19"/>
  <c r="BR187" i="19" s="1"/>
  <c r="BQ154" i="19"/>
  <c r="BQ148" i="19"/>
  <c r="BQ158" i="19" s="1"/>
  <c r="BQ145" i="19"/>
  <c r="BR96" i="19"/>
  <c r="BR104" i="19" s="1"/>
  <c r="BR93" i="19"/>
  <c r="BR101" i="19" s="1"/>
  <c r="BR78" i="19"/>
  <c r="BR74" i="19"/>
  <c r="BR70" i="19"/>
  <c r="BR62" i="19"/>
  <c r="BR58" i="19"/>
  <c r="BR77" i="19"/>
  <c r="BR73" i="19"/>
  <c r="BR65" i="19"/>
  <c r="BR61" i="19"/>
  <c r="BR57" i="19"/>
  <c r="BR76" i="19"/>
  <c r="BR72" i="19"/>
  <c r="BR64" i="19"/>
  <c r="BR60" i="19"/>
  <c r="BR79" i="19"/>
  <c r="BR75" i="19"/>
  <c r="BR71" i="19"/>
  <c r="BS3" i="19"/>
  <c r="BR59" i="19"/>
  <c r="BR56" i="19"/>
  <c r="BR63" i="19"/>
  <c r="BR210" i="19"/>
  <c r="BR204" i="19"/>
  <c r="BR214" i="19" s="1"/>
  <c r="BR247" i="19" l="1"/>
  <c r="BR220" i="19"/>
  <c r="BR193" i="19"/>
  <c r="BR166" i="19"/>
  <c r="BR139" i="19"/>
  <c r="BR80" i="19"/>
  <c r="BR112" i="19"/>
  <c r="BQ209" i="19"/>
  <c r="BQ203" i="19"/>
  <c r="BQ213" i="19" s="1"/>
  <c r="BQ127" i="19"/>
  <c r="BQ121" i="19"/>
  <c r="BQ131" i="19" s="1"/>
  <c r="BQ118" i="19"/>
  <c r="BR246" i="19"/>
  <c r="BR252" i="19" s="1"/>
  <c r="BR219" i="19"/>
  <c r="BR225" i="19" s="1"/>
  <c r="BR192" i="19"/>
  <c r="BR198" i="19" s="1"/>
  <c r="BR165" i="19"/>
  <c r="BR171" i="19" s="1"/>
  <c r="BR138" i="19"/>
  <c r="BR144" i="19" s="1"/>
  <c r="BR66" i="19"/>
  <c r="BR111" i="19"/>
  <c r="BR117" i="19" s="1"/>
  <c r="BS254" i="19"/>
  <c r="BS227" i="19"/>
  <c r="BS200" i="19"/>
  <c r="BS173" i="19"/>
  <c r="BS146" i="19"/>
  <c r="BS119" i="19"/>
  <c r="BS4" i="19"/>
  <c r="BQ155" i="19"/>
  <c r="BQ149" i="19"/>
  <c r="BQ159" i="19" s="1"/>
  <c r="BQ236" i="19"/>
  <c r="BQ230" i="19"/>
  <c r="BQ240" i="19" s="1"/>
  <c r="BQ182" i="19"/>
  <c r="BQ176" i="19"/>
  <c r="BQ186" i="19" s="1"/>
  <c r="BQ262" i="19"/>
  <c r="BQ256" i="19"/>
  <c r="BQ266" i="19" s="1"/>
  <c r="BQ253" i="19"/>
  <c r="BS264" i="19" l="1"/>
  <c r="BS258" i="19"/>
  <c r="BS268" i="19" s="1"/>
  <c r="BQ257" i="19"/>
  <c r="BQ267" i="19" s="1"/>
  <c r="BQ263" i="19"/>
  <c r="BS177" i="19"/>
  <c r="BS187" i="19" s="1"/>
  <c r="BS183" i="19"/>
  <c r="BR118" i="19"/>
  <c r="BR127" i="19"/>
  <c r="BR121" i="19"/>
  <c r="BR131" i="19" s="1"/>
  <c r="BR208" i="19"/>
  <c r="BR202" i="19"/>
  <c r="BR212" i="19" s="1"/>
  <c r="BR199" i="19"/>
  <c r="BS156" i="19"/>
  <c r="BS150" i="19"/>
  <c r="BS160" i="19" s="1"/>
  <c r="BQ128" i="19"/>
  <c r="BQ122" i="19"/>
  <c r="BQ132" i="19" s="1"/>
  <c r="BS77" i="19"/>
  <c r="BS73" i="19"/>
  <c r="BS65" i="19"/>
  <c r="BS61" i="19"/>
  <c r="BS57" i="19"/>
  <c r="BS96" i="19"/>
  <c r="BS104" i="19" s="1"/>
  <c r="BS93" i="19"/>
  <c r="BS101" i="19" s="1"/>
  <c r="BS76" i="19"/>
  <c r="BS72" i="19"/>
  <c r="BS64" i="19"/>
  <c r="BS60" i="19"/>
  <c r="BS56" i="19"/>
  <c r="BS79" i="19"/>
  <c r="BS75" i="19"/>
  <c r="BS71" i="19"/>
  <c r="BS63" i="19"/>
  <c r="BS59" i="19"/>
  <c r="BS78" i="19"/>
  <c r="BS74" i="19"/>
  <c r="BS70" i="19"/>
  <c r="BS58" i="19"/>
  <c r="BT3" i="19"/>
  <c r="BS62" i="19"/>
  <c r="BS210" i="19"/>
  <c r="BS204" i="19"/>
  <c r="BS214" i="19" s="1"/>
  <c r="BR235" i="19"/>
  <c r="BR229" i="19"/>
  <c r="BR239" i="19" s="1"/>
  <c r="BR226" i="19"/>
  <c r="BR181" i="19"/>
  <c r="BR175" i="19"/>
  <c r="BR185" i="19" s="1"/>
  <c r="BR172" i="19"/>
  <c r="BS123" i="19"/>
  <c r="BS133" i="19" s="1"/>
  <c r="BS129" i="19"/>
  <c r="BS237" i="19"/>
  <c r="BS231" i="19"/>
  <c r="BS241" i="19" s="1"/>
  <c r="BR154" i="19"/>
  <c r="BR148" i="19"/>
  <c r="BR158" i="19" s="1"/>
  <c r="BR145" i="19"/>
  <c r="BR256" i="19"/>
  <c r="BR266" i="19" s="1"/>
  <c r="BR262" i="19"/>
  <c r="BR253" i="19"/>
  <c r="BR236" i="19" l="1"/>
  <c r="BR230" i="19"/>
  <c r="BR240" i="19" s="1"/>
  <c r="BR203" i="19"/>
  <c r="BR213" i="19" s="1"/>
  <c r="BR209" i="19"/>
  <c r="BR176" i="19"/>
  <c r="BR186" i="19" s="1"/>
  <c r="BR182" i="19"/>
  <c r="BR122" i="19"/>
  <c r="BR132" i="19" s="1"/>
  <c r="BR128" i="19"/>
  <c r="BS246" i="19"/>
  <c r="BS219" i="19"/>
  <c r="BS192" i="19"/>
  <c r="BS165" i="19"/>
  <c r="BS138" i="19"/>
  <c r="BS111" i="19"/>
  <c r="BS66" i="19"/>
  <c r="BR155" i="19"/>
  <c r="BR149" i="19"/>
  <c r="BR159" i="19" s="1"/>
  <c r="BT254" i="19"/>
  <c r="BT200" i="19"/>
  <c r="BT227" i="19"/>
  <c r="BT146" i="19"/>
  <c r="BT119" i="19"/>
  <c r="BT173" i="19"/>
  <c r="BT4" i="19"/>
  <c r="BS247" i="19"/>
  <c r="BS220" i="19"/>
  <c r="BS193" i="19"/>
  <c r="BS166" i="19"/>
  <c r="BS139" i="19"/>
  <c r="BS80" i="19"/>
  <c r="BS112" i="19"/>
  <c r="BR257" i="19"/>
  <c r="BR267" i="19" s="1"/>
  <c r="BR263" i="19"/>
  <c r="BS171" i="19" l="1"/>
  <c r="BT183" i="19"/>
  <c r="BT177" i="19"/>
  <c r="BT187" i="19" s="1"/>
  <c r="BT210" i="19"/>
  <c r="BT204" i="19"/>
  <c r="BT214" i="19" s="1"/>
  <c r="BS198" i="19"/>
  <c r="BT237" i="19"/>
  <c r="BT231" i="19"/>
  <c r="BT241" i="19" s="1"/>
  <c r="BT123" i="19"/>
  <c r="BT133" i="19" s="1"/>
  <c r="BT129" i="19"/>
  <c r="BT264" i="19"/>
  <c r="BT258" i="19"/>
  <c r="BT268" i="19" s="1"/>
  <c r="BS117" i="19"/>
  <c r="BS225" i="19"/>
  <c r="BT96" i="19"/>
  <c r="BT104" i="19" s="1"/>
  <c r="BT93" i="19"/>
  <c r="BT101" i="19" s="1"/>
  <c r="BT76" i="19"/>
  <c r="BT72" i="19"/>
  <c r="BT64" i="19"/>
  <c r="BT60" i="19"/>
  <c r="BT56" i="19"/>
  <c r="BT79" i="19"/>
  <c r="BT75" i="19"/>
  <c r="BT71" i="19"/>
  <c r="BT63" i="19"/>
  <c r="BT59" i="19"/>
  <c r="BT78" i="19"/>
  <c r="BT74" i="19"/>
  <c r="BT70" i="19"/>
  <c r="BT62" i="19"/>
  <c r="BT58" i="19"/>
  <c r="BU3" i="19"/>
  <c r="BT73" i="19"/>
  <c r="BT65" i="19"/>
  <c r="BT61" i="19"/>
  <c r="BT57" i="19"/>
  <c r="BT77" i="19"/>
  <c r="BT156" i="19"/>
  <c r="BT150" i="19"/>
  <c r="BT160" i="19" s="1"/>
  <c r="BS144" i="19"/>
  <c r="BS252" i="19"/>
  <c r="BS154" i="19" l="1"/>
  <c r="BS148" i="19"/>
  <c r="BS158" i="19" s="1"/>
  <c r="BS145" i="19"/>
  <c r="BU254" i="19"/>
  <c r="BU227" i="19"/>
  <c r="BU200" i="19"/>
  <c r="BU173" i="19"/>
  <c r="BU146" i="19"/>
  <c r="BU119" i="19"/>
  <c r="BU4" i="19"/>
  <c r="BS229" i="19"/>
  <c r="BS239" i="19" s="1"/>
  <c r="BS235" i="19"/>
  <c r="BS226" i="19"/>
  <c r="BS208" i="19"/>
  <c r="BS202" i="19"/>
  <c r="BS212" i="19" s="1"/>
  <c r="BS199" i="19"/>
  <c r="BS262" i="19"/>
  <c r="BS256" i="19"/>
  <c r="BS266" i="19" s="1"/>
  <c r="BS253" i="19"/>
  <c r="BT247" i="19"/>
  <c r="BT193" i="19"/>
  <c r="BT220" i="19"/>
  <c r="BT166" i="19"/>
  <c r="BT139" i="19"/>
  <c r="BT112" i="19"/>
  <c r="BT80" i="19"/>
  <c r="BT246" i="19"/>
  <c r="BT219" i="19"/>
  <c r="BT192" i="19"/>
  <c r="BT165" i="19"/>
  <c r="BT138" i="19"/>
  <c r="BT111" i="19"/>
  <c r="BT117" i="19" s="1"/>
  <c r="BT66" i="19"/>
  <c r="BS127" i="19"/>
  <c r="BS121" i="19"/>
  <c r="BS131" i="19" s="1"/>
  <c r="BS118" i="19"/>
  <c r="BS175" i="19"/>
  <c r="BS185" i="19" s="1"/>
  <c r="BS181" i="19"/>
  <c r="BS172" i="19"/>
  <c r="BT171" i="19" l="1"/>
  <c r="BT198" i="19"/>
  <c r="BT225" i="19"/>
  <c r="BT235" i="19"/>
  <c r="BT229" i="19"/>
  <c r="BT239" i="19" s="1"/>
  <c r="BT226" i="19"/>
  <c r="BS182" i="19"/>
  <c r="BS176" i="19"/>
  <c r="BS186" i="19" s="1"/>
  <c r="BT144" i="19"/>
  <c r="BT252" i="19"/>
  <c r="BS263" i="19"/>
  <c r="BS257" i="19"/>
  <c r="BS267" i="19" s="1"/>
  <c r="BU183" i="19"/>
  <c r="BU177" i="19"/>
  <c r="BU187" i="19" s="1"/>
  <c r="BS155" i="19"/>
  <c r="BS149" i="19"/>
  <c r="BS159" i="19" s="1"/>
  <c r="BS128" i="19"/>
  <c r="BS122" i="19"/>
  <c r="BS132" i="19" s="1"/>
  <c r="BS209" i="19"/>
  <c r="BS203" i="19"/>
  <c r="BS213" i="19" s="1"/>
  <c r="BU264" i="19"/>
  <c r="BU258" i="19"/>
  <c r="BU268" i="19" s="1"/>
  <c r="BT181" i="19"/>
  <c r="BT175" i="19"/>
  <c r="BT185" i="19" s="1"/>
  <c r="BT172" i="19"/>
  <c r="BU96" i="19"/>
  <c r="BU104" i="19" s="1"/>
  <c r="BU93" i="19"/>
  <c r="BU101" i="19" s="1"/>
  <c r="BU79" i="19"/>
  <c r="BU75" i="19"/>
  <c r="BU71" i="19"/>
  <c r="BU63" i="19"/>
  <c r="BU59" i="19"/>
  <c r="BU78" i="19"/>
  <c r="BU74" i="19"/>
  <c r="BU70" i="19"/>
  <c r="BU62" i="19"/>
  <c r="BU58" i="19"/>
  <c r="BU77" i="19"/>
  <c r="BU73" i="19"/>
  <c r="BU65" i="19"/>
  <c r="BU61" i="19"/>
  <c r="BU57" i="19"/>
  <c r="BU56" i="19"/>
  <c r="BU64" i="19"/>
  <c r="BU60" i="19"/>
  <c r="BV3" i="19"/>
  <c r="BU76" i="19"/>
  <c r="BU72" i="19"/>
  <c r="BU210" i="19"/>
  <c r="BU204" i="19"/>
  <c r="BU214" i="19" s="1"/>
  <c r="BT127" i="19"/>
  <c r="BT121" i="19"/>
  <c r="BT131" i="19" s="1"/>
  <c r="BT118" i="19"/>
  <c r="BU156" i="19"/>
  <c r="BU150" i="19"/>
  <c r="BU160" i="19" s="1"/>
  <c r="BT208" i="19"/>
  <c r="BT202" i="19"/>
  <c r="BT212" i="19" s="1"/>
  <c r="BT199" i="19"/>
  <c r="BS230" i="19"/>
  <c r="BS240" i="19" s="1"/>
  <c r="BS236" i="19"/>
  <c r="BU129" i="19"/>
  <c r="BU123" i="19"/>
  <c r="BU133" i="19" s="1"/>
  <c r="BU237" i="19"/>
  <c r="BU231" i="19"/>
  <c r="BU241" i="19" s="1"/>
  <c r="BU246" i="19" l="1"/>
  <c r="BU219" i="19"/>
  <c r="BU192" i="19"/>
  <c r="BU138" i="19"/>
  <c r="BU111" i="19"/>
  <c r="BU165" i="19"/>
  <c r="BU66" i="19"/>
  <c r="BU247" i="19"/>
  <c r="BU220" i="19"/>
  <c r="BU193" i="19"/>
  <c r="BU139" i="19"/>
  <c r="BU166" i="19"/>
  <c r="BU112" i="19"/>
  <c r="BU80" i="19"/>
  <c r="BT209" i="19"/>
  <c r="BT203" i="19"/>
  <c r="BT213" i="19" s="1"/>
  <c r="BV254" i="19"/>
  <c r="BV227" i="19"/>
  <c r="BV173" i="19"/>
  <c r="BV146" i="19"/>
  <c r="BV200" i="19"/>
  <c r="BV119" i="19"/>
  <c r="BV4" i="19"/>
  <c r="BT262" i="19"/>
  <c r="BT256" i="19"/>
  <c r="BT266" i="19" s="1"/>
  <c r="BT253" i="19"/>
  <c r="BT236" i="19"/>
  <c r="BT230" i="19"/>
  <c r="BT240" i="19" s="1"/>
  <c r="BT128" i="19"/>
  <c r="BT122" i="19"/>
  <c r="BT132" i="19" s="1"/>
  <c r="BT182" i="19"/>
  <c r="BT176" i="19"/>
  <c r="BT186" i="19" s="1"/>
  <c r="BT154" i="19"/>
  <c r="BT148" i="19"/>
  <c r="BT158" i="19" s="1"/>
  <c r="BT145" i="19"/>
  <c r="BU198" i="19" l="1"/>
  <c r="BU144" i="19"/>
  <c r="BV156" i="19"/>
  <c r="BV150" i="19"/>
  <c r="BV160" i="19" s="1"/>
  <c r="BT155" i="19"/>
  <c r="BT149" i="19"/>
  <c r="BT159" i="19" s="1"/>
  <c r="BV96" i="19"/>
  <c r="BV104" i="19" s="1"/>
  <c r="BV93" i="19"/>
  <c r="BV101" i="19" s="1"/>
  <c r="BV78" i="19"/>
  <c r="BV74" i="19"/>
  <c r="BV70" i="19"/>
  <c r="BV62" i="19"/>
  <c r="BV58" i="19"/>
  <c r="BV77" i="19"/>
  <c r="BV73" i="19"/>
  <c r="BV65" i="19"/>
  <c r="BV61" i="19"/>
  <c r="BV57" i="19"/>
  <c r="BV76" i="19"/>
  <c r="BV72" i="19"/>
  <c r="BV64" i="19"/>
  <c r="BV60" i="19"/>
  <c r="BV56" i="19"/>
  <c r="BW3" i="19"/>
  <c r="BV75" i="19"/>
  <c r="BV63" i="19"/>
  <c r="BV59" i="19"/>
  <c r="BV79" i="19"/>
  <c r="BV71" i="19"/>
  <c r="BV177" i="19"/>
  <c r="BV187" i="19" s="1"/>
  <c r="BV183" i="19"/>
  <c r="BU208" i="19"/>
  <c r="BU202" i="19"/>
  <c r="BU212" i="19" s="1"/>
  <c r="BU199" i="19"/>
  <c r="BU154" i="19"/>
  <c r="BU148" i="19"/>
  <c r="BU158" i="19" s="1"/>
  <c r="BU145" i="19"/>
  <c r="BT263" i="19"/>
  <c r="BT257" i="19"/>
  <c r="BT267" i="19" s="1"/>
  <c r="BV129" i="19"/>
  <c r="BV123" i="19"/>
  <c r="BV133" i="19" s="1"/>
  <c r="BV237" i="19"/>
  <c r="BV231" i="19"/>
  <c r="BV241" i="19" s="1"/>
  <c r="BU171" i="19"/>
  <c r="BU225" i="19"/>
  <c r="BV210" i="19"/>
  <c r="BV204" i="19"/>
  <c r="BV214" i="19" s="1"/>
  <c r="BV264" i="19"/>
  <c r="BV258" i="19"/>
  <c r="BV268" i="19" s="1"/>
  <c r="BU117" i="19"/>
  <c r="BU252" i="19"/>
  <c r="BU203" i="19" l="1"/>
  <c r="BU213" i="19" s="1"/>
  <c r="BU209" i="19"/>
  <c r="BU229" i="19"/>
  <c r="BU239" i="19" s="1"/>
  <c r="BU235" i="19"/>
  <c r="BU226" i="19"/>
  <c r="BU155" i="19"/>
  <c r="BU149" i="19"/>
  <c r="BU159" i="19" s="1"/>
  <c r="BU181" i="19"/>
  <c r="BU175" i="19"/>
  <c r="BU185" i="19" s="1"/>
  <c r="BU172" i="19"/>
  <c r="BW254" i="19"/>
  <c r="BW227" i="19"/>
  <c r="BW200" i="19"/>
  <c r="BW173" i="19"/>
  <c r="BW146" i="19"/>
  <c r="BW119" i="19"/>
  <c r="BW4" i="19"/>
  <c r="BU127" i="19"/>
  <c r="BU121" i="19"/>
  <c r="BU131" i="19" s="1"/>
  <c r="BU118" i="19"/>
  <c r="BU262" i="19"/>
  <c r="BU256" i="19"/>
  <c r="BU266" i="19" s="1"/>
  <c r="BU253" i="19"/>
  <c r="BV246" i="19"/>
  <c r="BV252" i="19" s="1"/>
  <c r="BV219" i="19"/>
  <c r="BV192" i="19"/>
  <c r="BV165" i="19"/>
  <c r="BV138" i="19"/>
  <c r="BV111" i="19"/>
  <c r="BV66" i="19"/>
  <c r="BV247" i="19"/>
  <c r="BV220" i="19"/>
  <c r="BV193" i="19"/>
  <c r="BV166" i="19"/>
  <c r="BV139" i="19"/>
  <c r="BV80" i="19"/>
  <c r="BV112" i="19"/>
  <c r="BV144" i="19" l="1"/>
  <c r="BV262" i="19"/>
  <c r="BV256" i="19"/>
  <c r="BV266" i="19" s="1"/>
  <c r="BV253" i="19"/>
  <c r="BW231" i="19"/>
  <c r="BW241" i="19" s="1"/>
  <c r="BW237" i="19"/>
  <c r="BV171" i="19"/>
  <c r="BU263" i="19"/>
  <c r="BU257" i="19"/>
  <c r="BU267" i="19" s="1"/>
  <c r="BW156" i="19"/>
  <c r="BW150" i="19"/>
  <c r="BW160" i="19" s="1"/>
  <c r="BW264" i="19"/>
  <c r="BW258" i="19"/>
  <c r="BW268" i="19" s="1"/>
  <c r="BU128" i="19"/>
  <c r="BU122" i="19"/>
  <c r="BU132" i="19" s="1"/>
  <c r="BV198" i="19"/>
  <c r="BW183" i="19"/>
  <c r="BW177" i="19"/>
  <c r="BW187" i="19" s="1"/>
  <c r="BU182" i="19"/>
  <c r="BU176" i="19"/>
  <c r="BU186" i="19" s="1"/>
  <c r="BV154" i="19"/>
  <c r="BV148" i="19"/>
  <c r="BV158" i="19" s="1"/>
  <c r="BV145" i="19"/>
  <c r="BW129" i="19"/>
  <c r="BW123" i="19"/>
  <c r="BW133" i="19" s="1"/>
  <c r="BV117" i="19"/>
  <c r="BV225" i="19"/>
  <c r="BW77" i="19"/>
  <c r="BW73" i="19"/>
  <c r="BW65" i="19"/>
  <c r="BW61" i="19"/>
  <c r="BW57" i="19"/>
  <c r="BW76" i="19"/>
  <c r="BW72" i="19"/>
  <c r="BW64" i="19"/>
  <c r="BW60" i="19"/>
  <c r="BW56" i="19"/>
  <c r="BW79" i="19"/>
  <c r="BW75" i="19"/>
  <c r="BW71" i="19"/>
  <c r="BW63" i="19"/>
  <c r="BW59" i="19"/>
  <c r="BW96" i="19"/>
  <c r="BW104" i="19" s="1"/>
  <c r="BX3" i="19"/>
  <c r="BW78" i="19"/>
  <c r="BW74" i="19"/>
  <c r="BW62" i="19"/>
  <c r="BW93" i="19"/>
  <c r="BW101" i="19" s="1"/>
  <c r="BW70" i="19"/>
  <c r="BW58" i="19"/>
  <c r="BW210" i="19"/>
  <c r="BW204" i="19"/>
  <c r="BW214" i="19" s="1"/>
  <c r="BU236" i="19"/>
  <c r="BU230" i="19"/>
  <c r="BU240" i="19" s="1"/>
  <c r="BW247" i="19" l="1"/>
  <c r="BW220" i="19"/>
  <c r="BW193" i="19"/>
  <c r="BW166" i="19"/>
  <c r="BW139" i="19"/>
  <c r="BW80" i="19"/>
  <c r="BW112" i="19"/>
  <c r="BW246" i="19"/>
  <c r="BW252" i="19" s="1"/>
  <c r="BW219" i="19"/>
  <c r="BW225" i="19" s="1"/>
  <c r="BW192" i="19"/>
  <c r="BW198" i="19" s="1"/>
  <c r="BW165" i="19"/>
  <c r="BW138" i="19"/>
  <c r="BW144" i="19" s="1"/>
  <c r="BW111" i="19"/>
  <c r="BW66" i="19"/>
  <c r="BX254" i="19"/>
  <c r="BX227" i="19"/>
  <c r="BX200" i="19"/>
  <c r="BX173" i="19"/>
  <c r="BX146" i="19"/>
  <c r="BX119" i="19"/>
  <c r="BX4" i="19"/>
  <c r="BV202" i="19"/>
  <c r="BV212" i="19" s="1"/>
  <c r="BV208" i="19"/>
  <c r="BV199" i="19"/>
  <c r="BV257" i="19"/>
  <c r="BV267" i="19" s="1"/>
  <c r="BV263" i="19"/>
  <c r="BV235" i="19"/>
  <c r="BV229" i="19"/>
  <c r="BV239" i="19" s="1"/>
  <c r="BV226" i="19"/>
  <c r="BV155" i="19"/>
  <c r="BV149" i="19"/>
  <c r="BV159" i="19" s="1"/>
  <c r="BV175" i="19"/>
  <c r="BV185" i="19" s="1"/>
  <c r="BV181" i="19"/>
  <c r="BV172" i="19"/>
  <c r="BV118" i="19"/>
  <c r="BV127" i="19"/>
  <c r="BV121" i="19"/>
  <c r="BV131" i="19" s="1"/>
  <c r="BW117" i="19" l="1"/>
  <c r="BV209" i="19"/>
  <c r="BV203" i="19"/>
  <c r="BV213" i="19" s="1"/>
  <c r="BV128" i="19"/>
  <c r="BV122" i="19"/>
  <c r="BV132" i="19" s="1"/>
  <c r="BX156" i="19"/>
  <c r="BX150" i="19"/>
  <c r="BX160" i="19" s="1"/>
  <c r="BX264" i="19"/>
  <c r="BX258" i="19"/>
  <c r="BX268" i="19" s="1"/>
  <c r="BW171" i="19"/>
  <c r="BX237" i="19"/>
  <c r="BX231" i="19"/>
  <c r="BX241" i="19" s="1"/>
  <c r="BW262" i="19"/>
  <c r="BW256" i="19"/>
  <c r="BW266" i="19" s="1"/>
  <c r="BW253" i="19"/>
  <c r="BV182" i="19"/>
  <c r="BV176" i="19"/>
  <c r="BV186" i="19" s="1"/>
  <c r="BX183" i="19"/>
  <c r="BX177" i="19"/>
  <c r="BX187" i="19" s="1"/>
  <c r="BW208" i="19"/>
  <c r="BW202" i="19"/>
  <c r="BW212" i="19" s="1"/>
  <c r="BW199" i="19"/>
  <c r="BX123" i="19"/>
  <c r="BX133" i="19" s="1"/>
  <c r="BX129" i="19"/>
  <c r="BW154" i="19"/>
  <c r="BW148" i="19"/>
  <c r="BW158" i="19" s="1"/>
  <c r="BW145" i="19"/>
  <c r="BV236" i="19"/>
  <c r="BV230" i="19"/>
  <c r="BV240" i="19" s="1"/>
  <c r="BX96" i="19"/>
  <c r="BX104" i="19" s="1"/>
  <c r="BX93" i="19"/>
  <c r="BX101" i="19" s="1"/>
  <c r="BX76" i="19"/>
  <c r="BX72" i="19"/>
  <c r="BX64" i="19"/>
  <c r="BX60" i="19"/>
  <c r="BX56" i="19"/>
  <c r="BX79" i="19"/>
  <c r="BX75" i="19"/>
  <c r="BX71" i="19"/>
  <c r="BX63" i="19"/>
  <c r="BX59" i="19"/>
  <c r="BX78" i="19"/>
  <c r="BX74" i="19"/>
  <c r="BX70" i="19"/>
  <c r="BX62" i="19"/>
  <c r="BX58" i="19"/>
  <c r="BX57" i="19"/>
  <c r="BX65" i="19"/>
  <c r="BX61" i="19"/>
  <c r="BY3" i="19"/>
  <c r="BX77" i="19"/>
  <c r="BX73" i="19"/>
  <c r="BX210" i="19"/>
  <c r="BX204" i="19"/>
  <c r="BX214" i="19" s="1"/>
  <c r="BW127" i="19"/>
  <c r="BW121" i="19"/>
  <c r="BW131" i="19" s="1"/>
  <c r="BW118" i="19"/>
  <c r="BW229" i="19"/>
  <c r="BW239" i="19" s="1"/>
  <c r="BW235" i="19"/>
  <c r="BW226" i="19"/>
  <c r="BW236" i="19" l="1"/>
  <c r="BW230" i="19"/>
  <c r="BW240" i="19" s="1"/>
  <c r="BX246" i="19"/>
  <c r="BX192" i="19"/>
  <c r="BX219" i="19"/>
  <c r="BX165" i="19"/>
  <c r="BX138" i="19"/>
  <c r="BX111" i="19"/>
  <c r="BX66" i="19"/>
  <c r="BW155" i="19"/>
  <c r="BW149" i="19"/>
  <c r="BW159" i="19" s="1"/>
  <c r="BW263" i="19"/>
  <c r="BW257" i="19"/>
  <c r="BW267" i="19" s="1"/>
  <c r="BW128" i="19"/>
  <c r="BW122" i="19"/>
  <c r="BW132" i="19" s="1"/>
  <c r="BX247" i="19"/>
  <c r="BX220" i="19"/>
  <c r="BX193" i="19"/>
  <c r="BX166" i="19"/>
  <c r="BX139" i="19"/>
  <c r="BX112" i="19"/>
  <c r="BX80" i="19"/>
  <c r="BY254" i="19"/>
  <c r="BY227" i="19"/>
  <c r="BY173" i="19"/>
  <c r="BY200" i="19"/>
  <c r="BY146" i="19"/>
  <c r="BY119" i="19"/>
  <c r="BY4" i="19"/>
  <c r="BW209" i="19"/>
  <c r="BW203" i="19"/>
  <c r="BW213" i="19" s="1"/>
  <c r="BW175" i="19"/>
  <c r="BW185" i="19" s="1"/>
  <c r="BW181" i="19"/>
  <c r="BW172" i="19"/>
  <c r="BX198" i="19" l="1"/>
  <c r="BX117" i="19"/>
  <c r="BX118" i="19" s="1"/>
  <c r="BY237" i="19"/>
  <c r="BY231" i="19"/>
  <c r="BY241" i="19" s="1"/>
  <c r="BY156" i="19"/>
  <c r="BY150" i="19"/>
  <c r="BY160" i="19" s="1"/>
  <c r="BY264" i="19"/>
  <c r="BY258" i="19"/>
  <c r="BY268" i="19" s="1"/>
  <c r="BX144" i="19"/>
  <c r="BX252" i="19"/>
  <c r="BX127" i="19"/>
  <c r="BX121" i="19"/>
  <c r="BX131" i="19" s="1"/>
  <c r="BW176" i="19"/>
  <c r="BW186" i="19" s="1"/>
  <c r="BW182" i="19"/>
  <c r="BY204" i="19"/>
  <c r="BY214" i="19" s="1"/>
  <c r="BY210" i="19"/>
  <c r="BX171" i="19"/>
  <c r="BY129" i="19"/>
  <c r="BY123" i="19"/>
  <c r="BY133" i="19" s="1"/>
  <c r="BX208" i="19"/>
  <c r="BX202" i="19"/>
  <c r="BX212" i="19" s="1"/>
  <c r="BX199" i="19"/>
  <c r="BY79" i="19"/>
  <c r="BY75" i="19"/>
  <c r="BY71" i="19"/>
  <c r="BY63" i="19"/>
  <c r="BY59" i="19"/>
  <c r="BY78" i="19"/>
  <c r="BY74" i="19"/>
  <c r="BY70" i="19"/>
  <c r="BY62" i="19"/>
  <c r="BY58" i="19"/>
  <c r="BY96" i="19"/>
  <c r="BY104" i="19" s="1"/>
  <c r="BY93" i="19"/>
  <c r="BY101" i="19" s="1"/>
  <c r="BY77" i="19"/>
  <c r="BY73" i="19"/>
  <c r="BY65" i="19"/>
  <c r="BY61" i="19"/>
  <c r="BY57" i="19"/>
  <c r="BY56" i="19"/>
  <c r="BY64" i="19"/>
  <c r="BY60" i="19"/>
  <c r="BY76" i="19"/>
  <c r="BY72" i="19"/>
  <c r="BZ3" i="19"/>
  <c r="BY183" i="19"/>
  <c r="BY177" i="19"/>
  <c r="BY187" i="19" s="1"/>
  <c r="BX225" i="19"/>
  <c r="BX209" i="19" l="1"/>
  <c r="BX203" i="19"/>
  <c r="BX213" i="19" s="1"/>
  <c r="BZ254" i="19"/>
  <c r="BZ227" i="19"/>
  <c r="BZ200" i="19"/>
  <c r="BZ173" i="19"/>
  <c r="BZ119" i="19"/>
  <c r="BZ146" i="19"/>
  <c r="BZ4" i="19"/>
  <c r="BX181" i="19"/>
  <c r="BX175" i="19"/>
  <c r="BX185" i="19" s="1"/>
  <c r="BX172" i="19"/>
  <c r="BX262" i="19"/>
  <c r="BX256" i="19"/>
  <c r="BX266" i="19" s="1"/>
  <c r="BX253" i="19"/>
  <c r="BY247" i="19"/>
  <c r="BY220" i="19"/>
  <c r="BY193" i="19"/>
  <c r="BY139" i="19"/>
  <c r="BY112" i="19"/>
  <c r="BY80" i="19"/>
  <c r="BY166" i="19"/>
  <c r="BX235" i="19"/>
  <c r="BX229" i="19"/>
  <c r="BX239" i="19" s="1"/>
  <c r="BX226" i="19"/>
  <c r="BY246" i="19"/>
  <c r="BY219" i="19"/>
  <c r="BY192" i="19"/>
  <c r="BY138" i="19"/>
  <c r="BY111" i="19"/>
  <c r="BY165" i="19"/>
  <c r="BY66" i="19"/>
  <c r="BX128" i="19"/>
  <c r="BX122" i="19"/>
  <c r="BX132" i="19" s="1"/>
  <c r="BX154" i="19"/>
  <c r="BX148" i="19"/>
  <c r="BX158" i="19" s="1"/>
  <c r="BX145" i="19"/>
  <c r="BY144" i="19" l="1"/>
  <c r="BY117" i="19"/>
  <c r="BY252" i="19"/>
  <c r="BX230" i="19"/>
  <c r="BX240" i="19" s="1"/>
  <c r="BX236" i="19"/>
  <c r="BY198" i="19"/>
  <c r="BX182" i="19"/>
  <c r="BX176" i="19"/>
  <c r="BX186" i="19" s="1"/>
  <c r="BZ156" i="19"/>
  <c r="BZ150" i="19"/>
  <c r="BZ160" i="19" s="1"/>
  <c r="BZ237" i="19"/>
  <c r="BZ231" i="19"/>
  <c r="BZ241" i="19" s="1"/>
  <c r="BY154" i="19"/>
  <c r="BY148" i="19"/>
  <c r="BY158" i="19" s="1"/>
  <c r="BY145" i="19"/>
  <c r="BY171" i="19"/>
  <c r="BY225" i="19"/>
  <c r="BX257" i="19"/>
  <c r="BX267" i="19" s="1"/>
  <c r="BX263" i="19"/>
  <c r="BZ129" i="19"/>
  <c r="BZ123" i="19"/>
  <c r="BZ133" i="19" s="1"/>
  <c r="BZ258" i="19"/>
  <c r="BZ268" i="19" s="1"/>
  <c r="BZ264" i="19"/>
  <c r="BY127" i="19"/>
  <c r="BY121" i="19"/>
  <c r="BY131" i="19" s="1"/>
  <c r="BY118" i="19"/>
  <c r="BY262" i="19"/>
  <c r="BY256" i="19"/>
  <c r="BY266" i="19" s="1"/>
  <c r="BY253" i="19"/>
  <c r="BZ183" i="19"/>
  <c r="BZ177" i="19"/>
  <c r="BZ187" i="19" s="1"/>
  <c r="BX155" i="19"/>
  <c r="BX149" i="19"/>
  <c r="BX159" i="19" s="1"/>
  <c r="BZ96" i="19"/>
  <c r="BZ104" i="19" s="1"/>
  <c r="BZ93" i="19"/>
  <c r="BZ101" i="19" s="1"/>
  <c r="BZ78" i="19"/>
  <c r="BZ74" i="19"/>
  <c r="BZ70" i="19"/>
  <c r="BZ62" i="19"/>
  <c r="BZ58" i="19"/>
  <c r="BZ77" i="19"/>
  <c r="BZ73" i="19"/>
  <c r="BZ65" i="19"/>
  <c r="BZ61" i="19"/>
  <c r="BZ57" i="19"/>
  <c r="BZ76" i="19"/>
  <c r="BZ72" i="19"/>
  <c r="BZ64" i="19"/>
  <c r="BZ60" i="19"/>
  <c r="BZ63" i="19"/>
  <c r="BZ59" i="19"/>
  <c r="CA3" i="19"/>
  <c r="BZ79" i="19"/>
  <c r="BZ75" i="19"/>
  <c r="BZ71" i="19"/>
  <c r="BZ56" i="19"/>
  <c r="BZ210" i="19"/>
  <c r="BZ204" i="19"/>
  <c r="BZ214" i="19" s="1"/>
  <c r="BZ246" i="19" l="1"/>
  <c r="BZ219" i="19"/>
  <c r="BZ192" i="19"/>
  <c r="BZ165" i="19"/>
  <c r="BZ138" i="19"/>
  <c r="BZ111" i="19"/>
  <c r="BZ117" i="19" s="1"/>
  <c r="BZ66" i="19"/>
  <c r="BY155" i="19"/>
  <c r="BY149" i="19"/>
  <c r="BY159" i="19" s="1"/>
  <c r="BZ247" i="19"/>
  <c r="BZ220" i="19"/>
  <c r="BZ193" i="19"/>
  <c r="BZ166" i="19"/>
  <c r="BZ139" i="19"/>
  <c r="BZ112" i="19"/>
  <c r="BZ80" i="19"/>
  <c r="BY128" i="19"/>
  <c r="BY122" i="19"/>
  <c r="BY132" i="19" s="1"/>
  <c r="BY202" i="19"/>
  <c r="BY212" i="19" s="1"/>
  <c r="BY208" i="19"/>
  <c r="BY199" i="19"/>
  <c r="BY263" i="19"/>
  <c r="BY257" i="19"/>
  <c r="BY267" i="19" s="1"/>
  <c r="BY235" i="19"/>
  <c r="BY229" i="19"/>
  <c r="BY239" i="19" s="1"/>
  <c r="BY226" i="19"/>
  <c r="CA254" i="19"/>
  <c r="CA227" i="19"/>
  <c r="CA200" i="19"/>
  <c r="CA173" i="19"/>
  <c r="CA146" i="19"/>
  <c r="CA119" i="19"/>
  <c r="CA4" i="19"/>
  <c r="BY181" i="19"/>
  <c r="BY175" i="19"/>
  <c r="BY185" i="19" s="1"/>
  <c r="BY172" i="19"/>
  <c r="BZ225" i="19" l="1"/>
  <c r="CA77" i="19"/>
  <c r="CA73" i="19"/>
  <c r="CA65" i="19"/>
  <c r="CA61" i="19"/>
  <c r="CA57" i="19"/>
  <c r="CA96" i="19"/>
  <c r="CA104" i="19" s="1"/>
  <c r="CA93" i="19"/>
  <c r="CA101" i="19" s="1"/>
  <c r="CA76" i="19"/>
  <c r="CA72" i="19"/>
  <c r="CA64" i="19"/>
  <c r="CA60" i="19"/>
  <c r="CA56" i="19"/>
  <c r="CA79" i="19"/>
  <c r="CA75" i="19"/>
  <c r="CA71" i="19"/>
  <c r="CA63" i="19"/>
  <c r="CA59" i="19"/>
  <c r="CB3" i="19"/>
  <c r="CA62" i="19"/>
  <c r="CA78" i="19"/>
  <c r="CA74" i="19"/>
  <c r="CA70" i="19"/>
  <c r="CA58" i="19"/>
  <c r="BY209" i="19"/>
  <c r="BY203" i="19"/>
  <c r="BY213" i="19" s="1"/>
  <c r="BY182" i="19"/>
  <c r="BY176" i="19"/>
  <c r="BY186" i="19" s="1"/>
  <c r="CA129" i="19"/>
  <c r="CA123" i="19"/>
  <c r="CA133" i="19" s="1"/>
  <c r="CA237" i="19"/>
  <c r="CA231" i="19"/>
  <c r="CA241" i="19" s="1"/>
  <c r="BZ171" i="19"/>
  <c r="CA210" i="19"/>
  <c r="CA204" i="19"/>
  <c r="CA214" i="19" s="1"/>
  <c r="CA156" i="19"/>
  <c r="CA150" i="19"/>
  <c r="CA160" i="19" s="1"/>
  <c r="CA264" i="19"/>
  <c r="CA258" i="19"/>
  <c r="CA268" i="19" s="1"/>
  <c r="BZ198" i="19"/>
  <c r="CA177" i="19"/>
  <c r="CA187" i="19" s="1"/>
  <c r="CA183" i="19"/>
  <c r="BY236" i="19"/>
  <c r="BY230" i="19"/>
  <c r="BY240" i="19" s="1"/>
  <c r="BZ127" i="19"/>
  <c r="BZ121" i="19"/>
  <c r="BZ131" i="19" s="1"/>
  <c r="BZ118" i="19"/>
  <c r="BZ235" i="19"/>
  <c r="BZ229" i="19"/>
  <c r="BZ239" i="19" s="1"/>
  <c r="BZ226" i="19"/>
  <c r="BZ144" i="19"/>
  <c r="BZ252" i="19"/>
  <c r="BZ236" i="19" l="1"/>
  <c r="BZ230" i="19"/>
  <c r="BZ240" i="19" s="1"/>
  <c r="BZ181" i="19"/>
  <c r="BZ172" i="19"/>
  <c r="BZ175" i="19"/>
  <c r="BZ185" i="19" s="1"/>
  <c r="CA246" i="19"/>
  <c r="CA219" i="19"/>
  <c r="CA192" i="19"/>
  <c r="CA165" i="19"/>
  <c r="CA138" i="19"/>
  <c r="CA144" i="19" s="1"/>
  <c r="CA111" i="19"/>
  <c r="CA66" i="19"/>
  <c r="BZ148" i="19"/>
  <c r="BZ158" i="19" s="1"/>
  <c r="BZ154" i="19"/>
  <c r="BZ145" i="19"/>
  <c r="BZ262" i="19"/>
  <c r="BZ256" i="19"/>
  <c r="BZ266" i="19" s="1"/>
  <c r="BZ253" i="19"/>
  <c r="BZ208" i="19"/>
  <c r="BZ199" i="19"/>
  <c r="BZ202" i="19"/>
  <c r="BZ212" i="19" s="1"/>
  <c r="BZ128" i="19"/>
  <c r="BZ122" i="19"/>
  <c r="BZ132" i="19" s="1"/>
  <c r="CA247" i="19"/>
  <c r="CA220" i="19"/>
  <c r="CA193" i="19"/>
  <c r="CA166" i="19"/>
  <c r="CA139" i="19"/>
  <c r="CA80" i="19"/>
  <c r="CA112" i="19"/>
  <c r="CB254" i="19"/>
  <c r="CB200" i="19"/>
  <c r="CB227" i="19"/>
  <c r="CB173" i="19"/>
  <c r="CB146" i="19"/>
  <c r="CB119" i="19"/>
  <c r="CB4" i="19"/>
  <c r="CA252" i="19" l="1"/>
  <c r="CB129" i="19"/>
  <c r="CB123" i="19"/>
  <c r="CB133" i="19" s="1"/>
  <c r="CB210" i="19"/>
  <c r="CB204" i="19"/>
  <c r="CB214" i="19" s="1"/>
  <c r="BZ203" i="19"/>
  <c r="BZ213" i="19" s="1"/>
  <c r="BZ209" i="19"/>
  <c r="CA198" i="19"/>
  <c r="BZ176" i="19"/>
  <c r="BZ186" i="19" s="1"/>
  <c r="BZ182" i="19"/>
  <c r="CB183" i="19"/>
  <c r="CB177" i="19"/>
  <c r="CB187" i="19" s="1"/>
  <c r="CB237" i="19"/>
  <c r="CB231" i="19"/>
  <c r="CB241" i="19" s="1"/>
  <c r="CB156" i="19"/>
  <c r="CB150" i="19"/>
  <c r="CB160" i="19" s="1"/>
  <c r="CB258" i="19"/>
  <c r="CB268" i="19" s="1"/>
  <c r="CB264" i="19"/>
  <c r="BZ155" i="19"/>
  <c r="BZ149" i="19"/>
  <c r="BZ159" i="19" s="1"/>
  <c r="CA117" i="19"/>
  <c r="CA225" i="19"/>
  <c r="BZ263" i="19"/>
  <c r="BZ257" i="19"/>
  <c r="BZ267" i="19" s="1"/>
  <c r="CA154" i="19"/>
  <c r="CA148" i="19"/>
  <c r="CA158" i="19" s="1"/>
  <c r="CA145" i="19"/>
  <c r="CA262" i="19"/>
  <c r="CA256" i="19"/>
  <c r="CA266" i="19" s="1"/>
  <c r="CA253" i="19"/>
  <c r="CB96" i="19"/>
  <c r="CB104" i="19" s="1"/>
  <c r="CB93" i="19"/>
  <c r="CB101" i="19" s="1"/>
  <c r="CB76" i="19"/>
  <c r="CB72" i="19"/>
  <c r="CB64" i="19"/>
  <c r="CB60" i="19"/>
  <c r="CB56" i="19"/>
  <c r="CB79" i="19"/>
  <c r="CB75" i="19"/>
  <c r="CB71" i="19"/>
  <c r="CB63" i="19"/>
  <c r="CB59" i="19"/>
  <c r="CB78" i="19"/>
  <c r="CB74" i="19"/>
  <c r="CB70" i="19"/>
  <c r="CB62" i="19"/>
  <c r="CB58" i="19"/>
  <c r="CB65" i="19"/>
  <c r="CB61" i="19"/>
  <c r="CB77" i="19"/>
  <c r="CB73" i="19"/>
  <c r="CB57" i="19"/>
  <c r="CC3" i="19"/>
  <c r="CA171" i="19"/>
  <c r="CC254" i="19" l="1"/>
  <c r="CC227" i="19"/>
  <c r="CC200" i="19"/>
  <c r="CC173" i="19"/>
  <c r="CC146" i="19"/>
  <c r="CC119" i="19"/>
  <c r="CC4" i="19"/>
  <c r="CB247" i="19"/>
  <c r="CB193" i="19"/>
  <c r="CB220" i="19"/>
  <c r="CB166" i="19"/>
  <c r="CB139" i="19"/>
  <c r="CB112" i="19"/>
  <c r="CB80" i="19"/>
  <c r="CB246" i="19"/>
  <c r="CB192" i="19"/>
  <c r="CB219" i="19"/>
  <c r="CB165" i="19"/>
  <c r="CB138" i="19"/>
  <c r="CB111" i="19"/>
  <c r="CB117" i="19" s="1"/>
  <c r="CB66" i="19"/>
  <c r="CA127" i="19"/>
  <c r="CA121" i="19"/>
  <c r="CA131" i="19" s="1"/>
  <c r="CA118" i="19"/>
  <c r="CA208" i="19"/>
  <c r="CA202" i="19"/>
  <c r="CA212" i="19" s="1"/>
  <c r="CA199" i="19"/>
  <c r="CA155" i="19"/>
  <c r="CA149" i="19"/>
  <c r="CA159" i="19" s="1"/>
  <c r="CA175" i="19"/>
  <c r="CA185" i="19" s="1"/>
  <c r="CA181" i="19"/>
  <c r="CA172" i="19"/>
  <c r="CA263" i="19"/>
  <c r="CA257" i="19"/>
  <c r="CA267" i="19" s="1"/>
  <c r="CA229" i="19"/>
  <c r="CA239" i="19" s="1"/>
  <c r="CA235" i="19"/>
  <c r="CA226" i="19"/>
  <c r="CB198" i="19" l="1"/>
  <c r="CB171" i="19"/>
  <c r="CB208" i="19"/>
  <c r="CB202" i="19"/>
  <c r="CB212" i="19" s="1"/>
  <c r="CB199" i="19"/>
  <c r="CC183" i="19"/>
  <c r="CC177" i="19"/>
  <c r="CC187" i="19" s="1"/>
  <c r="CA209" i="19"/>
  <c r="CA203" i="19"/>
  <c r="CA213" i="19" s="1"/>
  <c r="CB144" i="19"/>
  <c r="CB252" i="19"/>
  <c r="CC96" i="19"/>
  <c r="CC104" i="19" s="1"/>
  <c r="CC93" i="19"/>
  <c r="CC101" i="19" s="1"/>
  <c r="CC79" i="19"/>
  <c r="CC75" i="19"/>
  <c r="CC71" i="19"/>
  <c r="CC63" i="19"/>
  <c r="CC59" i="19"/>
  <c r="CC78" i="19"/>
  <c r="CC74" i="19"/>
  <c r="CC70" i="19"/>
  <c r="CC62" i="19"/>
  <c r="CC58" i="19"/>
  <c r="CC77" i="19"/>
  <c r="CC73" i="19"/>
  <c r="CC65" i="19"/>
  <c r="CC61" i="19"/>
  <c r="CC64" i="19"/>
  <c r="CC60" i="19"/>
  <c r="CC76" i="19"/>
  <c r="CC72" i="19"/>
  <c r="CC57" i="19"/>
  <c r="CC56" i="19"/>
  <c r="CD3" i="19"/>
  <c r="CC210" i="19"/>
  <c r="CC204" i="19"/>
  <c r="CC214" i="19" s="1"/>
  <c r="CB127" i="19"/>
  <c r="CB121" i="19"/>
  <c r="CB131" i="19" s="1"/>
  <c r="CB118" i="19"/>
  <c r="CB181" i="19"/>
  <c r="CB175" i="19"/>
  <c r="CB185" i="19" s="1"/>
  <c r="CB172" i="19"/>
  <c r="CC129" i="19"/>
  <c r="CC123" i="19"/>
  <c r="CC133" i="19" s="1"/>
  <c r="CC237" i="19"/>
  <c r="CC231" i="19"/>
  <c r="CC241" i="19" s="1"/>
  <c r="CA182" i="19"/>
  <c r="CA176" i="19"/>
  <c r="CA186" i="19" s="1"/>
  <c r="CA128" i="19"/>
  <c r="CA122" i="19"/>
  <c r="CA132" i="19" s="1"/>
  <c r="CA230" i="19"/>
  <c r="CA240" i="19" s="1"/>
  <c r="CA236" i="19"/>
  <c r="CB225" i="19"/>
  <c r="CC156" i="19"/>
  <c r="CC150" i="19"/>
  <c r="CC160" i="19" s="1"/>
  <c r="CC264" i="19"/>
  <c r="CC258" i="19"/>
  <c r="CC268" i="19" s="1"/>
  <c r="CB182" i="19" l="1"/>
  <c r="CB176" i="19"/>
  <c r="CB186" i="19" s="1"/>
  <c r="CD254" i="19"/>
  <c r="CD227" i="19"/>
  <c r="CD173" i="19"/>
  <c r="CD200" i="19"/>
  <c r="CD146" i="19"/>
  <c r="CD119" i="19"/>
  <c r="CD4" i="19"/>
  <c r="CB154" i="19"/>
  <c r="CB148" i="19"/>
  <c r="CB158" i="19" s="1"/>
  <c r="CB145" i="19"/>
  <c r="CB235" i="19"/>
  <c r="CB229" i="19"/>
  <c r="CB239" i="19" s="1"/>
  <c r="CB226" i="19"/>
  <c r="CC246" i="19"/>
  <c r="CC219" i="19"/>
  <c r="CC192" i="19"/>
  <c r="CC138" i="19"/>
  <c r="CC144" i="19" s="1"/>
  <c r="CC111" i="19"/>
  <c r="CC165" i="19"/>
  <c r="CC66" i="19"/>
  <c r="CC247" i="19"/>
  <c r="CC220" i="19"/>
  <c r="CC193" i="19"/>
  <c r="CC139" i="19"/>
  <c r="CC112" i="19"/>
  <c r="CC166" i="19"/>
  <c r="CC80" i="19"/>
  <c r="CB209" i="19"/>
  <c r="CB203" i="19"/>
  <c r="CB213" i="19" s="1"/>
  <c r="CB128" i="19"/>
  <c r="CB122" i="19"/>
  <c r="CB132" i="19" s="1"/>
  <c r="CB262" i="19"/>
  <c r="CB256" i="19"/>
  <c r="CB266" i="19" s="1"/>
  <c r="CB253" i="19"/>
  <c r="CB257" i="19" l="1"/>
  <c r="CB267" i="19" s="1"/>
  <c r="CB263" i="19"/>
  <c r="CC117" i="19"/>
  <c r="CC252" i="19"/>
  <c r="CB155" i="19"/>
  <c r="CB149" i="19"/>
  <c r="CB159" i="19" s="1"/>
  <c r="CD123" i="19"/>
  <c r="CD133" i="19" s="1"/>
  <c r="CD129" i="19"/>
  <c r="CD237" i="19"/>
  <c r="CD231" i="19"/>
  <c r="CD241" i="19" s="1"/>
  <c r="CC154" i="19"/>
  <c r="CC148" i="19"/>
  <c r="CC158" i="19" s="1"/>
  <c r="CC145" i="19"/>
  <c r="CB236" i="19"/>
  <c r="CB230" i="19"/>
  <c r="CB240" i="19" s="1"/>
  <c r="CD156" i="19"/>
  <c r="CD150" i="19"/>
  <c r="CD160" i="19" s="1"/>
  <c r="CD264" i="19"/>
  <c r="CD258" i="19"/>
  <c r="CD268" i="19" s="1"/>
  <c r="CC198" i="19"/>
  <c r="CD204" i="19"/>
  <c r="CD214" i="19" s="1"/>
  <c r="CD210" i="19"/>
  <c r="CC171" i="19"/>
  <c r="CC225" i="19"/>
  <c r="CD96" i="19"/>
  <c r="CD104" i="19" s="1"/>
  <c r="CD93" i="19"/>
  <c r="CD101" i="19" s="1"/>
  <c r="CD78" i="19"/>
  <c r="CD74" i="19"/>
  <c r="CD70" i="19"/>
  <c r="CD62" i="19"/>
  <c r="CD58" i="19"/>
  <c r="CD77" i="19"/>
  <c r="CD73" i="19"/>
  <c r="CD65" i="19"/>
  <c r="CD61" i="19"/>
  <c r="CD57" i="19"/>
  <c r="CD76" i="19"/>
  <c r="CD72" i="19"/>
  <c r="CD64" i="19"/>
  <c r="CD60" i="19"/>
  <c r="CD63" i="19"/>
  <c r="CD59" i="19"/>
  <c r="CD56" i="19"/>
  <c r="CE3" i="19"/>
  <c r="CD79" i="19"/>
  <c r="CD75" i="19"/>
  <c r="CD71" i="19"/>
  <c r="CD177" i="19"/>
  <c r="CD187" i="19" s="1"/>
  <c r="CD183" i="19"/>
  <c r="CE254" i="19" l="1"/>
  <c r="CE227" i="19"/>
  <c r="CE200" i="19"/>
  <c r="CE146" i="19"/>
  <c r="CE173" i="19"/>
  <c r="CE119" i="19"/>
  <c r="CE4" i="19"/>
  <c r="CC235" i="19"/>
  <c r="CC229" i="19"/>
  <c r="CC239" i="19" s="1"/>
  <c r="CC226" i="19"/>
  <c r="CC208" i="19"/>
  <c r="CC202" i="19"/>
  <c r="CC212" i="19" s="1"/>
  <c r="CC199" i="19"/>
  <c r="CC262" i="19"/>
  <c r="CC256" i="19"/>
  <c r="CC266" i="19" s="1"/>
  <c r="CC253" i="19"/>
  <c r="CD246" i="19"/>
  <c r="CD219" i="19"/>
  <c r="CD165" i="19"/>
  <c r="CD192" i="19"/>
  <c r="CD138" i="19"/>
  <c r="CD66" i="19"/>
  <c r="CD111" i="19"/>
  <c r="CD117" i="19" s="1"/>
  <c r="CC181" i="19"/>
  <c r="CC175" i="19"/>
  <c r="CC185" i="19" s="1"/>
  <c r="CC172" i="19"/>
  <c r="CC127" i="19"/>
  <c r="CC121" i="19"/>
  <c r="CC131" i="19" s="1"/>
  <c r="CC118" i="19"/>
  <c r="CD247" i="19"/>
  <c r="CD220" i="19"/>
  <c r="CD193" i="19"/>
  <c r="CD166" i="19"/>
  <c r="CD112" i="19"/>
  <c r="CD80" i="19"/>
  <c r="CD139" i="19"/>
  <c r="CC155" i="19"/>
  <c r="CC149" i="19"/>
  <c r="CC159" i="19" s="1"/>
  <c r="CD198" i="19" l="1"/>
  <c r="CC257" i="19"/>
  <c r="CC267" i="19" s="1"/>
  <c r="CC263" i="19"/>
  <c r="CE156" i="19"/>
  <c r="CE150" i="19"/>
  <c r="CE160" i="19" s="1"/>
  <c r="CD121" i="19"/>
  <c r="CD131" i="19" s="1"/>
  <c r="CD127" i="19"/>
  <c r="CD118" i="19"/>
  <c r="CD171" i="19"/>
  <c r="CE77" i="19"/>
  <c r="CE73" i="19"/>
  <c r="CE65" i="19"/>
  <c r="CE61" i="19"/>
  <c r="CE57" i="19"/>
  <c r="CE76" i="19"/>
  <c r="CE72" i="19"/>
  <c r="CE64" i="19"/>
  <c r="CE60" i="19"/>
  <c r="CE56" i="19"/>
  <c r="CE79" i="19"/>
  <c r="CE75" i="19"/>
  <c r="CE71" i="19"/>
  <c r="CE63" i="19"/>
  <c r="CE59" i="19"/>
  <c r="CE62" i="19"/>
  <c r="CF3" i="19"/>
  <c r="CE78" i="19"/>
  <c r="CE74" i="19"/>
  <c r="CE70" i="19"/>
  <c r="CE58" i="19"/>
  <c r="CE93" i="19"/>
  <c r="CE101" i="19" s="1"/>
  <c r="CE96" i="19"/>
  <c r="CE104" i="19" s="1"/>
  <c r="CE210" i="19"/>
  <c r="CE204" i="19"/>
  <c r="CE214" i="19" s="1"/>
  <c r="CC182" i="19"/>
  <c r="CC176" i="19"/>
  <c r="CC186" i="19" s="1"/>
  <c r="CD225" i="19"/>
  <c r="CC236" i="19"/>
  <c r="CC230" i="19"/>
  <c r="CC240" i="19" s="1"/>
  <c r="CE129" i="19"/>
  <c r="CE123" i="19"/>
  <c r="CE133" i="19" s="1"/>
  <c r="CE231" i="19"/>
  <c r="CE241" i="19" s="1"/>
  <c r="CE237" i="19"/>
  <c r="CC128" i="19"/>
  <c r="CC122" i="19"/>
  <c r="CC132" i="19" s="1"/>
  <c r="CD144" i="19"/>
  <c r="CD252" i="19"/>
  <c r="CC203" i="19"/>
  <c r="CC213" i="19" s="1"/>
  <c r="CC209" i="19"/>
  <c r="CE183" i="19"/>
  <c r="CE177" i="19"/>
  <c r="CE187" i="19" s="1"/>
  <c r="CE264" i="19"/>
  <c r="CE258" i="19"/>
  <c r="CE268" i="19" s="1"/>
  <c r="CD128" i="19" l="1"/>
  <c r="CD122" i="19"/>
  <c r="CD132" i="19" s="1"/>
  <c r="CD262" i="19"/>
  <c r="CD256" i="19"/>
  <c r="CD266" i="19" s="1"/>
  <c r="CD253" i="19"/>
  <c r="CE246" i="19"/>
  <c r="CE219" i="19"/>
  <c r="CE192" i="19"/>
  <c r="CE165" i="19"/>
  <c r="CE138" i="19"/>
  <c r="CE111" i="19"/>
  <c r="CE66" i="19"/>
  <c r="CD154" i="19"/>
  <c r="CD148" i="19"/>
  <c r="CD158" i="19" s="1"/>
  <c r="CD145" i="19"/>
  <c r="CF254" i="19"/>
  <c r="CF200" i="19"/>
  <c r="CF146" i="19"/>
  <c r="CF173" i="19"/>
  <c r="CF227" i="19"/>
  <c r="CF119" i="19"/>
  <c r="CF4" i="19"/>
  <c r="CD235" i="19"/>
  <c r="CD229" i="19"/>
  <c r="CD239" i="19" s="1"/>
  <c r="CD226" i="19"/>
  <c r="CE247" i="19"/>
  <c r="CE220" i="19"/>
  <c r="CE193" i="19"/>
  <c r="CE166" i="19"/>
  <c r="CE139" i="19"/>
  <c r="CE80" i="19"/>
  <c r="CE112" i="19"/>
  <c r="CD172" i="19"/>
  <c r="CD181" i="19"/>
  <c r="CD175" i="19"/>
  <c r="CD185" i="19" s="1"/>
  <c r="CD202" i="19"/>
  <c r="CD212" i="19" s="1"/>
  <c r="CD208" i="19"/>
  <c r="CD199" i="19"/>
  <c r="CF237" i="19" l="1"/>
  <c r="CF231" i="19"/>
  <c r="CF241" i="19" s="1"/>
  <c r="CF264" i="19"/>
  <c r="CF258" i="19"/>
  <c r="CF268" i="19" s="1"/>
  <c r="CE198" i="19"/>
  <c r="CF183" i="19"/>
  <c r="CF177" i="19"/>
  <c r="CF187" i="19" s="1"/>
  <c r="CD149" i="19"/>
  <c r="CD159" i="19" s="1"/>
  <c r="CD155" i="19"/>
  <c r="CE117" i="19"/>
  <c r="CE225" i="19"/>
  <c r="CD209" i="19"/>
  <c r="CD203" i="19"/>
  <c r="CD213" i="19" s="1"/>
  <c r="CF96" i="19"/>
  <c r="CF104" i="19" s="1"/>
  <c r="CF93" i="19"/>
  <c r="CF101" i="19" s="1"/>
  <c r="CF76" i="19"/>
  <c r="CF72" i="19"/>
  <c r="CF64" i="19"/>
  <c r="CF60" i="19"/>
  <c r="CF56" i="19"/>
  <c r="CF79" i="19"/>
  <c r="CF75" i="19"/>
  <c r="CF71" i="19"/>
  <c r="CF63" i="19"/>
  <c r="CF59" i="19"/>
  <c r="CF78" i="19"/>
  <c r="CF74" i="19"/>
  <c r="CF70" i="19"/>
  <c r="CF62" i="19"/>
  <c r="CF58" i="19"/>
  <c r="CF77" i="19"/>
  <c r="CF73" i="19"/>
  <c r="CF57" i="19"/>
  <c r="CG3" i="19"/>
  <c r="CF65" i="19"/>
  <c r="CF61" i="19"/>
  <c r="CF156" i="19"/>
  <c r="CF150" i="19"/>
  <c r="CF160" i="19" s="1"/>
  <c r="CE144" i="19"/>
  <c r="CE252" i="19"/>
  <c r="CD182" i="19"/>
  <c r="CD176" i="19"/>
  <c r="CD186" i="19" s="1"/>
  <c r="CD236" i="19"/>
  <c r="CD230" i="19"/>
  <c r="CD240" i="19" s="1"/>
  <c r="CF129" i="19"/>
  <c r="CF123" i="19"/>
  <c r="CF133" i="19" s="1"/>
  <c r="CF210" i="19"/>
  <c r="CF204" i="19"/>
  <c r="CF214" i="19" s="1"/>
  <c r="CE171" i="19"/>
  <c r="CD263" i="19"/>
  <c r="CD257" i="19"/>
  <c r="CD267" i="19" s="1"/>
  <c r="CE262" i="19" l="1"/>
  <c r="CE256" i="19"/>
  <c r="CE266" i="19" s="1"/>
  <c r="CE253" i="19"/>
  <c r="CF247" i="19"/>
  <c r="CF193" i="19"/>
  <c r="CF220" i="19"/>
  <c r="CF166" i="19"/>
  <c r="CF139" i="19"/>
  <c r="CF112" i="19"/>
  <c r="CF80" i="19"/>
  <c r="CF246" i="19"/>
  <c r="CF252" i="19" s="1"/>
  <c r="CF192" i="19"/>
  <c r="CF198" i="19" s="1"/>
  <c r="CF219" i="19"/>
  <c r="CF165" i="19"/>
  <c r="CF138" i="19"/>
  <c r="CF111" i="19"/>
  <c r="CF66" i="19"/>
  <c r="CE154" i="19"/>
  <c r="CE148" i="19"/>
  <c r="CE158" i="19" s="1"/>
  <c r="CE145" i="19"/>
  <c r="CE235" i="19"/>
  <c r="CE229" i="19"/>
  <c r="CE239" i="19" s="1"/>
  <c r="CE226" i="19"/>
  <c r="CG254" i="19"/>
  <c r="CG227" i="19"/>
  <c r="CG173" i="19"/>
  <c r="CG200" i="19"/>
  <c r="CG146" i="19"/>
  <c r="CG119" i="19"/>
  <c r="CG4" i="19"/>
  <c r="CE127" i="19"/>
  <c r="CE121" i="19"/>
  <c r="CE131" i="19" s="1"/>
  <c r="CE118" i="19"/>
  <c r="CE181" i="19"/>
  <c r="CE175" i="19"/>
  <c r="CE185" i="19" s="1"/>
  <c r="CE172" i="19"/>
  <c r="CE208" i="19"/>
  <c r="CE202" i="19"/>
  <c r="CE212" i="19" s="1"/>
  <c r="CE199" i="19"/>
  <c r="CF117" i="19" l="1"/>
  <c r="CF144" i="19"/>
  <c r="CF225" i="19"/>
  <c r="CE176" i="19"/>
  <c r="CE186" i="19" s="1"/>
  <c r="CE182" i="19"/>
  <c r="CG156" i="19"/>
  <c r="CG150" i="19"/>
  <c r="CG160" i="19" s="1"/>
  <c r="CG264" i="19"/>
  <c r="CG258" i="19"/>
  <c r="CG268" i="19" s="1"/>
  <c r="CE155" i="19"/>
  <c r="CE149" i="19"/>
  <c r="CE159" i="19" s="1"/>
  <c r="CF127" i="19"/>
  <c r="CF121" i="19"/>
  <c r="CF131" i="19" s="1"/>
  <c r="CF118" i="19"/>
  <c r="CF208" i="19"/>
  <c r="CF202" i="19"/>
  <c r="CF212" i="19" s="1"/>
  <c r="CF199" i="19"/>
  <c r="CE209" i="19"/>
  <c r="CE203" i="19"/>
  <c r="CE213" i="19" s="1"/>
  <c r="CG204" i="19"/>
  <c r="CG214" i="19" s="1"/>
  <c r="CG210" i="19"/>
  <c r="CE236" i="19"/>
  <c r="CE230" i="19"/>
  <c r="CE240" i="19" s="1"/>
  <c r="CF154" i="19"/>
  <c r="CF148" i="19"/>
  <c r="CF158" i="19" s="1"/>
  <c r="CF145" i="19"/>
  <c r="CF262" i="19"/>
  <c r="CF256" i="19"/>
  <c r="CF266" i="19" s="1"/>
  <c r="CF253" i="19"/>
  <c r="CE263" i="19"/>
  <c r="CE257" i="19"/>
  <c r="CE267" i="19" s="1"/>
  <c r="CG79" i="19"/>
  <c r="CG75" i="19"/>
  <c r="CG71" i="19"/>
  <c r="CG63" i="19"/>
  <c r="CG59" i="19"/>
  <c r="CG78" i="19"/>
  <c r="CG74" i="19"/>
  <c r="CG70" i="19"/>
  <c r="CG62" i="19"/>
  <c r="CG58" i="19"/>
  <c r="CG96" i="19"/>
  <c r="CG104" i="19" s="1"/>
  <c r="CG93" i="19"/>
  <c r="CG101" i="19" s="1"/>
  <c r="CG77" i="19"/>
  <c r="CG73" i="19"/>
  <c r="CG65" i="19"/>
  <c r="CG61" i="19"/>
  <c r="CG76" i="19"/>
  <c r="CG72" i="19"/>
  <c r="CG60" i="19"/>
  <c r="CG57" i="19"/>
  <c r="CG56" i="19"/>
  <c r="CH3" i="19"/>
  <c r="CG64" i="19"/>
  <c r="CG183" i="19"/>
  <c r="CG177" i="19"/>
  <c r="CG187" i="19" s="1"/>
  <c r="CF171" i="19"/>
  <c r="CE128" i="19"/>
  <c r="CE122" i="19"/>
  <c r="CE132" i="19" s="1"/>
  <c r="CG129" i="19"/>
  <c r="CG123" i="19"/>
  <c r="CG133" i="19" s="1"/>
  <c r="CG237" i="19"/>
  <c r="CG231" i="19"/>
  <c r="CG241" i="19" s="1"/>
  <c r="CF235" i="19"/>
  <c r="CF229" i="19"/>
  <c r="CF239" i="19" s="1"/>
  <c r="CF226" i="19"/>
  <c r="CG247" i="19" l="1"/>
  <c r="CG220" i="19"/>
  <c r="CG193" i="19"/>
  <c r="CG139" i="19"/>
  <c r="CG112" i="19"/>
  <c r="CG166" i="19"/>
  <c r="CG80" i="19"/>
  <c r="CF230" i="19"/>
  <c r="CF240" i="19" s="1"/>
  <c r="CF236" i="19"/>
  <c r="CF155" i="19"/>
  <c r="CF149" i="19"/>
  <c r="CF159" i="19" s="1"/>
  <c r="CF128" i="19"/>
  <c r="CF122" i="19"/>
  <c r="CF132" i="19" s="1"/>
  <c r="CF181" i="19"/>
  <c r="CF175" i="19"/>
  <c r="CF185" i="19" s="1"/>
  <c r="CF172" i="19"/>
  <c r="CH254" i="19"/>
  <c r="CH227" i="19"/>
  <c r="CH200" i="19"/>
  <c r="CH173" i="19"/>
  <c r="CH146" i="19"/>
  <c r="CH119" i="19"/>
  <c r="CH4" i="19"/>
  <c r="CF263" i="19"/>
  <c r="CF257" i="19"/>
  <c r="CF267" i="19" s="1"/>
  <c r="CF209" i="19"/>
  <c r="CF203" i="19"/>
  <c r="CF213" i="19" s="1"/>
  <c r="CG246" i="19"/>
  <c r="CG252" i="19" s="1"/>
  <c r="CG219" i="19"/>
  <c r="CG225" i="19" s="1"/>
  <c r="CG192" i="19"/>
  <c r="CG198" i="19" s="1"/>
  <c r="CG138" i="19"/>
  <c r="CG144" i="19" s="1"/>
  <c r="CG165" i="19"/>
  <c r="CG171" i="19" s="1"/>
  <c r="CG111" i="19"/>
  <c r="CG117" i="19" s="1"/>
  <c r="CG66" i="19"/>
  <c r="CG181" i="19" l="1"/>
  <c r="CG175" i="19"/>
  <c r="CG185" i="19" s="1"/>
  <c r="CG172" i="19"/>
  <c r="CG262" i="19"/>
  <c r="CG256" i="19"/>
  <c r="CG266" i="19" s="1"/>
  <c r="CG253" i="19"/>
  <c r="CH183" i="19"/>
  <c r="CH177" i="19"/>
  <c r="CH187" i="19" s="1"/>
  <c r="CF182" i="19"/>
  <c r="CF176" i="19"/>
  <c r="CF186" i="19" s="1"/>
  <c r="CG154" i="19"/>
  <c r="CG148" i="19"/>
  <c r="CG158" i="19" s="1"/>
  <c r="CG145" i="19"/>
  <c r="CH96" i="19"/>
  <c r="CH104" i="19" s="1"/>
  <c r="CH93" i="19"/>
  <c r="CH101" i="19" s="1"/>
  <c r="CH78" i="19"/>
  <c r="CH74" i="19"/>
  <c r="CH70" i="19"/>
  <c r="CH62" i="19"/>
  <c r="CH58" i="19"/>
  <c r="CH77" i="19"/>
  <c r="CH73" i="19"/>
  <c r="CH65" i="19"/>
  <c r="CH61" i="19"/>
  <c r="CH57" i="19"/>
  <c r="CH76" i="19"/>
  <c r="CH72" i="19"/>
  <c r="CH64" i="19"/>
  <c r="CH60" i="19"/>
  <c r="CH79" i="19"/>
  <c r="CH75" i="19"/>
  <c r="CH71" i="19"/>
  <c r="CI3" i="19"/>
  <c r="CH63" i="19"/>
  <c r="CH56" i="19"/>
  <c r="CH59" i="19"/>
  <c r="CH210" i="19"/>
  <c r="CH204" i="19"/>
  <c r="CH214" i="19" s="1"/>
  <c r="CG202" i="19"/>
  <c r="CG212" i="19" s="1"/>
  <c r="CG208" i="19"/>
  <c r="CG199" i="19"/>
  <c r="CH129" i="19"/>
  <c r="CH123" i="19"/>
  <c r="CH133" i="19" s="1"/>
  <c r="CH237" i="19"/>
  <c r="CH231" i="19"/>
  <c r="CH241" i="19" s="1"/>
  <c r="CG127" i="19"/>
  <c r="CG121" i="19"/>
  <c r="CG131" i="19" s="1"/>
  <c r="CG118" i="19"/>
  <c r="CG235" i="19"/>
  <c r="CG229" i="19"/>
  <c r="CG239" i="19" s="1"/>
  <c r="CG226" i="19"/>
  <c r="CH150" i="19"/>
  <c r="CH160" i="19" s="1"/>
  <c r="CH156" i="19"/>
  <c r="CH258" i="19"/>
  <c r="CH268" i="19" s="1"/>
  <c r="CH264" i="19"/>
  <c r="CG128" i="19" l="1"/>
  <c r="CG122" i="19"/>
  <c r="CG132" i="19" s="1"/>
  <c r="CG236" i="19"/>
  <c r="CG230" i="19"/>
  <c r="CG240" i="19" s="1"/>
  <c r="CH246" i="19"/>
  <c r="CH219" i="19"/>
  <c r="CH225" i="19" s="1"/>
  <c r="CH192" i="19"/>
  <c r="CH165" i="19"/>
  <c r="CH138" i="19"/>
  <c r="CH66" i="19"/>
  <c r="CH111" i="19"/>
  <c r="CG182" i="19"/>
  <c r="CG176" i="19"/>
  <c r="CG186" i="19" s="1"/>
  <c r="CH247" i="19"/>
  <c r="CH220" i="19"/>
  <c r="CH166" i="19"/>
  <c r="CH193" i="19"/>
  <c r="CH139" i="19"/>
  <c r="CH80" i="19"/>
  <c r="CH112" i="19"/>
  <c r="CG257" i="19"/>
  <c r="CG267" i="19" s="1"/>
  <c r="CG263" i="19"/>
  <c r="CG209" i="19"/>
  <c r="CG203" i="19"/>
  <c r="CG213" i="19" s="1"/>
  <c r="CI254" i="19"/>
  <c r="CI227" i="19"/>
  <c r="CI200" i="19"/>
  <c r="CI173" i="19"/>
  <c r="CI146" i="19"/>
  <c r="CI119" i="19"/>
  <c r="CI4" i="19"/>
  <c r="CG155" i="19"/>
  <c r="CG149" i="19"/>
  <c r="CG159" i="19" s="1"/>
  <c r="CI123" i="19" l="1"/>
  <c r="CI133" i="19" s="1"/>
  <c r="CI129" i="19"/>
  <c r="CI156" i="19"/>
  <c r="CI150" i="19"/>
  <c r="CI160" i="19" s="1"/>
  <c r="CH144" i="19"/>
  <c r="CI177" i="19"/>
  <c r="CI187" i="19" s="1"/>
  <c r="CI183" i="19"/>
  <c r="CH171" i="19"/>
  <c r="CI237" i="19"/>
  <c r="CI231" i="19"/>
  <c r="CI241" i="19" s="1"/>
  <c r="CH235" i="19"/>
  <c r="CH229" i="19"/>
  <c r="CH239" i="19" s="1"/>
  <c r="CH226" i="19"/>
  <c r="CI264" i="19"/>
  <c r="CI258" i="19"/>
  <c r="CI268" i="19" s="1"/>
  <c r="CH252" i="19"/>
  <c r="CI77" i="19"/>
  <c r="CI73" i="19"/>
  <c r="CI65" i="19"/>
  <c r="CI61" i="19"/>
  <c r="CI57" i="19"/>
  <c r="CI96" i="19"/>
  <c r="CI104" i="19" s="1"/>
  <c r="CI93" i="19"/>
  <c r="CI101" i="19" s="1"/>
  <c r="CI76" i="19"/>
  <c r="CI72" i="19"/>
  <c r="CI64" i="19"/>
  <c r="CI60" i="19"/>
  <c r="CI56" i="19"/>
  <c r="CI79" i="19"/>
  <c r="CI75" i="19"/>
  <c r="CI71" i="19"/>
  <c r="CI63" i="19"/>
  <c r="CI59" i="19"/>
  <c r="CI78" i="19"/>
  <c r="CI74" i="19"/>
  <c r="CI70" i="19"/>
  <c r="CI58" i="19"/>
  <c r="CJ3" i="19"/>
  <c r="CI62" i="19"/>
  <c r="CI210" i="19"/>
  <c r="CI204" i="19"/>
  <c r="CI214" i="19" s="1"/>
  <c r="CH117" i="19"/>
  <c r="CH198" i="19"/>
  <c r="CI247" i="19" l="1"/>
  <c r="CI220" i="19"/>
  <c r="CI193" i="19"/>
  <c r="CI166" i="19"/>
  <c r="CI139" i="19"/>
  <c r="CI80" i="19"/>
  <c r="CI112" i="19"/>
  <c r="CI246" i="19"/>
  <c r="CI219" i="19"/>
  <c r="CI225" i="19" s="1"/>
  <c r="CI192" i="19"/>
  <c r="CI198" i="19" s="1"/>
  <c r="CI165" i="19"/>
  <c r="CI171" i="19" s="1"/>
  <c r="CI138" i="19"/>
  <c r="CI111" i="19"/>
  <c r="CI66" i="19"/>
  <c r="CH256" i="19"/>
  <c r="CH266" i="19" s="1"/>
  <c r="CH262" i="19"/>
  <c r="CH253" i="19"/>
  <c r="CH181" i="19"/>
  <c r="CH175" i="19"/>
  <c r="CH185" i="19" s="1"/>
  <c r="CH172" i="19"/>
  <c r="CH208" i="19"/>
  <c r="CH199" i="19"/>
  <c r="CH202" i="19"/>
  <c r="CH212" i="19" s="1"/>
  <c r="CH118" i="19"/>
  <c r="CH127" i="19"/>
  <c r="CH121" i="19"/>
  <c r="CH131" i="19" s="1"/>
  <c r="CJ254" i="19"/>
  <c r="CJ200" i="19"/>
  <c r="CJ227" i="19"/>
  <c r="CJ146" i="19"/>
  <c r="CJ173" i="19"/>
  <c r="CJ119" i="19"/>
  <c r="CJ4" i="19"/>
  <c r="CH236" i="19"/>
  <c r="CH230" i="19"/>
  <c r="CH240" i="19" s="1"/>
  <c r="CH154" i="19"/>
  <c r="CH148" i="19"/>
  <c r="CH158" i="19" s="1"/>
  <c r="CH145" i="19"/>
  <c r="CI117" i="19" l="1"/>
  <c r="CJ123" i="19"/>
  <c r="CJ133" i="19" s="1"/>
  <c r="CJ129" i="19"/>
  <c r="CJ210" i="19"/>
  <c r="CJ204" i="19"/>
  <c r="CJ214" i="19" s="1"/>
  <c r="CH122" i="19"/>
  <c r="CH132" i="19" s="1"/>
  <c r="CH128" i="19"/>
  <c r="CH176" i="19"/>
  <c r="CH186" i="19" s="1"/>
  <c r="CH182" i="19"/>
  <c r="CI144" i="19"/>
  <c r="CI252" i="19"/>
  <c r="CJ183" i="19"/>
  <c r="CJ177" i="19"/>
  <c r="CJ187" i="19" s="1"/>
  <c r="CJ264" i="19"/>
  <c r="CJ258" i="19"/>
  <c r="CJ268" i="19" s="1"/>
  <c r="CI181" i="19"/>
  <c r="CI175" i="19"/>
  <c r="CI185" i="19" s="1"/>
  <c r="CI172" i="19"/>
  <c r="CH155" i="19"/>
  <c r="CH149" i="19"/>
  <c r="CH159" i="19" s="1"/>
  <c r="CJ156" i="19"/>
  <c r="CJ150" i="19"/>
  <c r="CJ160" i="19" s="1"/>
  <c r="CH203" i="19"/>
  <c r="CH213" i="19" s="1"/>
  <c r="CH209" i="19"/>
  <c r="CI208" i="19"/>
  <c r="CI202" i="19"/>
  <c r="CI212" i="19" s="1"/>
  <c r="CI199" i="19"/>
  <c r="CJ96" i="19"/>
  <c r="CJ104" i="19" s="1"/>
  <c r="CJ93" i="19"/>
  <c r="CJ101" i="19" s="1"/>
  <c r="CJ76" i="19"/>
  <c r="CJ72" i="19"/>
  <c r="CJ64" i="19"/>
  <c r="CJ60" i="19"/>
  <c r="CJ56" i="19"/>
  <c r="CJ79" i="19"/>
  <c r="CJ75" i="19"/>
  <c r="CJ71" i="19"/>
  <c r="CJ63" i="19"/>
  <c r="CJ59" i="19"/>
  <c r="CJ78" i="19"/>
  <c r="CJ74" i="19"/>
  <c r="CJ70" i="19"/>
  <c r="CJ62" i="19"/>
  <c r="CJ58" i="19"/>
  <c r="CJ77" i="19"/>
  <c r="CJ73" i="19"/>
  <c r="CJ65" i="19"/>
  <c r="CJ61" i="19"/>
  <c r="CJ57" i="19"/>
  <c r="CK3" i="19"/>
  <c r="CJ231" i="19"/>
  <c r="CJ241" i="19" s="1"/>
  <c r="CJ237" i="19"/>
  <c r="CH257" i="19"/>
  <c r="CH267" i="19" s="1"/>
  <c r="CH263" i="19"/>
  <c r="CI127" i="19"/>
  <c r="CI121" i="19"/>
  <c r="CI131" i="19" s="1"/>
  <c r="CI118" i="19"/>
  <c r="CI229" i="19"/>
  <c r="CI239" i="19" s="1"/>
  <c r="CI235" i="19"/>
  <c r="CI226" i="19"/>
  <c r="CK254" i="19" l="1"/>
  <c r="CK227" i="19"/>
  <c r="CK200" i="19"/>
  <c r="CK173" i="19"/>
  <c r="CK146" i="19"/>
  <c r="CK119" i="19"/>
  <c r="CK4" i="19"/>
  <c r="CJ247" i="19"/>
  <c r="CJ193" i="19"/>
  <c r="CJ220" i="19"/>
  <c r="CJ166" i="19"/>
  <c r="CJ139" i="19"/>
  <c r="CJ112" i="19"/>
  <c r="CJ80" i="19"/>
  <c r="CJ246" i="19"/>
  <c r="CJ219" i="19"/>
  <c r="CJ192" i="19"/>
  <c r="CJ165" i="19"/>
  <c r="CJ138" i="19"/>
  <c r="CJ111" i="19"/>
  <c r="CJ66" i="19"/>
  <c r="CI128" i="19"/>
  <c r="CI122" i="19"/>
  <c r="CI132" i="19" s="1"/>
  <c r="CI209" i="19"/>
  <c r="CI203" i="19"/>
  <c r="CI213" i="19" s="1"/>
  <c r="CI262" i="19"/>
  <c r="CI256" i="19"/>
  <c r="CI266" i="19" s="1"/>
  <c r="CI253" i="19"/>
  <c r="CI182" i="19"/>
  <c r="CI176" i="19"/>
  <c r="CI186" i="19" s="1"/>
  <c r="CI154" i="19"/>
  <c r="CI148" i="19"/>
  <c r="CI158" i="19" s="1"/>
  <c r="CI145" i="19"/>
  <c r="CI230" i="19"/>
  <c r="CI240" i="19" s="1"/>
  <c r="CI236" i="19"/>
  <c r="CJ144" i="19" l="1"/>
  <c r="CJ198" i="19"/>
  <c r="CJ171" i="19"/>
  <c r="CJ252" i="19"/>
  <c r="CJ181" i="19"/>
  <c r="CJ175" i="19"/>
  <c r="CJ185" i="19" s="1"/>
  <c r="CJ172" i="19"/>
  <c r="CK129" i="19"/>
  <c r="CK123" i="19"/>
  <c r="CK133" i="19" s="1"/>
  <c r="CI155" i="19"/>
  <c r="CI149" i="19"/>
  <c r="CI159" i="19" s="1"/>
  <c r="CK264" i="19"/>
  <c r="CK258" i="19"/>
  <c r="CK268" i="19" s="1"/>
  <c r="CI263" i="19"/>
  <c r="CI257" i="19"/>
  <c r="CI267" i="19" s="1"/>
  <c r="CJ117" i="19"/>
  <c r="CJ225" i="19"/>
  <c r="CK183" i="19"/>
  <c r="CK177" i="19"/>
  <c r="CK187" i="19" s="1"/>
  <c r="CK237" i="19"/>
  <c r="CK231" i="19"/>
  <c r="CK241" i="19" s="1"/>
  <c r="CJ208" i="19"/>
  <c r="CJ202" i="19"/>
  <c r="CJ212" i="19" s="1"/>
  <c r="CJ199" i="19"/>
  <c r="CK156" i="19"/>
  <c r="CK150" i="19"/>
  <c r="CK160" i="19" s="1"/>
  <c r="CJ154" i="19"/>
  <c r="CJ148" i="19"/>
  <c r="CJ158" i="19" s="1"/>
  <c r="CJ145" i="19"/>
  <c r="CJ262" i="19"/>
  <c r="CJ256" i="19"/>
  <c r="CJ266" i="19" s="1"/>
  <c r="CJ253" i="19"/>
  <c r="CK96" i="19"/>
  <c r="CK104" i="19" s="1"/>
  <c r="CK93" i="19"/>
  <c r="CK101" i="19" s="1"/>
  <c r="CK79" i="19"/>
  <c r="CK75" i="19"/>
  <c r="CK71" i="19"/>
  <c r="CK63" i="19"/>
  <c r="CK59" i="19"/>
  <c r="CK78" i="19"/>
  <c r="CK74" i="19"/>
  <c r="CK70" i="19"/>
  <c r="CK62" i="19"/>
  <c r="CK58" i="19"/>
  <c r="CK77" i="19"/>
  <c r="CK73" i="19"/>
  <c r="CK65" i="19"/>
  <c r="CK61" i="19"/>
  <c r="CK57" i="19"/>
  <c r="CK56" i="19"/>
  <c r="CK76" i="19"/>
  <c r="CK72" i="19"/>
  <c r="CK64" i="19"/>
  <c r="CK60" i="19"/>
  <c r="CL3" i="19"/>
  <c r="CK210" i="19"/>
  <c r="CK204" i="19"/>
  <c r="CK214" i="19" s="1"/>
  <c r="CJ263" i="19" l="1"/>
  <c r="CJ257" i="19"/>
  <c r="CJ267" i="19" s="1"/>
  <c r="CJ127" i="19"/>
  <c r="CJ121" i="19"/>
  <c r="CJ131" i="19" s="1"/>
  <c r="CJ118" i="19"/>
  <c r="CL254" i="19"/>
  <c r="CL227" i="19"/>
  <c r="CL200" i="19"/>
  <c r="CL173" i="19"/>
  <c r="CL146" i="19"/>
  <c r="CL119" i="19"/>
  <c r="CL4" i="19"/>
  <c r="CJ182" i="19"/>
  <c r="CJ176" i="19"/>
  <c r="CJ186" i="19" s="1"/>
  <c r="CK246" i="19"/>
  <c r="CK219" i="19"/>
  <c r="CK192" i="19"/>
  <c r="CK138" i="19"/>
  <c r="CK111" i="19"/>
  <c r="CK66" i="19"/>
  <c r="CK165" i="19"/>
  <c r="CK171" i="19" s="1"/>
  <c r="CK247" i="19"/>
  <c r="CK220" i="19"/>
  <c r="CK193" i="19"/>
  <c r="CK139" i="19"/>
  <c r="CK166" i="19"/>
  <c r="CK112" i="19"/>
  <c r="CK80" i="19"/>
  <c r="CJ209" i="19"/>
  <c r="CJ203" i="19"/>
  <c r="CJ213" i="19" s="1"/>
  <c r="CJ155" i="19"/>
  <c r="CJ149" i="19"/>
  <c r="CJ159" i="19" s="1"/>
  <c r="CJ235" i="19"/>
  <c r="CJ229" i="19"/>
  <c r="CJ239" i="19" s="1"/>
  <c r="CJ226" i="19"/>
  <c r="CK198" i="19" l="1"/>
  <c r="CK225" i="19"/>
  <c r="CK208" i="19"/>
  <c r="CK202" i="19"/>
  <c r="CK212" i="19" s="1"/>
  <c r="CK199" i="19"/>
  <c r="CL177" i="19"/>
  <c r="CL187" i="19" s="1"/>
  <c r="CL183" i="19"/>
  <c r="CK229" i="19"/>
  <c r="CK239" i="19" s="1"/>
  <c r="CK235" i="19"/>
  <c r="CK226" i="19"/>
  <c r="CJ236" i="19"/>
  <c r="CJ230" i="19"/>
  <c r="CJ240" i="19" s="1"/>
  <c r="CK117" i="19"/>
  <c r="CK252" i="19"/>
  <c r="CL129" i="19"/>
  <c r="CL123" i="19"/>
  <c r="CL133" i="19" s="1"/>
  <c r="CL237" i="19"/>
  <c r="CL231" i="19"/>
  <c r="CL241" i="19" s="1"/>
  <c r="CK181" i="19"/>
  <c r="CK175" i="19"/>
  <c r="CK185" i="19" s="1"/>
  <c r="CK172" i="19"/>
  <c r="CJ128" i="19"/>
  <c r="CJ122" i="19"/>
  <c r="CJ132" i="19" s="1"/>
  <c r="CL96" i="19"/>
  <c r="CL104" i="19" s="1"/>
  <c r="CL93" i="19"/>
  <c r="CL101" i="19" s="1"/>
  <c r="CL78" i="19"/>
  <c r="CL74" i="19"/>
  <c r="CL70" i="19"/>
  <c r="CL62" i="19"/>
  <c r="CL58" i="19"/>
  <c r="CL77" i="19"/>
  <c r="CL73" i="19"/>
  <c r="CL65" i="19"/>
  <c r="CL61" i="19"/>
  <c r="CL57" i="19"/>
  <c r="CL76" i="19"/>
  <c r="CL72" i="19"/>
  <c r="CL64" i="19"/>
  <c r="CL60" i="19"/>
  <c r="CL56" i="19"/>
  <c r="CM3" i="19"/>
  <c r="CL79" i="19"/>
  <c r="CL71" i="19"/>
  <c r="CL63" i="19"/>
  <c r="CL59" i="19"/>
  <c r="CL75" i="19"/>
  <c r="CL210" i="19"/>
  <c r="CL204" i="19"/>
  <c r="CL214" i="19" s="1"/>
  <c r="CK144" i="19"/>
  <c r="CL156" i="19"/>
  <c r="CL150" i="19"/>
  <c r="CL160" i="19" s="1"/>
  <c r="CL264" i="19"/>
  <c r="CL258" i="19"/>
  <c r="CL268" i="19" s="1"/>
  <c r="CL246" i="19" l="1"/>
  <c r="CL219" i="19"/>
  <c r="CL192" i="19"/>
  <c r="CL165" i="19"/>
  <c r="CL171" i="19" s="1"/>
  <c r="CL138" i="19"/>
  <c r="CL111" i="19"/>
  <c r="CL66" i="19"/>
  <c r="CK236" i="19"/>
  <c r="CK230" i="19"/>
  <c r="CK240" i="19" s="1"/>
  <c r="CL247" i="19"/>
  <c r="CL220" i="19"/>
  <c r="CL193" i="19"/>
  <c r="CL166" i="19"/>
  <c r="CL139" i="19"/>
  <c r="CL80" i="19"/>
  <c r="CL112" i="19"/>
  <c r="CK262" i="19"/>
  <c r="CK256" i="19"/>
  <c r="CK266" i="19" s="1"/>
  <c r="CK253" i="19"/>
  <c r="CK154" i="19"/>
  <c r="CK148" i="19"/>
  <c r="CK158" i="19" s="1"/>
  <c r="CK145" i="19"/>
  <c r="CM254" i="19"/>
  <c r="CM227" i="19"/>
  <c r="CM200" i="19"/>
  <c r="CM173" i="19"/>
  <c r="CM146" i="19"/>
  <c r="CM119" i="19"/>
  <c r="CM4" i="19"/>
  <c r="CK182" i="19"/>
  <c r="CK176" i="19"/>
  <c r="CK186" i="19" s="1"/>
  <c r="CK127" i="19"/>
  <c r="CK121" i="19"/>
  <c r="CK131" i="19" s="1"/>
  <c r="CK118" i="19"/>
  <c r="CK203" i="19"/>
  <c r="CK213" i="19" s="1"/>
  <c r="CK209" i="19"/>
  <c r="CM129" i="19" l="1"/>
  <c r="CM123" i="19"/>
  <c r="CM133" i="19" s="1"/>
  <c r="CM231" i="19"/>
  <c r="CM241" i="19" s="1"/>
  <c r="CM237" i="19"/>
  <c r="CL175" i="19"/>
  <c r="CL185" i="19" s="1"/>
  <c r="CL181" i="19"/>
  <c r="CL172" i="19"/>
  <c r="CM156" i="19"/>
  <c r="CM150" i="19"/>
  <c r="CM160" i="19" s="1"/>
  <c r="CM264" i="19"/>
  <c r="CM258" i="19"/>
  <c r="CM268" i="19" s="1"/>
  <c r="CK263" i="19"/>
  <c r="CK257" i="19"/>
  <c r="CK267" i="19" s="1"/>
  <c r="CL198" i="19"/>
  <c r="CK128" i="19"/>
  <c r="CK122" i="19"/>
  <c r="CK132" i="19" s="1"/>
  <c r="CM183" i="19"/>
  <c r="CM177" i="19"/>
  <c r="CM187" i="19" s="1"/>
  <c r="CK155" i="19"/>
  <c r="CK149" i="19"/>
  <c r="CK159" i="19" s="1"/>
  <c r="CL117" i="19"/>
  <c r="CL225" i="19"/>
  <c r="CM77" i="19"/>
  <c r="CM73" i="19"/>
  <c r="CM65" i="19"/>
  <c r="CM61" i="19"/>
  <c r="CM57" i="19"/>
  <c r="CM76" i="19"/>
  <c r="CM72" i="19"/>
  <c r="CM64" i="19"/>
  <c r="CM60" i="19"/>
  <c r="CM56" i="19"/>
  <c r="CM79" i="19"/>
  <c r="CM75" i="19"/>
  <c r="CM71" i="19"/>
  <c r="CM63" i="19"/>
  <c r="CM59" i="19"/>
  <c r="CN3" i="19"/>
  <c r="CM58" i="19"/>
  <c r="CM93" i="19"/>
  <c r="CM101" i="19" s="1"/>
  <c r="CM74" i="19"/>
  <c r="CM70" i="19"/>
  <c r="CM96" i="19"/>
  <c r="CM104" i="19" s="1"/>
  <c r="CM62" i="19"/>
  <c r="CM78" i="19"/>
  <c r="CM210" i="19"/>
  <c r="CM204" i="19"/>
  <c r="CM214" i="19" s="1"/>
  <c r="CL144" i="19"/>
  <c r="CL252" i="19"/>
  <c r="CL182" i="19" l="1"/>
  <c r="CL176" i="19"/>
  <c r="CL186" i="19" s="1"/>
  <c r="CL154" i="19"/>
  <c r="CL148" i="19"/>
  <c r="CL158" i="19" s="1"/>
  <c r="CL145" i="19"/>
  <c r="CM246" i="19"/>
  <c r="CM219" i="19"/>
  <c r="CM192" i="19"/>
  <c r="CM198" i="19" s="1"/>
  <c r="CM165" i="19"/>
  <c r="CM138" i="19"/>
  <c r="CM144" i="19" s="1"/>
  <c r="CM111" i="19"/>
  <c r="CM66" i="19"/>
  <c r="CM247" i="19"/>
  <c r="CM220" i="19"/>
  <c r="CM193" i="19"/>
  <c r="CM166" i="19"/>
  <c r="CM139" i="19"/>
  <c r="CM80" i="19"/>
  <c r="CM112" i="19"/>
  <c r="CN254" i="19"/>
  <c r="CN227" i="19"/>
  <c r="CN200" i="19"/>
  <c r="CN173" i="19"/>
  <c r="CN146" i="19"/>
  <c r="CN119" i="19"/>
  <c r="CN4" i="19"/>
  <c r="CL235" i="19"/>
  <c r="CL229" i="19"/>
  <c r="CL239" i="19" s="1"/>
  <c r="CL226" i="19"/>
  <c r="CL202" i="19"/>
  <c r="CL212" i="19" s="1"/>
  <c r="CL208" i="19"/>
  <c r="CL199" i="19"/>
  <c r="CL262" i="19"/>
  <c r="CL256" i="19"/>
  <c r="CL266" i="19" s="1"/>
  <c r="CL253" i="19"/>
  <c r="CL118" i="19"/>
  <c r="CL127" i="19"/>
  <c r="CL121" i="19"/>
  <c r="CL131" i="19" s="1"/>
  <c r="CN156" i="19" l="1"/>
  <c r="CN150" i="19"/>
  <c r="CN160" i="19" s="1"/>
  <c r="CN264" i="19"/>
  <c r="CN258" i="19"/>
  <c r="CN268" i="19" s="1"/>
  <c r="CL257" i="19"/>
  <c r="CL267" i="19" s="1"/>
  <c r="CL263" i="19"/>
  <c r="CN183" i="19"/>
  <c r="CN177" i="19"/>
  <c r="CN187" i="19" s="1"/>
  <c r="CM117" i="19"/>
  <c r="CM225" i="19"/>
  <c r="CL209" i="19"/>
  <c r="CL203" i="19"/>
  <c r="CL213" i="19" s="1"/>
  <c r="CN96" i="19"/>
  <c r="CN104" i="19" s="1"/>
  <c r="CN93" i="19"/>
  <c r="CN101" i="19" s="1"/>
  <c r="CN76" i="19"/>
  <c r="CN72" i="19"/>
  <c r="CN64" i="19"/>
  <c r="CN60" i="19"/>
  <c r="CN56" i="19"/>
  <c r="CN79" i="19"/>
  <c r="CN75" i="19"/>
  <c r="CN71" i="19"/>
  <c r="CN63" i="19"/>
  <c r="CN59" i="19"/>
  <c r="CN78" i="19"/>
  <c r="CN74" i="19"/>
  <c r="CN70" i="19"/>
  <c r="CN62" i="19"/>
  <c r="CN58" i="19"/>
  <c r="CN57" i="19"/>
  <c r="CO3" i="19"/>
  <c r="CN65" i="19"/>
  <c r="CN61" i="19"/>
  <c r="CN77" i="19"/>
  <c r="CN73" i="19"/>
  <c r="CN210" i="19"/>
  <c r="CN204" i="19"/>
  <c r="CN214" i="19" s="1"/>
  <c r="CM154" i="19"/>
  <c r="CM148" i="19"/>
  <c r="CM158" i="19" s="1"/>
  <c r="CM145" i="19"/>
  <c r="CM252" i="19"/>
  <c r="CL128" i="19"/>
  <c r="CL122" i="19"/>
  <c r="CL132" i="19" s="1"/>
  <c r="CM208" i="19"/>
  <c r="CM202" i="19"/>
  <c r="CM212" i="19" s="1"/>
  <c r="CM199" i="19"/>
  <c r="CL236" i="19"/>
  <c r="CL230" i="19"/>
  <c r="CL240" i="19" s="1"/>
  <c r="CN123" i="19"/>
  <c r="CN133" i="19" s="1"/>
  <c r="CN129" i="19"/>
  <c r="CN237" i="19"/>
  <c r="CN231" i="19"/>
  <c r="CN241" i="19" s="1"/>
  <c r="CM171" i="19"/>
  <c r="CL155" i="19"/>
  <c r="CL149" i="19"/>
  <c r="CL159" i="19" s="1"/>
  <c r="CM155" i="19" l="1"/>
  <c r="CM149" i="19"/>
  <c r="CM159" i="19" s="1"/>
  <c r="CN247" i="19"/>
  <c r="CN220" i="19"/>
  <c r="CN193" i="19"/>
  <c r="CN166" i="19"/>
  <c r="CN139" i="19"/>
  <c r="CN112" i="19"/>
  <c r="CN80" i="19"/>
  <c r="CN192" i="19"/>
  <c r="CN198" i="19" s="1"/>
  <c r="CN246" i="19"/>
  <c r="CN252" i="19" s="1"/>
  <c r="CN219" i="19"/>
  <c r="CN225" i="19" s="1"/>
  <c r="CN165" i="19"/>
  <c r="CN138" i="19"/>
  <c r="CN111" i="19"/>
  <c r="CN66" i="19"/>
  <c r="CM209" i="19"/>
  <c r="CM203" i="19"/>
  <c r="CM213" i="19" s="1"/>
  <c r="CM229" i="19"/>
  <c r="CM239" i="19" s="1"/>
  <c r="CM235" i="19"/>
  <c r="CM226" i="19"/>
  <c r="CO254" i="19"/>
  <c r="CO227" i="19"/>
  <c r="CO173" i="19"/>
  <c r="CO200" i="19"/>
  <c r="CO146" i="19"/>
  <c r="CO119" i="19"/>
  <c r="CO4" i="19"/>
  <c r="CM175" i="19"/>
  <c r="CM185" i="19" s="1"/>
  <c r="CM181" i="19"/>
  <c r="CM172" i="19"/>
  <c r="CM262" i="19"/>
  <c r="CM256" i="19"/>
  <c r="CM266" i="19" s="1"/>
  <c r="CM253" i="19"/>
  <c r="CM127" i="19"/>
  <c r="CM121" i="19"/>
  <c r="CM131" i="19" s="1"/>
  <c r="CM118" i="19"/>
  <c r="CO183" i="19" l="1"/>
  <c r="CO177" i="19"/>
  <c r="CO187" i="19" s="1"/>
  <c r="CN235" i="19"/>
  <c r="CN229" i="19"/>
  <c r="CN239" i="19" s="1"/>
  <c r="CN226" i="19"/>
  <c r="CO129" i="19"/>
  <c r="CO123" i="19"/>
  <c r="CO133" i="19" s="1"/>
  <c r="CN262" i="19"/>
  <c r="CN256" i="19"/>
  <c r="CN266" i="19" s="1"/>
  <c r="CN253" i="19"/>
  <c r="CM263" i="19"/>
  <c r="CM257" i="19"/>
  <c r="CM267" i="19" s="1"/>
  <c r="CO156" i="19"/>
  <c r="CO150" i="19"/>
  <c r="CO160" i="19" s="1"/>
  <c r="CO264" i="19"/>
  <c r="CO258" i="19"/>
  <c r="CO268" i="19" s="1"/>
  <c r="CN144" i="19"/>
  <c r="CN208" i="19"/>
  <c r="CN202" i="19"/>
  <c r="CN212" i="19" s="1"/>
  <c r="CN199" i="19"/>
  <c r="CO79" i="19"/>
  <c r="CO75" i="19"/>
  <c r="CO71" i="19"/>
  <c r="CO63" i="19"/>
  <c r="CO59" i="19"/>
  <c r="CO78" i="19"/>
  <c r="CO74" i="19"/>
  <c r="CO70" i="19"/>
  <c r="CO62" i="19"/>
  <c r="CO58" i="19"/>
  <c r="CO96" i="19"/>
  <c r="CO104" i="19" s="1"/>
  <c r="CO93" i="19"/>
  <c r="CO101" i="19" s="1"/>
  <c r="CO77" i="19"/>
  <c r="CO73" i="19"/>
  <c r="CO65" i="19"/>
  <c r="CO61" i="19"/>
  <c r="CO57" i="19"/>
  <c r="CO56" i="19"/>
  <c r="CO64" i="19"/>
  <c r="CO60" i="19"/>
  <c r="CO76" i="19"/>
  <c r="CO72" i="19"/>
  <c r="CP3" i="19"/>
  <c r="CM176" i="19"/>
  <c r="CM186" i="19" s="1"/>
  <c r="CM182" i="19"/>
  <c r="CO237" i="19"/>
  <c r="CO231" i="19"/>
  <c r="CO241" i="19" s="1"/>
  <c r="CN117" i="19"/>
  <c r="CM128" i="19"/>
  <c r="CM122" i="19"/>
  <c r="CM132" i="19" s="1"/>
  <c r="CO204" i="19"/>
  <c r="CO214" i="19" s="1"/>
  <c r="CO210" i="19"/>
  <c r="CM236" i="19"/>
  <c r="CM230" i="19"/>
  <c r="CM240" i="19" s="1"/>
  <c r="CN171" i="19"/>
  <c r="CO247" i="19" l="1"/>
  <c r="CO220" i="19"/>
  <c r="CO193" i="19"/>
  <c r="CO139" i="19"/>
  <c r="CO112" i="19"/>
  <c r="CO80" i="19"/>
  <c r="CO166" i="19"/>
  <c r="CO246" i="19"/>
  <c r="CO252" i="19" s="1"/>
  <c r="CO219" i="19"/>
  <c r="CO225" i="19" s="1"/>
  <c r="CO192" i="19"/>
  <c r="CO198" i="19" s="1"/>
  <c r="CO138" i="19"/>
  <c r="CO111" i="19"/>
  <c r="CO117" i="19" s="1"/>
  <c r="CO165" i="19"/>
  <c r="CO66" i="19"/>
  <c r="CN257" i="19"/>
  <c r="CN267" i="19" s="1"/>
  <c r="CN263" i="19"/>
  <c r="CN127" i="19"/>
  <c r="CN121" i="19"/>
  <c r="CN131" i="19" s="1"/>
  <c r="CN118" i="19"/>
  <c r="CN209" i="19"/>
  <c r="CN203" i="19"/>
  <c r="CN213" i="19" s="1"/>
  <c r="CN181" i="19"/>
  <c r="CN175" i="19"/>
  <c r="CN185" i="19" s="1"/>
  <c r="CN172" i="19"/>
  <c r="CP254" i="19"/>
  <c r="CP227" i="19"/>
  <c r="CP200" i="19"/>
  <c r="CP146" i="19"/>
  <c r="CP119" i="19"/>
  <c r="CP4" i="19"/>
  <c r="CP173" i="19"/>
  <c r="CN154" i="19"/>
  <c r="CN148" i="19"/>
  <c r="CN158" i="19" s="1"/>
  <c r="CN145" i="19"/>
  <c r="CN236" i="19"/>
  <c r="CN230" i="19"/>
  <c r="CN240" i="19" s="1"/>
  <c r="CO171" i="19" l="1"/>
  <c r="CP156" i="19"/>
  <c r="CP150" i="19"/>
  <c r="CP160" i="19" s="1"/>
  <c r="CN182" i="19"/>
  <c r="CN176" i="19"/>
  <c r="CN186" i="19" s="1"/>
  <c r="CO262" i="19"/>
  <c r="CO256" i="19"/>
  <c r="CO266" i="19" s="1"/>
  <c r="CO253" i="19"/>
  <c r="CP183" i="19"/>
  <c r="CP177" i="19"/>
  <c r="CP187" i="19" s="1"/>
  <c r="CP210" i="19"/>
  <c r="CP204" i="19"/>
  <c r="CP214" i="19" s="1"/>
  <c r="CN128" i="19"/>
  <c r="CN122" i="19"/>
  <c r="CN132" i="19" s="1"/>
  <c r="CO144" i="19"/>
  <c r="CP96" i="19"/>
  <c r="CP104" i="19" s="1"/>
  <c r="CP93" i="19"/>
  <c r="CP101" i="19" s="1"/>
  <c r="CP78" i="19"/>
  <c r="CP74" i="19"/>
  <c r="CP70" i="19"/>
  <c r="CP62" i="19"/>
  <c r="CP58" i="19"/>
  <c r="CP77" i="19"/>
  <c r="CP73" i="19"/>
  <c r="CP65" i="19"/>
  <c r="CP61" i="19"/>
  <c r="CP57" i="19"/>
  <c r="CP76" i="19"/>
  <c r="CP72" i="19"/>
  <c r="CP64" i="19"/>
  <c r="CP60" i="19"/>
  <c r="CQ3" i="19"/>
  <c r="CP63" i="19"/>
  <c r="CP59" i="19"/>
  <c r="CP79" i="19"/>
  <c r="CP75" i="19"/>
  <c r="CP71" i="19"/>
  <c r="CP56" i="19"/>
  <c r="CP237" i="19"/>
  <c r="CP231" i="19"/>
  <c r="CP241" i="19" s="1"/>
  <c r="CO202" i="19"/>
  <c r="CO212" i="19" s="1"/>
  <c r="CO208" i="19"/>
  <c r="CO199" i="19"/>
  <c r="CO127" i="19"/>
  <c r="CO121" i="19"/>
  <c r="CO131" i="19" s="1"/>
  <c r="CO118" i="19"/>
  <c r="CN155" i="19"/>
  <c r="CN149" i="19"/>
  <c r="CN159" i="19" s="1"/>
  <c r="CP129" i="19"/>
  <c r="CP123" i="19"/>
  <c r="CP133" i="19" s="1"/>
  <c r="CP258" i="19"/>
  <c r="CP268" i="19" s="1"/>
  <c r="CP264" i="19"/>
  <c r="CO181" i="19"/>
  <c r="CO175" i="19"/>
  <c r="CO185" i="19" s="1"/>
  <c r="CO172" i="19"/>
  <c r="CO235" i="19"/>
  <c r="CO229" i="19"/>
  <c r="CO239" i="19" s="1"/>
  <c r="CO226" i="19"/>
  <c r="CQ254" i="19" l="1"/>
  <c r="CQ227" i="19"/>
  <c r="CQ200" i="19"/>
  <c r="CQ173" i="19"/>
  <c r="CQ146" i="19"/>
  <c r="CQ119" i="19"/>
  <c r="CQ4" i="19"/>
  <c r="CP247" i="19"/>
  <c r="CP220" i="19"/>
  <c r="CP193" i="19"/>
  <c r="CP166" i="19"/>
  <c r="CP139" i="19"/>
  <c r="CP112" i="19"/>
  <c r="CP80" i="19"/>
  <c r="CO263" i="19"/>
  <c r="CO257" i="19"/>
  <c r="CO267" i="19" s="1"/>
  <c r="CO182" i="19"/>
  <c r="CO176" i="19"/>
  <c r="CO186" i="19" s="1"/>
  <c r="CO209" i="19"/>
  <c r="CO203" i="19"/>
  <c r="CO213" i="19" s="1"/>
  <c r="CO154" i="19"/>
  <c r="CO148" i="19"/>
  <c r="CO158" i="19" s="1"/>
  <c r="CO145" i="19"/>
  <c r="CO236" i="19"/>
  <c r="CO230" i="19"/>
  <c r="CO240" i="19" s="1"/>
  <c r="CO128" i="19"/>
  <c r="CO122" i="19"/>
  <c r="CO132" i="19" s="1"/>
  <c r="CP246" i="19"/>
  <c r="CP219" i="19"/>
  <c r="CP192" i="19"/>
  <c r="CP165" i="19"/>
  <c r="CP111" i="19"/>
  <c r="CP117" i="19" s="1"/>
  <c r="CP66" i="19"/>
  <c r="CP138" i="19"/>
  <c r="CP171" i="19" l="1"/>
  <c r="CP225" i="19"/>
  <c r="CP198" i="19"/>
  <c r="CP252" i="19"/>
  <c r="CP253" i="19" s="1"/>
  <c r="CP262" i="19"/>
  <c r="CP256" i="19"/>
  <c r="CP266" i="19" s="1"/>
  <c r="CP181" i="19"/>
  <c r="CP172" i="19"/>
  <c r="CP175" i="19"/>
  <c r="CP185" i="19" s="1"/>
  <c r="CO155" i="19"/>
  <c r="CO149" i="19"/>
  <c r="CO159" i="19" s="1"/>
  <c r="CQ77" i="19"/>
  <c r="CQ73" i="19"/>
  <c r="CQ65" i="19"/>
  <c r="CQ61" i="19"/>
  <c r="CQ57" i="19"/>
  <c r="CQ96" i="19"/>
  <c r="CQ104" i="19" s="1"/>
  <c r="CQ93" i="19"/>
  <c r="CQ101" i="19" s="1"/>
  <c r="CQ76" i="19"/>
  <c r="CQ72" i="19"/>
  <c r="CQ64" i="19"/>
  <c r="CQ60" i="19"/>
  <c r="CQ56" i="19"/>
  <c r="CQ79" i="19"/>
  <c r="CQ75" i="19"/>
  <c r="CQ71" i="19"/>
  <c r="CQ63" i="19"/>
  <c r="CQ59" i="19"/>
  <c r="CR3" i="19"/>
  <c r="CQ62" i="19"/>
  <c r="CQ78" i="19"/>
  <c r="CQ74" i="19"/>
  <c r="CQ70" i="19"/>
  <c r="CQ58" i="19"/>
  <c r="CQ210" i="19"/>
  <c r="CQ204" i="19"/>
  <c r="CQ214" i="19" s="1"/>
  <c r="CP127" i="19"/>
  <c r="CP121" i="19"/>
  <c r="CP131" i="19" s="1"/>
  <c r="CP118" i="19"/>
  <c r="CQ177" i="19"/>
  <c r="CQ187" i="19" s="1"/>
  <c r="CQ183" i="19"/>
  <c r="CP144" i="19"/>
  <c r="CP208" i="19"/>
  <c r="CP199" i="19"/>
  <c r="CP202" i="19"/>
  <c r="CP212" i="19" s="1"/>
  <c r="CQ129" i="19"/>
  <c r="CQ123" i="19"/>
  <c r="CQ133" i="19" s="1"/>
  <c r="CQ237" i="19"/>
  <c r="CQ231" i="19"/>
  <c r="CQ241" i="19" s="1"/>
  <c r="CP235" i="19"/>
  <c r="CP229" i="19"/>
  <c r="CP239" i="19" s="1"/>
  <c r="CP226" i="19"/>
  <c r="CQ156" i="19"/>
  <c r="CQ150" i="19"/>
  <c r="CQ160" i="19" s="1"/>
  <c r="CQ264" i="19"/>
  <c r="CQ258" i="19"/>
  <c r="CQ268" i="19" s="1"/>
  <c r="CP128" i="19" l="1"/>
  <c r="CP122" i="19"/>
  <c r="CP132" i="19" s="1"/>
  <c r="CP148" i="19"/>
  <c r="CP158" i="19" s="1"/>
  <c r="CP154" i="19"/>
  <c r="CP145" i="19"/>
  <c r="CQ247" i="19"/>
  <c r="CQ220" i="19"/>
  <c r="CQ193" i="19"/>
  <c r="CQ166" i="19"/>
  <c r="CQ139" i="19"/>
  <c r="CQ80" i="19"/>
  <c r="CQ112" i="19"/>
  <c r="CR254" i="19"/>
  <c r="CR200" i="19"/>
  <c r="CR227" i="19"/>
  <c r="CR173" i="19"/>
  <c r="CR146" i="19"/>
  <c r="CR119" i="19"/>
  <c r="CR4" i="19"/>
  <c r="CQ246" i="19"/>
  <c r="CQ252" i="19" s="1"/>
  <c r="CQ219" i="19"/>
  <c r="CQ192" i="19"/>
  <c r="CQ165" i="19"/>
  <c r="CQ171" i="19" s="1"/>
  <c r="CQ138" i="19"/>
  <c r="CQ144" i="19" s="1"/>
  <c r="CQ111" i="19"/>
  <c r="CQ66" i="19"/>
  <c r="CP263" i="19"/>
  <c r="CP257" i="19"/>
  <c r="CP267" i="19" s="1"/>
  <c r="CP236" i="19"/>
  <c r="CP230" i="19"/>
  <c r="CP240" i="19" s="1"/>
  <c r="CP203" i="19"/>
  <c r="CP213" i="19" s="1"/>
  <c r="CP209" i="19"/>
  <c r="CP176" i="19"/>
  <c r="CP186" i="19" s="1"/>
  <c r="CP182" i="19"/>
  <c r="CQ262" i="19" l="1"/>
  <c r="CQ256" i="19"/>
  <c r="CQ266" i="19" s="1"/>
  <c r="CQ253" i="19"/>
  <c r="CR96" i="19"/>
  <c r="CR104" i="19" s="1"/>
  <c r="CR93" i="19"/>
  <c r="CR101" i="19" s="1"/>
  <c r="CR76" i="19"/>
  <c r="CR72" i="19"/>
  <c r="CR64" i="19"/>
  <c r="CR60" i="19"/>
  <c r="CR56" i="19"/>
  <c r="CR79" i="19"/>
  <c r="CR75" i="19"/>
  <c r="CR71" i="19"/>
  <c r="CR63" i="19"/>
  <c r="CR59" i="19"/>
  <c r="CR78" i="19"/>
  <c r="CR74" i="19"/>
  <c r="CR70" i="19"/>
  <c r="CR62" i="19"/>
  <c r="CR58" i="19"/>
  <c r="CR65" i="19"/>
  <c r="CR61" i="19"/>
  <c r="CS3" i="19"/>
  <c r="CR77" i="19"/>
  <c r="CR73" i="19"/>
  <c r="CR57" i="19"/>
  <c r="CQ198" i="19"/>
  <c r="CR129" i="19"/>
  <c r="CR123" i="19"/>
  <c r="CR133" i="19" s="1"/>
  <c r="CR210" i="19"/>
  <c r="CR204" i="19"/>
  <c r="CR214" i="19" s="1"/>
  <c r="CQ154" i="19"/>
  <c r="CQ148" i="19"/>
  <c r="CQ158" i="19" s="1"/>
  <c r="CQ145" i="19"/>
  <c r="CR183" i="19"/>
  <c r="CR177" i="19"/>
  <c r="CR187" i="19" s="1"/>
  <c r="CQ175" i="19"/>
  <c r="CQ185" i="19" s="1"/>
  <c r="CQ181" i="19"/>
  <c r="CQ172" i="19"/>
  <c r="CR237" i="19"/>
  <c r="CR231" i="19"/>
  <c r="CR241" i="19" s="1"/>
  <c r="CQ117" i="19"/>
  <c r="CQ225" i="19"/>
  <c r="CR156" i="19"/>
  <c r="CR150" i="19"/>
  <c r="CR160" i="19" s="1"/>
  <c r="CR258" i="19"/>
  <c r="CR268" i="19" s="1"/>
  <c r="CR264" i="19"/>
  <c r="CP155" i="19"/>
  <c r="CP149" i="19"/>
  <c r="CP159" i="19" s="1"/>
  <c r="CQ182" i="19" l="1"/>
  <c r="CQ176" i="19"/>
  <c r="CQ186" i="19" s="1"/>
  <c r="CQ208" i="19"/>
  <c r="CQ202" i="19"/>
  <c r="CQ212" i="19" s="1"/>
  <c r="CQ199" i="19"/>
  <c r="CQ263" i="19"/>
  <c r="CQ257" i="19"/>
  <c r="CQ267" i="19" s="1"/>
  <c r="CQ127" i="19"/>
  <c r="CQ121" i="19"/>
  <c r="CQ131" i="19" s="1"/>
  <c r="CQ118" i="19"/>
  <c r="CQ155" i="19"/>
  <c r="CQ149" i="19"/>
  <c r="CQ159" i="19" s="1"/>
  <c r="CR247" i="19"/>
  <c r="CR193" i="19"/>
  <c r="CR220" i="19"/>
  <c r="CR166" i="19"/>
  <c r="CR139" i="19"/>
  <c r="CR112" i="19"/>
  <c r="CR80" i="19"/>
  <c r="CR246" i="19"/>
  <c r="CR252" i="19" s="1"/>
  <c r="CR192" i="19"/>
  <c r="CR198" i="19" s="1"/>
  <c r="CR165" i="19"/>
  <c r="CR219" i="19"/>
  <c r="CR225" i="19" s="1"/>
  <c r="CR138" i="19"/>
  <c r="CR144" i="19" s="1"/>
  <c r="CR111" i="19"/>
  <c r="CR66" i="19"/>
  <c r="CQ229" i="19"/>
  <c r="CQ239" i="19" s="1"/>
  <c r="CQ235" i="19"/>
  <c r="CQ226" i="19"/>
  <c r="CS254" i="19"/>
  <c r="CS227" i="19"/>
  <c r="CS200" i="19"/>
  <c r="CS173" i="19"/>
  <c r="CS146" i="19"/>
  <c r="CS119" i="19"/>
  <c r="CS4" i="19"/>
  <c r="CR117" i="19" l="1"/>
  <c r="CS210" i="19"/>
  <c r="E210" i="19" s="1"/>
  <c r="CS204" i="19"/>
  <c r="C295" i="19"/>
  <c r="E200" i="19"/>
  <c r="CR262" i="19"/>
  <c r="CR256" i="19"/>
  <c r="CR266" i="19" s="1"/>
  <c r="CR253" i="19"/>
  <c r="CS129" i="19"/>
  <c r="CS123" i="19"/>
  <c r="C292" i="19"/>
  <c r="E119" i="19"/>
  <c r="CR235" i="19"/>
  <c r="CR229" i="19"/>
  <c r="CR239" i="19" s="1"/>
  <c r="CR226" i="19"/>
  <c r="CS156" i="19"/>
  <c r="CS150" i="19"/>
  <c r="C293" i="19"/>
  <c r="E146" i="19"/>
  <c r="CS264" i="19"/>
  <c r="E264" i="19" s="1"/>
  <c r="CS258" i="19"/>
  <c r="E254" i="19"/>
  <c r="C297" i="19"/>
  <c r="CR171" i="19"/>
  <c r="CQ128" i="19"/>
  <c r="CQ122" i="19"/>
  <c r="CQ132" i="19" s="1"/>
  <c r="CS96" i="19"/>
  <c r="E286" i="19" s="1"/>
  <c r="CS93" i="19"/>
  <c r="CS79" i="19"/>
  <c r="E79" i="19" s="1"/>
  <c r="CS75" i="19"/>
  <c r="E75" i="19" s="1"/>
  <c r="CS71" i="19"/>
  <c r="E71" i="19" s="1"/>
  <c r="CS63" i="19"/>
  <c r="E63" i="19" s="1"/>
  <c r="CS59" i="19"/>
  <c r="E59" i="19" s="1"/>
  <c r="CS78" i="19"/>
  <c r="E78" i="19" s="1"/>
  <c r="CS74" i="19"/>
  <c r="E74" i="19" s="1"/>
  <c r="CS70" i="19"/>
  <c r="CS62" i="19"/>
  <c r="E62" i="19" s="1"/>
  <c r="CS58" i="19"/>
  <c r="E58" i="19" s="1"/>
  <c r="CS77" i="19"/>
  <c r="E77" i="19" s="1"/>
  <c r="CS73" i="19"/>
  <c r="E73" i="19" s="1"/>
  <c r="CS65" i="19"/>
  <c r="E65" i="19" s="1"/>
  <c r="CS61" i="19"/>
  <c r="E61" i="19" s="1"/>
  <c r="CS64" i="19"/>
  <c r="E64" i="19" s="1"/>
  <c r="CS60" i="19"/>
  <c r="E60" i="19" s="1"/>
  <c r="CS76" i="19"/>
  <c r="E76" i="19" s="1"/>
  <c r="CS72" i="19"/>
  <c r="E72" i="19" s="1"/>
  <c r="CS57" i="19"/>
  <c r="E57" i="19" s="1"/>
  <c r="CS56" i="19"/>
  <c r="E314" i="19"/>
  <c r="E282" i="19"/>
  <c r="E287" i="19"/>
  <c r="CR154" i="19"/>
  <c r="CR148" i="19"/>
  <c r="CR158" i="19" s="1"/>
  <c r="CR145" i="19"/>
  <c r="CS237" i="19"/>
  <c r="E237" i="19" s="1"/>
  <c r="CS231" i="19"/>
  <c r="E227" i="19"/>
  <c r="C296" i="19"/>
  <c r="CS183" i="19"/>
  <c r="CS177" i="19"/>
  <c r="E173" i="19"/>
  <c r="C294" i="19"/>
  <c r="CQ230" i="19"/>
  <c r="CQ240" i="19" s="1"/>
  <c r="CQ236" i="19"/>
  <c r="CR127" i="19"/>
  <c r="CR121" i="19"/>
  <c r="CR131" i="19" s="1"/>
  <c r="CR118" i="19"/>
  <c r="CR208" i="19"/>
  <c r="CR202" i="19"/>
  <c r="CR212" i="19" s="1"/>
  <c r="CR199" i="19"/>
  <c r="CQ209" i="19"/>
  <c r="CQ203" i="19"/>
  <c r="CQ213" i="19" s="1"/>
  <c r="CR209" i="19" l="1"/>
  <c r="CR203" i="19"/>
  <c r="CR213" i="19" s="1"/>
  <c r="CR155" i="19"/>
  <c r="CR149" i="19"/>
  <c r="CR159" i="19" s="1"/>
  <c r="CS187" i="19"/>
  <c r="C304" i="19"/>
  <c r="E177" i="19"/>
  <c r="CS241" i="19"/>
  <c r="C306" i="19"/>
  <c r="E231" i="19"/>
  <c r="CS268" i="19"/>
  <c r="E258" i="19"/>
  <c r="C307" i="19"/>
  <c r="CS160" i="19"/>
  <c r="E150" i="19"/>
  <c r="C303" i="19"/>
  <c r="E129" i="19"/>
  <c r="C324" i="19"/>
  <c r="CR128" i="19"/>
  <c r="CR122" i="19"/>
  <c r="CR132" i="19" s="1"/>
  <c r="E183" i="19"/>
  <c r="C326" i="19"/>
  <c r="CS246" i="19"/>
  <c r="CS219" i="19"/>
  <c r="CS192" i="19"/>
  <c r="CS138" i="19"/>
  <c r="CS111" i="19"/>
  <c r="CS165" i="19"/>
  <c r="CS66" i="19"/>
  <c r="E66" i="19" s="1"/>
  <c r="E56" i="19"/>
  <c r="CS247" i="19"/>
  <c r="E247" i="19" s="1"/>
  <c r="CS220" i="19"/>
  <c r="E220" i="19" s="1"/>
  <c r="CS193" i="19"/>
  <c r="E193" i="19" s="1"/>
  <c r="CS139" i="19"/>
  <c r="E139" i="19" s="1"/>
  <c r="CS112" i="19"/>
  <c r="E112" i="19" s="1"/>
  <c r="CS166" i="19"/>
  <c r="E166" i="19" s="1"/>
  <c r="CS80" i="19"/>
  <c r="E80" i="19" s="1"/>
  <c r="E70" i="19"/>
  <c r="CS101" i="19"/>
  <c r="E281" i="19"/>
  <c r="E93" i="19"/>
  <c r="CR181" i="19"/>
  <c r="CR175" i="19"/>
  <c r="CR185" i="19" s="1"/>
  <c r="CR172" i="19"/>
  <c r="C325" i="19"/>
  <c r="E156" i="19"/>
  <c r="CR263" i="19"/>
  <c r="CR257" i="19"/>
  <c r="CR267" i="19" s="1"/>
  <c r="CS104" i="19"/>
  <c r="E96" i="19"/>
  <c r="CR236" i="19"/>
  <c r="CR230" i="19"/>
  <c r="CR240" i="19" s="1"/>
  <c r="CS214" i="19"/>
  <c r="E204" i="19"/>
  <c r="C305" i="19"/>
  <c r="CS133" i="19"/>
  <c r="E123" i="19"/>
  <c r="C302" i="19"/>
  <c r="E82" i="19" l="1"/>
  <c r="C338" i="19"/>
  <c r="E241" i="19"/>
  <c r="E101" i="19"/>
  <c r="E313" i="19"/>
  <c r="CS117" i="19"/>
  <c r="E111" i="19"/>
  <c r="CS252" i="19"/>
  <c r="E246" i="19"/>
  <c r="E268" i="19"/>
  <c r="C339" i="19"/>
  <c r="E160" i="19"/>
  <c r="C335" i="19"/>
  <c r="CS171" i="19"/>
  <c r="E165" i="19"/>
  <c r="CS225" i="19"/>
  <c r="E219" i="19"/>
  <c r="E214" i="19"/>
  <c r="C337" i="19"/>
  <c r="E104" i="19"/>
  <c r="E318" i="19"/>
  <c r="CS144" i="19"/>
  <c r="E138" i="19"/>
  <c r="E133" i="19"/>
  <c r="C334" i="19"/>
  <c r="CR182" i="19"/>
  <c r="CR176" i="19"/>
  <c r="CR186" i="19" s="1"/>
  <c r="CS198" i="19"/>
  <c r="E192" i="19"/>
  <c r="E187" i="19"/>
  <c r="C336" i="19"/>
  <c r="CS208" i="19" l="1"/>
  <c r="CS202" i="19"/>
  <c r="CS199" i="19"/>
  <c r="E198" i="19"/>
  <c r="CS235" i="19"/>
  <c r="CS229" i="19"/>
  <c r="CS226" i="19"/>
  <c r="E225" i="19"/>
  <c r="CS256" i="19"/>
  <c r="CS262" i="19"/>
  <c r="CS253" i="19"/>
  <c r="E252" i="19"/>
  <c r="CS154" i="19"/>
  <c r="E154" i="19" s="1"/>
  <c r="CS148" i="19"/>
  <c r="CS145" i="19"/>
  <c r="E144" i="19"/>
  <c r="CS181" i="19"/>
  <c r="E181" i="19" s="1"/>
  <c r="CS175" i="19"/>
  <c r="CS172" i="19"/>
  <c r="E171" i="19"/>
  <c r="CS127" i="19"/>
  <c r="E127" i="19" s="1"/>
  <c r="CS121" i="19"/>
  <c r="CS118" i="19"/>
  <c r="E117" i="19"/>
  <c r="C272" i="19" s="1"/>
  <c r="CS128" i="19" l="1"/>
  <c r="CS122" i="19"/>
  <c r="E118" i="19"/>
  <c r="D292" i="19"/>
  <c r="CS182" i="19"/>
  <c r="CS176" i="19"/>
  <c r="E172" i="19"/>
  <c r="D294" i="19"/>
  <c r="CS155" i="19"/>
  <c r="CS149" i="19"/>
  <c r="D293" i="19"/>
  <c r="E145" i="19"/>
  <c r="CS263" i="19"/>
  <c r="CS257" i="19"/>
  <c r="E253" i="19"/>
  <c r="D297" i="19"/>
  <c r="CS236" i="19"/>
  <c r="CS230" i="19"/>
  <c r="E226" i="19"/>
  <c r="D296" i="19"/>
  <c r="CS203" i="19"/>
  <c r="CS209" i="19"/>
  <c r="D295" i="19"/>
  <c r="E199" i="19"/>
  <c r="CS131" i="19"/>
  <c r="E131" i="19" s="1"/>
  <c r="E121" i="19"/>
  <c r="CS185" i="19"/>
  <c r="E185" i="19" s="1"/>
  <c r="E175" i="19"/>
  <c r="CS158" i="19"/>
  <c r="E158" i="19" s="1"/>
  <c r="E148" i="19"/>
  <c r="E262" i="19"/>
  <c r="D329" i="19"/>
  <c r="CS239" i="19"/>
  <c r="E239" i="19" s="1"/>
  <c r="E229" i="19"/>
  <c r="CS212" i="19"/>
  <c r="E212" i="19" s="1"/>
  <c r="E202" i="19"/>
  <c r="CS266" i="19"/>
  <c r="E266" i="19" s="1"/>
  <c r="E256" i="19"/>
  <c r="E235" i="19"/>
  <c r="D328" i="19"/>
  <c r="E208" i="19"/>
  <c r="D327" i="19"/>
  <c r="C327" i="19" l="1"/>
  <c r="E209" i="19"/>
  <c r="CS240" i="19"/>
  <c r="D306" i="19"/>
  <c r="E230" i="19"/>
  <c r="CS267" i="19"/>
  <c r="E257" i="19"/>
  <c r="D307" i="19"/>
  <c r="CS159" i="19"/>
  <c r="D303" i="19"/>
  <c r="E149" i="19"/>
  <c r="CS186" i="19"/>
  <c r="D304" i="19"/>
  <c r="E176" i="19"/>
  <c r="CS132" i="19"/>
  <c r="E122" i="19"/>
  <c r="D302" i="19"/>
  <c r="CS213" i="19"/>
  <c r="D305" i="19"/>
  <c r="E203" i="19"/>
  <c r="E236" i="19"/>
  <c r="C328" i="19"/>
  <c r="E263" i="19"/>
  <c r="C329" i="19"/>
  <c r="E155" i="19"/>
  <c r="D325" i="19"/>
  <c r="E182" i="19"/>
  <c r="D326" i="19"/>
  <c r="E128" i="19"/>
  <c r="D324" i="19"/>
  <c r="E319" i="19"/>
  <c r="C273" i="19" l="1"/>
  <c r="E186" i="19"/>
  <c r="D336" i="19"/>
  <c r="D334" i="19"/>
  <c r="E132" i="19"/>
  <c r="E240" i="19"/>
  <c r="D338" i="19"/>
  <c r="D339" i="19"/>
  <c r="E267" i="19"/>
  <c r="E213" i="19"/>
  <c r="D337" i="19"/>
  <c r="D335" i="19"/>
  <c r="E159" i="19"/>
  <c r="B326" i="17" l="1"/>
  <c r="B336" i="17" s="1"/>
  <c r="B304" i="17"/>
  <c r="B303" i="17"/>
  <c r="B297" i="17"/>
  <c r="B329" i="17" s="1"/>
  <c r="B339" i="17" s="1"/>
  <c r="B296" i="17"/>
  <c r="B295" i="17"/>
  <c r="B327" i="17" s="1"/>
  <c r="B337" i="17" s="1"/>
  <c r="B294" i="17"/>
  <c r="B293" i="17"/>
  <c r="B325" i="17" s="1"/>
  <c r="B335" i="17" s="1"/>
  <c r="B292" i="17"/>
  <c r="B302" i="17" s="1"/>
  <c r="DJ248" i="17"/>
  <c r="DI248" i="17"/>
  <c r="DH248" i="17"/>
  <c r="DG248" i="17"/>
  <c r="DF248" i="17"/>
  <c r="DE248" i="17"/>
  <c r="DD248" i="17"/>
  <c r="DC248" i="17"/>
  <c r="DB248" i="17"/>
  <c r="DA248" i="17"/>
  <c r="CZ248" i="17"/>
  <c r="CY248" i="17"/>
  <c r="CX248" i="17"/>
  <c r="CW248" i="17"/>
  <c r="CV248" i="17"/>
  <c r="CU248" i="17"/>
  <c r="CT248" i="17"/>
  <c r="CS248" i="17"/>
  <c r="CR248" i="17"/>
  <c r="CQ248" i="17"/>
  <c r="CP248" i="17"/>
  <c r="CO248" i="17"/>
  <c r="CN248" i="17"/>
  <c r="CM248" i="17"/>
  <c r="CL248" i="17"/>
  <c r="CK248" i="17"/>
  <c r="CJ248" i="17"/>
  <c r="CI248" i="17"/>
  <c r="CH248" i="17"/>
  <c r="CG248" i="17"/>
  <c r="CF248" i="17"/>
  <c r="CE248" i="17"/>
  <c r="CD248" i="17"/>
  <c r="CC248" i="17"/>
  <c r="CB248" i="17"/>
  <c r="CA248" i="17"/>
  <c r="BZ248" i="17"/>
  <c r="BY248" i="17"/>
  <c r="BX248" i="17"/>
  <c r="BW248" i="17"/>
  <c r="BV248" i="17"/>
  <c r="BU248" i="17"/>
  <c r="BT248" i="17"/>
  <c r="BS248" i="17"/>
  <c r="BR248" i="17"/>
  <c r="BQ248" i="17"/>
  <c r="BP248" i="17"/>
  <c r="BO248" i="17"/>
  <c r="BN248" i="17"/>
  <c r="BM248" i="17"/>
  <c r="BL248" i="17"/>
  <c r="BK248" i="17"/>
  <c r="BJ248" i="17"/>
  <c r="BI248" i="17"/>
  <c r="BH248" i="17"/>
  <c r="BG248" i="17"/>
  <c r="BF248" i="17"/>
  <c r="BE248" i="17"/>
  <c r="BD248" i="17"/>
  <c r="BC248" i="17"/>
  <c r="BB248" i="17"/>
  <c r="BA248" i="17"/>
  <c r="AZ248" i="17"/>
  <c r="AY248" i="17"/>
  <c r="AX248" i="17"/>
  <c r="AW248" i="17"/>
  <c r="AV248" i="17"/>
  <c r="AU248" i="17"/>
  <c r="AT248" i="17"/>
  <c r="AS248" i="17"/>
  <c r="AR248" i="17"/>
  <c r="AQ248" i="17"/>
  <c r="AP248" i="17"/>
  <c r="AO248" i="17"/>
  <c r="AN248" i="17"/>
  <c r="AM248" i="17"/>
  <c r="AL248" i="17"/>
  <c r="AK248" i="17"/>
  <c r="AJ248" i="17"/>
  <c r="AI248" i="17"/>
  <c r="AH248" i="17"/>
  <c r="AG248" i="17"/>
  <c r="AF248" i="17"/>
  <c r="AE248" i="17"/>
  <c r="AD248" i="17"/>
  <c r="AC248" i="17"/>
  <c r="AB248" i="17"/>
  <c r="AA248" i="17"/>
  <c r="Z248" i="17"/>
  <c r="Y248" i="17"/>
  <c r="X248" i="17"/>
  <c r="W248" i="17"/>
  <c r="V248" i="17"/>
  <c r="U248" i="17"/>
  <c r="T248" i="17"/>
  <c r="S248" i="17"/>
  <c r="R248" i="17"/>
  <c r="Q248" i="17"/>
  <c r="P248" i="17"/>
  <c r="O248" i="17"/>
  <c r="N248" i="17"/>
  <c r="M248" i="17"/>
  <c r="L248" i="17"/>
  <c r="K248" i="17"/>
  <c r="J248" i="17"/>
  <c r="E248" i="17" s="1"/>
  <c r="I248" i="17"/>
  <c r="H248" i="17"/>
  <c r="G248" i="17"/>
  <c r="CA246" i="17"/>
  <c r="BT246" i="17"/>
  <c r="BS246" i="17"/>
  <c r="BR246" i="17"/>
  <c r="BQ246" i="17"/>
  <c r="BP246" i="17"/>
  <c r="DJ245" i="17"/>
  <c r="DI245" i="17"/>
  <c r="DH245" i="17"/>
  <c r="DG245" i="17"/>
  <c r="DF245" i="17"/>
  <c r="DE245" i="17"/>
  <c r="DD245" i="17"/>
  <c r="DC245" i="17"/>
  <c r="DB245" i="17"/>
  <c r="DA245" i="17"/>
  <c r="CZ245" i="17"/>
  <c r="CY245" i="17"/>
  <c r="CX245" i="17"/>
  <c r="CW245" i="17"/>
  <c r="CV245" i="17"/>
  <c r="CU245" i="17"/>
  <c r="CT245" i="17"/>
  <c r="CS245" i="17"/>
  <c r="CR245" i="17"/>
  <c r="CQ245" i="17"/>
  <c r="CP245" i="17"/>
  <c r="CO245" i="17"/>
  <c r="CN245" i="17"/>
  <c r="CM245" i="17"/>
  <c r="CL245" i="17"/>
  <c r="CK245" i="17"/>
  <c r="CJ245" i="17"/>
  <c r="CI245" i="17"/>
  <c r="CH245" i="17"/>
  <c r="CG245" i="17"/>
  <c r="CF245" i="17"/>
  <c r="CE245" i="17"/>
  <c r="CD245" i="17"/>
  <c r="CC245" i="17"/>
  <c r="CB245" i="17"/>
  <c r="CA245" i="17"/>
  <c r="BZ245" i="17"/>
  <c r="BY245" i="17"/>
  <c r="BX245" i="17"/>
  <c r="BW245" i="17"/>
  <c r="BV245" i="17"/>
  <c r="BU245" i="17"/>
  <c r="BT245" i="17"/>
  <c r="BS245" i="17"/>
  <c r="BR245" i="17"/>
  <c r="BQ245" i="17"/>
  <c r="BP245" i="17"/>
  <c r="BO245" i="17"/>
  <c r="BN245" i="17"/>
  <c r="BM245" i="17"/>
  <c r="BL245" i="17"/>
  <c r="BK245" i="17"/>
  <c r="BJ245" i="17"/>
  <c r="BI245" i="17"/>
  <c r="BH245" i="17"/>
  <c r="BG245" i="17"/>
  <c r="BF245" i="17"/>
  <c r="BE245" i="17"/>
  <c r="BD245" i="17"/>
  <c r="BC245" i="17"/>
  <c r="BB245" i="17"/>
  <c r="BA245" i="17"/>
  <c r="AZ245" i="17"/>
  <c r="AY245" i="17"/>
  <c r="AX245" i="17"/>
  <c r="AW245" i="17"/>
  <c r="AV245" i="17"/>
  <c r="AU245" i="17"/>
  <c r="AT245" i="17"/>
  <c r="AS245" i="17"/>
  <c r="AR245" i="17"/>
  <c r="AQ245" i="17"/>
  <c r="AP245" i="17"/>
  <c r="AO245" i="17"/>
  <c r="AN245" i="17"/>
  <c r="AM245" i="17"/>
  <c r="AL245" i="17"/>
  <c r="AK245" i="17"/>
  <c r="AJ245" i="17"/>
  <c r="AI245" i="17"/>
  <c r="AH245" i="17"/>
  <c r="AG245" i="17"/>
  <c r="AF245" i="17"/>
  <c r="AE245" i="17"/>
  <c r="AD245" i="17"/>
  <c r="AC245" i="17"/>
  <c r="AB245" i="17"/>
  <c r="AA245" i="17"/>
  <c r="Z245" i="17"/>
  <c r="Y245" i="17"/>
  <c r="X245" i="17"/>
  <c r="W245" i="17"/>
  <c r="V245" i="17"/>
  <c r="U245" i="17"/>
  <c r="T245" i="17"/>
  <c r="S245" i="17"/>
  <c r="R245" i="17"/>
  <c r="Q245" i="17"/>
  <c r="P245" i="17"/>
  <c r="O245" i="17"/>
  <c r="N245" i="17"/>
  <c r="M245" i="17"/>
  <c r="L245" i="17"/>
  <c r="K245" i="17"/>
  <c r="J245" i="17"/>
  <c r="I245" i="17"/>
  <c r="H245" i="17"/>
  <c r="B243" i="17"/>
  <c r="DJ221" i="17"/>
  <c r="DI221" i="17"/>
  <c r="DH221" i="17"/>
  <c r="DG221" i="17"/>
  <c r="DF221" i="17"/>
  <c r="DE221" i="17"/>
  <c r="DD221" i="17"/>
  <c r="DC221" i="17"/>
  <c r="DB221" i="17"/>
  <c r="DA221" i="17"/>
  <c r="CZ221" i="17"/>
  <c r="CY221" i="17"/>
  <c r="CX221" i="17"/>
  <c r="CW221" i="17"/>
  <c r="CV221" i="17"/>
  <c r="CU221" i="17"/>
  <c r="CT221" i="17"/>
  <c r="CS221" i="17"/>
  <c r="CR221" i="17"/>
  <c r="CQ221" i="17"/>
  <c r="CP221" i="17"/>
  <c r="CO221" i="17"/>
  <c r="CN221" i="17"/>
  <c r="CM221" i="17"/>
  <c r="CL221" i="17"/>
  <c r="CK221" i="17"/>
  <c r="CJ221" i="17"/>
  <c r="CI221" i="17"/>
  <c r="CH221" i="17"/>
  <c r="CG221" i="17"/>
  <c r="CF221" i="17"/>
  <c r="CE221" i="17"/>
  <c r="CD221" i="17"/>
  <c r="CC221" i="17"/>
  <c r="CB221" i="17"/>
  <c r="CA221" i="17"/>
  <c r="BZ221" i="17"/>
  <c r="BY221" i="17"/>
  <c r="BX221" i="17"/>
  <c r="BW221" i="17"/>
  <c r="BV221" i="17"/>
  <c r="BU221" i="17"/>
  <c r="BT221" i="17"/>
  <c r="BS221" i="17"/>
  <c r="BR221" i="17"/>
  <c r="BQ221" i="17"/>
  <c r="BP221" i="17"/>
  <c r="BO221" i="17"/>
  <c r="BN221" i="17"/>
  <c r="BM221" i="17"/>
  <c r="BL221" i="17"/>
  <c r="BK221" i="17"/>
  <c r="BJ221" i="17"/>
  <c r="BI221" i="17"/>
  <c r="BH221" i="17"/>
  <c r="BG221" i="17"/>
  <c r="BF221" i="17"/>
  <c r="BE221" i="17"/>
  <c r="BD221" i="17"/>
  <c r="BC221" i="17"/>
  <c r="BB221" i="17"/>
  <c r="BA221" i="17"/>
  <c r="AZ221" i="17"/>
  <c r="AY221" i="17"/>
  <c r="AX221" i="17"/>
  <c r="AW221" i="17"/>
  <c r="AV221" i="17"/>
  <c r="AU221" i="17"/>
  <c r="AT221" i="17"/>
  <c r="AS221" i="17"/>
  <c r="AR221" i="17"/>
  <c r="AQ221" i="17"/>
  <c r="AP221" i="17"/>
  <c r="AO221" i="17"/>
  <c r="AN221" i="17"/>
  <c r="AM221" i="17"/>
  <c r="AL221" i="17"/>
  <c r="AK221" i="17"/>
  <c r="AJ221" i="17"/>
  <c r="AI221" i="17"/>
  <c r="AH221" i="17"/>
  <c r="AG221" i="17"/>
  <c r="AF221" i="17"/>
  <c r="AE221" i="17"/>
  <c r="AD221" i="17"/>
  <c r="AC221" i="17"/>
  <c r="AB221" i="17"/>
  <c r="AA221" i="17"/>
  <c r="Z221" i="17"/>
  <c r="Y221" i="17"/>
  <c r="X221" i="17"/>
  <c r="W221" i="17"/>
  <c r="V221" i="17"/>
  <c r="U221" i="17"/>
  <c r="T221" i="17"/>
  <c r="S221" i="17"/>
  <c r="R221" i="17"/>
  <c r="Q221" i="17"/>
  <c r="P221" i="17"/>
  <c r="O221" i="17"/>
  <c r="N221" i="17"/>
  <c r="M221" i="17"/>
  <c r="L221" i="17"/>
  <c r="K221" i="17"/>
  <c r="J221" i="17"/>
  <c r="I221" i="17"/>
  <c r="H221" i="17"/>
  <c r="G221" i="17"/>
  <c r="CA219" i="17"/>
  <c r="BT219" i="17"/>
  <c r="BS219" i="17"/>
  <c r="BR219" i="17"/>
  <c r="BQ219" i="17"/>
  <c r="BP219" i="17"/>
  <c r="DJ218" i="17"/>
  <c r="DI218" i="17"/>
  <c r="DH218" i="17"/>
  <c r="DG218" i="17"/>
  <c r="DF218" i="17"/>
  <c r="DE218" i="17"/>
  <c r="DD218" i="17"/>
  <c r="DC218" i="17"/>
  <c r="DB218" i="17"/>
  <c r="DA218" i="17"/>
  <c r="CZ218" i="17"/>
  <c r="CY218" i="17"/>
  <c r="CX218" i="17"/>
  <c r="CW218" i="17"/>
  <c r="CV218" i="17"/>
  <c r="CU218" i="17"/>
  <c r="CT218" i="17"/>
  <c r="CS218" i="17"/>
  <c r="CR218" i="17"/>
  <c r="CQ218" i="17"/>
  <c r="CP218" i="17"/>
  <c r="CO218" i="17"/>
  <c r="CN218" i="17"/>
  <c r="CM218" i="17"/>
  <c r="CL218" i="17"/>
  <c r="CK218" i="17"/>
  <c r="CJ218" i="17"/>
  <c r="CI218" i="17"/>
  <c r="CH218" i="17"/>
  <c r="CG218" i="17"/>
  <c r="CF218" i="17"/>
  <c r="CE218" i="17"/>
  <c r="CD218" i="17"/>
  <c r="CC218" i="17"/>
  <c r="CB218" i="17"/>
  <c r="CA218" i="17"/>
  <c r="BZ218" i="17"/>
  <c r="BY218" i="17"/>
  <c r="BX218" i="17"/>
  <c r="BW218" i="17"/>
  <c r="BV218" i="17"/>
  <c r="BU218" i="17"/>
  <c r="BT218" i="17"/>
  <c r="BS218" i="17"/>
  <c r="BR218" i="17"/>
  <c r="BQ218" i="17"/>
  <c r="BP218" i="17"/>
  <c r="BO218" i="17"/>
  <c r="BN218" i="17"/>
  <c r="BM218" i="17"/>
  <c r="BL218" i="17"/>
  <c r="BK218" i="17"/>
  <c r="BJ218" i="17"/>
  <c r="BI218" i="17"/>
  <c r="BH218" i="17"/>
  <c r="BG218" i="17"/>
  <c r="BF218" i="17"/>
  <c r="BE218" i="17"/>
  <c r="BD218" i="17"/>
  <c r="BC218" i="17"/>
  <c r="BB218" i="17"/>
  <c r="BA218" i="17"/>
  <c r="AZ218" i="17"/>
  <c r="AY218" i="17"/>
  <c r="AX218" i="17"/>
  <c r="AW218" i="17"/>
  <c r="AV218" i="17"/>
  <c r="AU218" i="17"/>
  <c r="AT218" i="17"/>
  <c r="AS218" i="17"/>
  <c r="AR218" i="17"/>
  <c r="AQ218" i="17"/>
  <c r="AP218" i="17"/>
  <c r="AO218" i="17"/>
  <c r="AN218" i="17"/>
  <c r="AM218" i="17"/>
  <c r="AL218" i="17"/>
  <c r="AK218" i="17"/>
  <c r="AJ218" i="17"/>
  <c r="AI218" i="17"/>
  <c r="AH218" i="17"/>
  <c r="AG218" i="17"/>
  <c r="AF218" i="17"/>
  <c r="AE218" i="17"/>
  <c r="AD218" i="17"/>
  <c r="AC218" i="17"/>
  <c r="AB218" i="17"/>
  <c r="AA218" i="17"/>
  <c r="Z218" i="17"/>
  <c r="Y218" i="17"/>
  <c r="X218" i="17"/>
  <c r="W218" i="17"/>
  <c r="V218" i="17"/>
  <c r="U218" i="17"/>
  <c r="T218" i="17"/>
  <c r="S218" i="17"/>
  <c r="R218" i="17"/>
  <c r="Q218" i="17"/>
  <c r="P218" i="17"/>
  <c r="O218" i="17"/>
  <c r="N218" i="17"/>
  <c r="M218" i="17"/>
  <c r="L218" i="17"/>
  <c r="K218" i="17"/>
  <c r="J218" i="17"/>
  <c r="I218" i="17"/>
  <c r="H218" i="17"/>
  <c r="B216" i="17"/>
  <c r="DJ194" i="17"/>
  <c r="DI194" i="17"/>
  <c r="DH194" i="17"/>
  <c r="DG194" i="17"/>
  <c r="DF194" i="17"/>
  <c r="DE194" i="17"/>
  <c r="DD194" i="17"/>
  <c r="DC194" i="17"/>
  <c r="DB194" i="17"/>
  <c r="DA194" i="17"/>
  <c r="CZ194" i="17"/>
  <c r="CY194" i="17"/>
  <c r="CX194" i="17"/>
  <c r="CW194" i="17"/>
  <c r="CV194" i="17"/>
  <c r="CU194" i="17"/>
  <c r="CT194" i="17"/>
  <c r="CS194" i="17"/>
  <c r="CR194" i="17"/>
  <c r="CQ194" i="17"/>
  <c r="CP194" i="17"/>
  <c r="CO194" i="17"/>
  <c r="CN194" i="17"/>
  <c r="CM194" i="17"/>
  <c r="CL194" i="17"/>
  <c r="CK194" i="17"/>
  <c r="CJ194" i="17"/>
  <c r="CI194" i="17"/>
  <c r="CH194" i="17"/>
  <c r="CG194" i="17"/>
  <c r="CF194" i="17"/>
  <c r="CE194" i="17"/>
  <c r="CD194" i="17"/>
  <c r="CC194" i="17"/>
  <c r="CB194" i="17"/>
  <c r="CA194" i="17"/>
  <c r="BZ194" i="17"/>
  <c r="BY194" i="17"/>
  <c r="BX194" i="17"/>
  <c r="BW194" i="17"/>
  <c r="BV194" i="17"/>
  <c r="BU194" i="17"/>
  <c r="BT194" i="17"/>
  <c r="BS194" i="17"/>
  <c r="BR194" i="17"/>
  <c r="BQ194" i="17"/>
  <c r="BP194" i="17"/>
  <c r="BO194" i="17"/>
  <c r="BN194" i="17"/>
  <c r="BM194" i="17"/>
  <c r="BL194" i="17"/>
  <c r="BK194" i="17"/>
  <c r="BJ194" i="17"/>
  <c r="BI194" i="17"/>
  <c r="BH194" i="17"/>
  <c r="BG194" i="17"/>
  <c r="BF194" i="17"/>
  <c r="BE194" i="17"/>
  <c r="BD194" i="17"/>
  <c r="BC194" i="17"/>
  <c r="BB194" i="17"/>
  <c r="BA194" i="17"/>
  <c r="AZ194" i="17"/>
  <c r="AY194" i="17"/>
  <c r="AX194" i="17"/>
  <c r="AW194" i="17"/>
  <c r="AV194" i="17"/>
  <c r="AU194" i="17"/>
  <c r="AT194" i="17"/>
  <c r="AS194" i="17"/>
  <c r="AR194" i="17"/>
  <c r="AQ194" i="17"/>
  <c r="AP194" i="17"/>
  <c r="AO194" i="17"/>
  <c r="AN194" i="17"/>
  <c r="AM194" i="17"/>
  <c r="AL194" i="17"/>
  <c r="AK194" i="17"/>
  <c r="AJ194" i="17"/>
  <c r="AI194" i="17"/>
  <c r="AH194" i="17"/>
  <c r="AG194" i="17"/>
  <c r="AF194" i="17"/>
  <c r="AE194" i="17"/>
  <c r="AD194" i="17"/>
  <c r="AC194" i="17"/>
  <c r="AB194" i="17"/>
  <c r="AA194" i="17"/>
  <c r="Z194" i="17"/>
  <c r="Y194" i="17"/>
  <c r="X194" i="17"/>
  <c r="W194" i="17"/>
  <c r="V194" i="17"/>
  <c r="U194" i="17"/>
  <c r="T194" i="17"/>
  <c r="S194" i="17"/>
  <c r="R194" i="17"/>
  <c r="Q194" i="17"/>
  <c r="P194" i="17"/>
  <c r="O194" i="17"/>
  <c r="N194" i="17"/>
  <c r="M194" i="17"/>
  <c r="L194" i="17"/>
  <c r="K194" i="17"/>
  <c r="J194" i="17"/>
  <c r="I194" i="17"/>
  <c r="H194" i="17"/>
  <c r="G194" i="17"/>
  <c r="CA192" i="17"/>
  <c r="BT192" i="17"/>
  <c r="BS192" i="17"/>
  <c r="BR192" i="17"/>
  <c r="BQ192" i="17"/>
  <c r="BP192" i="17"/>
  <c r="DJ191" i="17"/>
  <c r="DI191" i="17"/>
  <c r="DH191" i="17"/>
  <c r="DG191" i="17"/>
  <c r="DF191" i="17"/>
  <c r="DE191" i="17"/>
  <c r="DD191" i="17"/>
  <c r="DC191" i="17"/>
  <c r="DB191" i="17"/>
  <c r="DA191" i="17"/>
  <c r="CZ191" i="17"/>
  <c r="CY191" i="17"/>
  <c r="CX191" i="17"/>
  <c r="CW191" i="17"/>
  <c r="CV191" i="17"/>
  <c r="CU191" i="17"/>
  <c r="CT191" i="17"/>
  <c r="CS191" i="17"/>
  <c r="CR191" i="17"/>
  <c r="CQ191" i="17"/>
  <c r="CP191" i="17"/>
  <c r="CO191" i="17"/>
  <c r="CN191" i="17"/>
  <c r="CM191" i="17"/>
  <c r="CL191" i="17"/>
  <c r="CK191" i="17"/>
  <c r="CJ191" i="17"/>
  <c r="CI191" i="17"/>
  <c r="CH191" i="17"/>
  <c r="CG191" i="17"/>
  <c r="CF191" i="17"/>
  <c r="CE191" i="17"/>
  <c r="CD191" i="17"/>
  <c r="CC191" i="17"/>
  <c r="CB191" i="17"/>
  <c r="CA191" i="17"/>
  <c r="BZ191" i="17"/>
  <c r="BY191" i="17"/>
  <c r="BX191" i="17"/>
  <c r="BW191" i="17"/>
  <c r="BV191" i="17"/>
  <c r="BU191" i="17"/>
  <c r="BT191" i="17"/>
  <c r="BS191" i="17"/>
  <c r="BR191" i="17"/>
  <c r="BQ191" i="17"/>
  <c r="BP191" i="17"/>
  <c r="BO191" i="17"/>
  <c r="BN191" i="17"/>
  <c r="BM191" i="17"/>
  <c r="BL191" i="17"/>
  <c r="BK191" i="17"/>
  <c r="BJ191" i="17"/>
  <c r="BI191" i="17"/>
  <c r="BH191" i="17"/>
  <c r="BG191" i="17"/>
  <c r="BF191" i="17"/>
  <c r="BE191" i="17"/>
  <c r="BD191" i="17"/>
  <c r="BC191" i="17"/>
  <c r="BB191" i="17"/>
  <c r="BA191" i="17"/>
  <c r="AZ191" i="17"/>
  <c r="AY191" i="17"/>
  <c r="AX191" i="17"/>
  <c r="AW191" i="17"/>
  <c r="AV191" i="17"/>
  <c r="AU191" i="17"/>
  <c r="AT191" i="17"/>
  <c r="AS191" i="17"/>
  <c r="AR191" i="17"/>
  <c r="AQ191" i="17"/>
  <c r="AP191" i="17"/>
  <c r="AO191" i="17"/>
  <c r="AN191" i="17"/>
  <c r="AM191" i="17"/>
  <c r="AL191" i="17"/>
  <c r="AK191" i="17"/>
  <c r="AJ191" i="17"/>
  <c r="AI191" i="17"/>
  <c r="AH191" i="17"/>
  <c r="AG191" i="17"/>
  <c r="AF191" i="17"/>
  <c r="AE191" i="17"/>
  <c r="AD191" i="17"/>
  <c r="AC191" i="17"/>
  <c r="AB191" i="17"/>
  <c r="AA191" i="17"/>
  <c r="Z191" i="17"/>
  <c r="Y191" i="17"/>
  <c r="X191" i="17"/>
  <c r="W191" i="17"/>
  <c r="V191" i="17"/>
  <c r="U191" i="17"/>
  <c r="T191" i="17"/>
  <c r="S191" i="17"/>
  <c r="R191" i="17"/>
  <c r="Q191" i="17"/>
  <c r="P191" i="17"/>
  <c r="O191" i="17"/>
  <c r="N191" i="17"/>
  <c r="M191" i="17"/>
  <c r="L191" i="17"/>
  <c r="K191" i="17"/>
  <c r="J191" i="17"/>
  <c r="I191" i="17"/>
  <c r="H191" i="17"/>
  <c r="B189" i="17"/>
  <c r="DJ167" i="17"/>
  <c r="DI167" i="17"/>
  <c r="DH167" i="17"/>
  <c r="DG167" i="17"/>
  <c r="DF167" i="17"/>
  <c r="DE167" i="17"/>
  <c r="DD167" i="17"/>
  <c r="DC167" i="17"/>
  <c r="DB167" i="17"/>
  <c r="DA167" i="17"/>
  <c r="CZ167" i="17"/>
  <c r="CY167" i="17"/>
  <c r="CX167" i="17"/>
  <c r="CW167" i="17"/>
  <c r="CV167" i="17"/>
  <c r="CU167" i="17"/>
  <c r="CT167" i="17"/>
  <c r="CS167" i="17"/>
  <c r="CR167" i="17"/>
  <c r="CQ167" i="17"/>
  <c r="CP167" i="17"/>
  <c r="CO167" i="17"/>
  <c r="CN167" i="17"/>
  <c r="CM167" i="17"/>
  <c r="CL167" i="17"/>
  <c r="CK167" i="17"/>
  <c r="CJ167" i="17"/>
  <c r="CH167" i="17"/>
  <c r="CF167" i="17"/>
  <c r="CD167" i="17"/>
  <c r="CB167" i="17"/>
  <c r="BZ167" i="17"/>
  <c r="BX167" i="17"/>
  <c r="BV167" i="17"/>
  <c r="BT167" i="17"/>
  <c r="BR167" i="17"/>
  <c r="BP167" i="17"/>
  <c r="BN167" i="17"/>
  <c r="BL167" i="17"/>
  <c r="BJ167" i="17"/>
  <c r="BH167" i="17"/>
  <c r="BF167" i="17"/>
  <c r="BD167" i="17"/>
  <c r="BB167" i="17"/>
  <c r="AZ167" i="17"/>
  <c r="AX167" i="17"/>
  <c r="AV167" i="17"/>
  <c r="AT167" i="17"/>
  <c r="AR167" i="17"/>
  <c r="AP167" i="17"/>
  <c r="AN167" i="17"/>
  <c r="AL167" i="17"/>
  <c r="AJ167" i="17"/>
  <c r="AI167" i="17"/>
  <c r="AH167" i="17"/>
  <c r="AG167" i="17"/>
  <c r="AF167" i="17"/>
  <c r="AE167" i="17"/>
  <c r="AD167" i="17"/>
  <c r="AC167" i="17"/>
  <c r="AB167" i="17"/>
  <c r="AA167" i="17"/>
  <c r="Z167" i="17"/>
  <c r="Y167" i="17"/>
  <c r="X167" i="17"/>
  <c r="W167" i="17"/>
  <c r="V167" i="17"/>
  <c r="U167" i="17"/>
  <c r="T167" i="17"/>
  <c r="S167" i="17"/>
  <c r="R167" i="17"/>
  <c r="Q167" i="17"/>
  <c r="P167" i="17"/>
  <c r="O167" i="17"/>
  <c r="N167" i="17"/>
  <c r="M167" i="17"/>
  <c r="L167" i="17"/>
  <c r="K167" i="17"/>
  <c r="J167" i="17"/>
  <c r="I167" i="17"/>
  <c r="H167" i="17"/>
  <c r="G167" i="17"/>
  <c r="CA165" i="17"/>
  <c r="BT165" i="17"/>
  <c r="BS165" i="17"/>
  <c r="BR165" i="17"/>
  <c r="BQ165" i="17"/>
  <c r="BP165" i="17"/>
  <c r="DJ164" i="17"/>
  <c r="DI164" i="17"/>
  <c r="DH164" i="17"/>
  <c r="DG164" i="17"/>
  <c r="DF164" i="17"/>
  <c r="DE164" i="17"/>
  <c r="DD164" i="17"/>
  <c r="DC164" i="17"/>
  <c r="DB164" i="17"/>
  <c r="DA164" i="17"/>
  <c r="CZ164" i="17"/>
  <c r="CY164" i="17"/>
  <c r="CX164" i="17"/>
  <c r="CW164" i="17"/>
  <c r="CV164" i="17"/>
  <c r="CU164" i="17"/>
  <c r="CT164" i="17"/>
  <c r="CS164" i="17"/>
  <c r="CR164" i="17"/>
  <c r="CQ164" i="17"/>
  <c r="CP164" i="17"/>
  <c r="CO164" i="17"/>
  <c r="CN164" i="17"/>
  <c r="CM164" i="17"/>
  <c r="CL164" i="17"/>
  <c r="CK164" i="17"/>
  <c r="CJ164" i="17"/>
  <c r="CI164" i="17"/>
  <c r="CH164" i="17"/>
  <c r="CG164" i="17"/>
  <c r="CF164" i="17"/>
  <c r="CE164" i="17"/>
  <c r="CD164" i="17"/>
  <c r="CC164" i="17"/>
  <c r="CB164" i="17"/>
  <c r="CA164" i="17"/>
  <c r="BZ164" i="17"/>
  <c r="BY164" i="17"/>
  <c r="BX164" i="17"/>
  <c r="BW164" i="17"/>
  <c r="BV164" i="17"/>
  <c r="BU164" i="17"/>
  <c r="BT164" i="17"/>
  <c r="BS164" i="17"/>
  <c r="BR164" i="17"/>
  <c r="BQ164" i="17"/>
  <c r="BP164" i="17"/>
  <c r="BO164" i="17"/>
  <c r="BN164" i="17"/>
  <c r="BM164" i="17"/>
  <c r="BL164" i="17"/>
  <c r="BK164" i="17"/>
  <c r="BJ164" i="17"/>
  <c r="BI164" i="17"/>
  <c r="BH164" i="17"/>
  <c r="BG164" i="17"/>
  <c r="BF164" i="17"/>
  <c r="BE164" i="17"/>
  <c r="BD164" i="17"/>
  <c r="BC164" i="17"/>
  <c r="BB164" i="17"/>
  <c r="BA164" i="17"/>
  <c r="AZ164" i="17"/>
  <c r="AY164" i="17"/>
  <c r="AX164" i="17"/>
  <c r="AW164" i="17"/>
  <c r="AV164" i="17"/>
  <c r="AU164" i="17"/>
  <c r="AT164" i="17"/>
  <c r="AS164" i="17"/>
  <c r="AR164" i="17"/>
  <c r="AQ164" i="17"/>
  <c r="AP164" i="17"/>
  <c r="AO164" i="17"/>
  <c r="AN164" i="17"/>
  <c r="AM164" i="17"/>
  <c r="AL164" i="17"/>
  <c r="AK164" i="17"/>
  <c r="AJ164" i="17"/>
  <c r="AI164" i="17"/>
  <c r="AH164" i="17"/>
  <c r="AG164" i="17"/>
  <c r="AF164" i="17"/>
  <c r="AE164" i="17"/>
  <c r="AD164" i="17"/>
  <c r="AC164" i="17"/>
  <c r="AB164" i="17"/>
  <c r="AA164" i="17"/>
  <c r="Z164" i="17"/>
  <c r="Y164" i="17"/>
  <c r="X164" i="17"/>
  <c r="W164" i="17"/>
  <c r="V164" i="17"/>
  <c r="U164" i="17"/>
  <c r="T164" i="17"/>
  <c r="S164" i="17"/>
  <c r="R164" i="17"/>
  <c r="Q164" i="17"/>
  <c r="P164" i="17"/>
  <c r="O164" i="17"/>
  <c r="N164" i="17"/>
  <c r="M164" i="17"/>
  <c r="L164" i="17"/>
  <c r="K164" i="17"/>
  <c r="J164" i="17"/>
  <c r="I164" i="17"/>
  <c r="H164" i="17"/>
  <c r="B162" i="17"/>
  <c r="DJ140" i="17"/>
  <c r="DI140" i="17"/>
  <c r="DH140" i="17"/>
  <c r="DG140" i="17"/>
  <c r="DF140" i="17"/>
  <c r="DE140" i="17"/>
  <c r="DD140" i="17"/>
  <c r="DC140" i="17"/>
  <c r="DB140" i="17"/>
  <c r="DA140" i="17"/>
  <c r="CZ140" i="17"/>
  <c r="CY140" i="17"/>
  <c r="CX140" i="17"/>
  <c r="CW140" i="17"/>
  <c r="CV140" i="17"/>
  <c r="CU140" i="17"/>
  <c r="CT140" i="17"/>
  <c r="CS140" i="17"/>
  <c r="CR140" i="17"/>
  <c r="CQ140" i="17"/>
  <c r="CP140" i="17"/>
  <c r="CO140" i="17"/>
  <c r="CN140" i="17"/>
  <c r="CM140" i="17"/>
  <c r="CL140" i="17"/>
  <c r="CK140" i="17"/>
  <c r="CJ140" i="17"/>
  <c r="CH140" i="17"/>
  <c r="CF140" i="17"/>
  <c r="CD140" i="17"/>
  <c r="CB140" i="17"/>
  <c r="BZ140" i="17"/>
  <c r="BX140" i="17"/>
  <c r="BV140" i="17"/>
  <c r="BT140" i="17"/>
  <c r="BR140" i="17"/>
  <c r="BP140" i="17"/>
  <c r="BN140" i="17"/>
  <c r="BL140" i="17"/>
  <c r="BJ140" i="17"/>
  <c r="BH140" i="17"/>
  <c r="BF140" i="17"/>
  <c r="BD140" i="17"/>
  <c r="BB140" i="17"/>
  <c r="AZ140" i="17"/>
  <c r="AX140" i="17"/>
  <c r="AV140" i="17"/>
  <c r="AT140" i="17"/>
  <c r="AR140" i="17"/>
  <c r="AP140" i="17"/>
  <c r="AN140" i="17"/>
  <c r="AL140" i="17"/>
  <c r="AJ140" i="17"/>
  <c r="AI140" i="17"/>
  <c r="AH140" i="17"/>
  <c r="AG140" i="17"/>
  <c r="AF140" i="17"/>
  <c r="AE140" i="17"/>
  <c r="AD140" i="17"/>
  <c r="AC140" i="17"/>
  <c r="AB140" i="17"/>
  <c r="AA140" i="17"/>
  <c r="Z140" i="17"/>
  <c r="Y140" i="17"/>
  <c r="X140" i="17"/>
  <c r="W140" i="17"/>
  <c r="V140" i="17"/>
  <c r="U140" i="17"/>
  <c r="T140" i="17"/>
  <c r="S140" i="17"/>
  <c r="R140" i="17"/>
  <c r="Q140" i="17"/>
  <c r="P140" i="17"/>
  <c r="O140" i="17"/>
  <c r="N140" i="17"/>
  <c r="M140" i="17"/>
  <c r="L140" i="17"/>
  <c r="K140" i="17"/>
  <c r="J140" i="17"/>
  <c r="I140" i="17"/>
  <c r="H140" i="17"/>
  <c r="G140" i="17"/>
  <c r="CA138" i="17"/>
  <c r="BT138" i="17"/>
  <c r="BS138" i="17"/>
  <c r="BR138" i="17"/>
  <c r="BQ138" i="17"/>
  <c r="BP138" i="17"/>
  <c r="DJ137" i="17"/>
  <c r="DI137" i="17"/>
  <c r="DH137" i="17"/>
  <c r="DG137" i="17"/>
  <c r="DF137" i="17"/>
  <c r="DE137" i="17"/>
  <c r="DD137" i="17"/>
  <c r="DC137" i="17"/>
  <c r="DB137" i="17"/>
  <c r="DA137" i="17"/>
  <c r="CZ137" i="17"/>
  <c r="CY137" i="17"/>
  <c r="CX137" i="17"/>
  <c r="CW137" i="17"/>
  <c r="CV137" i="17"/>
  <c r="CU137" i="17"/>
  <c r="CT137" i="17"/>
  <c r="CS137" i="17"/>
  <c r="CR137" i="17"/>
  <c r="CQ137" i="17"/>
  <c r="CP137" i="17"/>
  <c r="CO137" i="17"/>
  <c r="CN137" i="17"/>
  <c r="CM137" i="17"/>
  <c r="CL137" i="17"/>
  <c r="CK137" i="17"/>
  <c r="CJ137" i="17"/>
  <c r="CI137" i="17"/>
  <c r="CH137" i="17"/>
  <c r="CG137" i="17"/>
  <c r="CF137" i="17"/>
  <c r="CE137" i="17"/>
  <c r="CD137" i="17"/>
  <c r="CC137" i="17"/>
  <c r="CB137" i="17"/>
  <c r="CA137" i="17"/>
  <c r="BZ137" i="17"/>
  <c r="BY137" i="17"/>
  <c r="BX137" i="17"/>
  <c r="BW137" i="17"/>
  <c r="BV137" i="17"/>
  <c r="BU137" i="17"/>
  <c r="BT137" i="17"/>
  <c r="BS137" i="17"/>
  <c r="BR137" i="17"/>
  <c r="BQ137" i="17"/>
  <c r="BP137" i="17"/>
  <c r="BO137" i="17"/>
  <c r="BN137" i="17"/>
  <c r="BM137" i="17"/>
  <c r="BL137" i="17"/>
  <c r="BK137" i="17"/>
  <c r="BJ137" i="17"/>
  <c r="BI137" i="17"/>
  <c r="BH137" i="17"/>
  <c r="BG137" i="17"/>
  <c r="BF137" i="17"/>
  <c r="BE137" i="17"/>
  <c r="BD137" i="17"/>
  <c r="BC137" i="17"/>
  <c r="BB137" i="17"/>
  <c r="BA137" i="17"/>
  <c r="AZ137" i="17"/>
  <c r="AY137" i="17"/>
  <c r="AX137" i="17"/>
  <c r="AW137" i="17"/>
  <c r="AV137" i="17"/>
  <c r="AU137" i="17"/>
  <c r="AT137" i="17"/>
  <c r="AS137" i="17"/>
  <c r="AR137" i="17"/>
  <c r="AQ137" i="17"/>
  <c r="AP137" i="17"/>
  <c r="AO137" i="17"/>
  <c r="AN137" i="17"/>
  <c r="AM137" i="17"/>
  <c r="AL137" i="17"/>
  <c r="AK137" i="17"/>
  <c r="AJ137" i="17"/>
  <c r="AI137" i="17"/>
  <c r="AH137" i="17"/>
  <c r="AG137" i="17"/>
  <c r="AF137" i="17"/>
  <c r="AE137" i="17"/>
  <c r="AD137" i="17"/>
  <c r="AC137" i="17"/>
  <c r="AB137" i="17"/>
  <c r="AA137" i="17"/>
  <c r="Z137" i="17"/>
  <c r="Y137" i="17"/>
  <c r="X137" i="17"/>
  <c r="W137" i="17"/>
  <c r="V137" i="17"/>
  <c r="U137" i="17"/>
  <c r="T137" i="17"/>
  <c r="S137" i="17"/>
  <c r="R137" i="17"/>
  <c r="Q137" i="17"/>
  <c r="P137" i="17"/>
  <c r="O137" i="17"/>
  <c r="N137" i="17"/>
  <c r="M137" i="17"/>
  <c r="L137" i="17"/>
  <c r="K137" i="17"/>
  <c r="J137" i="17"/>
  <c r="I137" i="17"/>
  <c r="H137" i="17"/>
  <c r="B135" i="17"/>
  <c r="DJ113" i="17"/>
  <c r="DI113" i="17"/>
  <c r="DH113" i="17"/>
  <c r="DG113" i="17"/>
  <c r="DF113" i="17"/>
  <c r="DE113" i="17"/>
  <c r="DD113" i="17"/>
  <c r="DC113" i="17"/>
  <c r="DB113" i="17"/>
  <c r="DA113" i="17"/>
  <c r="CZ113" i="17"/>
  <c r="CY113" i="17"/>
  <c r="CX113" i="17"/>
  <c r="CW113" i="17"/>
  <c r="CV113" i="17"/>
  <c r="CU113" i="17"/>
  <c r="CT113" i="17"/>
  <c r="CS113" i="17"/>
  <c r="CR113" i="17"/>
  <c r="CQ113" i="17"/>
  <c r="CP113" i="17"/>
  <c r="CO113" i="17"/>
  <c r="CN113" i="17"/>
  <c r="CM113" i="17"/>
  <c r="CL113" i="17"/>
  <c r="CK113" i="17"/>
  <c r="CJ113" i="17"/>
  <c r="CH113" i="17"/>
  <c r="CF113" i="17"/>
  <c r="CD113" i="17"/>
  <c r="CB113" i="17"/>
  <c r="BZ113" i="17"/>
  <c r="BX113" i="17"/>
  <c r="BV113" i="17"/>
  <c r="BT113" i="17"/>
  <c r="BR113" i="17"/>
  <c r="BP113" i="17"/>
  <c r="BN113" i="17"/>
  <c r="BL113" i="17"/>
  <c r="BJ113" i="17"/>
  <c r="BH113" i="17"/>
  <c r="BF113" i="17"/>
  <c r="BD113" i="17"/>
  <c r="BB113" i="17"/>
  <c r="AZ113" i="17"/>
  <c r="AX113" i="17"/>
  <c r="AV113" i="17"/>
  <c r="AT113" i="17"/>
  <c r="AR113" i="17"/>
  <c r="AP113" i="17"/>
  <c r="AN113" i="17"/>
  <c r="AL113" i="17"/>
  <c r="AJ113" i="17"/>
  <c r="AI113" i="17"/>
  <c r="AH113" i="17"/>
  <c r="AG113" i="17"/>
  <c r="AF113" i="17"/>
  <c r="AE113" i="17"/>
  <c r="AD113" i="17"/>
  <c r="AC113" i="17"/>
  <c r="AB113" i="17"/>
  <c r="AA113" i="17"/>
  <c r="Z113" i="17"/>
  <c r="Y113" i="17"/>
  <c r="X113" i="17"/>
  <c r="W113" i="17"/>
  <c r="V113" i="17"/>
  <c r="U113" i="17"/>
  <c r="T113" i="17"/>
  <c r="S113" i="17"/>
  <c r="R113" i="17"/>
  <c r="Q113" i="17"/>
  <c r="P113" i="17"/>
  <c r="O113" i="17"/>
  <c r="N113" i="17"/>
  <c r="M113" i="17"/>
  <c r="L113" i="17"/>
  <c r="K113" i="17"/>
  <c r="J113" i="17"/>
  <c r="I113" i="17"/>
  <c r="H113" i="17"/>
  <c r="G113" i="17"/>
  <c r="CA111" i="17"/>
  <c r="BT111" i="17"/>
  <c r="BS111" i="17"/>
  <c r="BR111" i="17"/>
  <c r="BQ111" i="17"/>
  <c r="BP111" i="17"/>
  <c r="DJ110" i="17"/>
  <c r="DI110" i="17"/>
  <c r="DH110" i="17"/>
  <c r="DG110" i="17"/>
  <c r="DF110" i="17"/>
  <c r="DE110" i="17"/>
  <c r="DD110" i="17"/>
  <c r="DC110" i="17"/>
  <c r="DB110" i="17"/>
  <c r="DA110" i="17"/>
  <c r="CZ110" i="17"/>
  <c r="CY110" i="17"/>
  <c r="CX110" i="17"/>
  <c r="CW110" i="17"/>
  <c r="CV110" i="17"/>
  <c r="CU110" i="17"/>
  <c r="CT110" i="17"/>
  <c r="CS110" i="17"/>
  <c r="CR110" i="17"/>
  <c r="CQ110" i="17"/>
  <c r="CP110" i="17"/>
  <c r="CO110" i="17"/>
  <c r="CN110" i="17"/>
  <c r="CM110" i="17"/>
  <c r="CL110" i="17"/>
  <c r="CK110" i="17"/>
  <c r="CJ110" i="17"/>
  <c r="CI110" i="17"/>
  <c r="CH110" i="17"/>
  <c r="CG110" i="17"/>
  <c r="CF110" i="17"/>
  <c r="CE110" i="17"/>
  <c r="CD110" i="17"/>
  <c r="CC110" i="17"/>
  <c r="CB110" i="17"/>
  <c r="CA110" i="17"/>
  <c r="BZ110" i="17"/>
  <c r="BY110" i="17"/>
  <c r="BX110" i="17"/>
  <c r="BW110" i="17"/>
  <c r="BV110" i="17"/>
  <c r="BU110" i="17"/>
  <c r="BT110" i="17"/>
  <c r="BS110" i="17"/>
  <c r="BR110" i="17"/>
  <c r="BQ110" i="17"/>
  <c r="BP110" i="17"/>
  <c r="BO110" i="17"/>
  <c r="BN110" i="17"/>
  <c r="BM110" i="17"/>
  <c r="BL110" i="17"/>
  <c r="BK110" i="17"/>
  <c r="BJ110" i="17"/>
  <c r="BI110" i="17"/>
  <c r="BH110" i="17"/>
  <c r="BG110" i="17"/>
  <c r="BF110" i="17"/>
  <c r="BE110" i="17"/>
  <c r="BD110" i="17"/>
  <c r="BC110" i="17"/>
  <c r="BB110" i="17"/>
  <c r="BA110" i="17"/>
  <c r="AZ110" i="17"/>
  <c r="AY110" i="17"/>
  <c r="AX110" i="17"/>
  <c r="AW110" i="17"/>
  <c r="AV110" i="17"/>
  <c r="AU110" i="17"/>
  <c r="AT110" i="17"/>
  <c r="AS110" i="17"/>
  <c r="AR110" i="17"/>
  <c r="AQ110" i="17"/>
  <c r="AP110" i="17"/>
  <c r="AO110" i="17"/>
  <c r="AN110" i="17"/>
  <c r="AM110" i="17"/>
  <c r="AL110" i="17"/>
  <c r="AK110" i="17"/>
  <c r="AJ110" i="17"/>
  <c r="AI110" i="17"/>
  <c r="AH110" i="17"/>
  <c r="AG110" i="17"/>
  <c r="AF110" i="17"/>
  <c r="AE110" i="17"/>
  <c r="AD110" i="17"/>
  <c r="AC110" i="17"/>
  <c r="AB110" i="17"/>
  <c r="AA110" i="17"/>
  <c r="Z110" i="17"/>
  <c r="Y110" i="17"/>
  <c r="X110" i="17"/>
  <c r="W110" i="17"/>
  <c r="V110" i="17"/>
  <c r="U110" i="17"/>
  <c r="T110" i="17"/>
  <c r="S110" i="17"/>
  <c r="R110" i="17"/>
  <c r="Q110" i="17"/>
  <c r="P110" i="17"/>
  <c r="O110" i="17"/>
  <c r="N110" i="17"/>
  <c r="M110" i="17"/>
  <c r="L110" i="17"/>
  <c r="K110" i="17"/>
  <c r="J110" i="17"/>
  <c r="I110" i="17"/>
  <c r="H110" i="17"/>
  <c r="B108" i="17"/>
  <c r="DJ95" i="17"/>
  <c r="DJ103" i="17" s="1"/>
  <c r="DJ88" i="17"/>
  <c r="DI88" i="17"/>
  <c r="DH88" i="17"/>
  <c r="DG88" i="17"/>
  <c r="DF88" i="17"/>
  <c r="DE88" i="17"/>
  <c r="DD88" i="17"/>
  <c r="DC88" i="17"/>
  <c r="DB88" i="17"/>
  <c r="DA88" i="17"/>
  <c r="CZ88" i="17"/>
  <c r="CY88" i="17"/>
  <c r="CX88" i="17"/>
  <c r="CW88" i="17"/>
  <c r="CV88" i="17"/>
  <c r="CU88" i="17"/>
  <c r="CT88" i="17"/>
  <c r="CT95" i="17" s="1"/>
  <c r="CT103" i="17" s="1"/>
  <c r="CS88" i="17"/>
  <c r="CR88" i="17"/>
  <c r="CQ88" i="17"/>
  <c r="CP88" i="17"/>
  <c r="CO88" i="17"/>
  <c r="CN88" i="17"/>
  <c r="CM88" i="17"/>
  <c r="CL88" i="17"/>
  <c r="CK88" i="17"/>
  <c r="CJ88" i="17"/>
  <c r="CH88" i="17"/>
  <c r="CF88" i="17"/>
  <c r="CD88" i="17"/>
  <c r="CB88" i="17"/>
  <c r="BZ88" i="17"/>
  <c r="BX88" i="17"/>
  <c r="BV88" i="17"/>
  <c r="BT88" i="17"/>
  <c r="BR88" i="17"/>
  <c r="BP88" i="17"/>
  <c r="BN88" i="17"/>
  <c r="BL88" i="17"/>
  <c r="BJ88" i="17"/>
  <c r="BH88" i="17"/>
  <c r="BF88" i="17"/>
  <c r="BD88" i="17"/>
  <c r="BB88" i="17"/>
  <c r="AZ88" i="17"/>
  <c r="AX88" i="17"/>
  <c r="AV88" i="17"/>
  <c r="AT88" i="17"/>
  <c r="AR88" i="17"/>
  <c r="AP88" i="17"/>
  <c r="AN88" i="17"/>
  <c r="AL88" i="17"/>
  <c r="AJ88" i="17"/>
  <c r="AI88" i="17"/>
  <c r="AH88" i="17"/>
  <c r="AG88" i="17"/>
  <c r="AF88" i="17"/>
  <c r="AE88" i="17"/>
  <c r="AD88" i="17"/>
  <c r="AC88" i="17"/>
  <c r="AB88" i="17"/>
  <c r="AA88" i="17"/>
  <c r="Z88" i="17"/>
  <c r="Y88" i="17"/>
  <c r="X88" i="17"/>
  <c r="W88" i="17"/>
  <c r="V88" i="17"/>
  <c r="U88" i="17"/>
  <c r="T88" i="17"/>
  <c r="S88" i="17"/>
  <c r="R88" i="17"/>
  <c r="Q88" i="17"/>
  <c r="P88" i="17"/>
  <c r="O88" i="17"/>
  <c r="N88" i="17"/>
  <c r="M88" i="17"/>
  <c r="L88" i="17"/>
  <c r="K88" i="17"/>
  <c r="J88" i="17"/>
  <c r="I88" i="17"/>
  <c r="H88" i="17"/>
  <c r="G88" i="17"/>
  <c r="DJ87" i="17"/>
  <c r="DI87" i="17"/>
  <c r="DH87" i="17"/>
  <c r="DG87" i="17"/>
  <c r="DF87" i="17"/>
  <c r="DE87" i="17"/>
  <c r="DD87" i="17"/>
  <c r="DC87" i="17"/>
  <c r="DB87" i="17"/>
  <c r="DA87" i="17"/>
  <c r="CZ87" i="17"/>
  <c r="CY87" i="17"/>
  <c r="CX87" i="17"/>
  <c r="CW87" i="17"/>
  <c r="CV87" i="17"/>
  <c r="CU87" i="17"/>
  <c r="CT87" i="17"/>
  <c r="CS87" i="17"/>
  <c r="CR87" i="17"/>
  <c r="CQ87" i="17"/>
  <c r="CP87" i="17"/>
  <c r="CO87" i="17"/>
  <c r="CN87" i="17"/>
  <c r="CM87" i="17"/>
  <c r="CL87" i="17"/>
  <c r="CK87" i="17"/>
  <c r="CI87" i="17"/>
  <c r="CH87" i="17"/>
  <c r="CG87" i="17"/>
  <c r="CF87" i="17"/>
  <c r="CE87" i="17"/>
  <c r="CD87" i="17"/>
  <c r="CC87" i="17"/>
  <c r="CB87" i="17"/>
  <c r="CA87" i="17"/>
  <c r="BZ87" i="17"/>
  <c r="BY87" i="17"/>
  <c r="BX87" i="17"/>
  <c r="BW87" i="17"/>
  <c r="BV87" i="17"/>
  <c r="BU87" i="17"/>
  <c r="BT87" i="17"/>
  <c r="BS87" i="17"/>
  <c r="BR87" i="17"/>
  <c r="BQ87" i="17"/>
  <c r="BP87" i="17"/>
  <c r="BO87" i="17"/>
  <c r="BN87" i="17"/>
  <c r="BM87" i="17"/>
  <c r="BL87" i="17"/>
  <c r="BK87" i="17"/>
  <c r="BJ87" i="17"/>
  <c r="BI87" i="17"/>
  <c r="BH87" i="17"/>
  <c r="BG87" i="17"/>
  <c r="BF87" i="17"/>
  <c r="BE87" i="17"/>
  <c r="BD87" i="17"/>
  <c r="BC87" i="17"/>
  <c r="BB87" i="17"/>
  <c r="BA87" i="17"/>
  <c r="AZ87" i="17"/>
  <c r="AY87" i="17"/>
  <c r="AX87" i="17"/>
  <c r="AX95" i="17" s="1"/>
  <c r="AX103" i="17" s="1"/>
  <c r="AW87" i="17"/>
  <c r="AV87" i="17"/>
  <c r="AU87" i="17"/>
  <c r="AT87" i="17"/>
  <c r="AS87" i="17"/>
  <c r="AR87" i="17"/>
  <c r="AQ87" i="17"/>
  <c r="AP87" i="17"/>
  <c r="AO87" i="17"/>
  <c r="AN87" i="17"/>
  <c r="AM87" i="17"/>
  <c r="AL87" i="17"/>
  <c r="AK87" i="17"/>
  <c r="AJ87" i="17"/>
  <c r="AI87" i="17"/>
  <c r="AH87" i="17"/>
  <c r="AG87" i="17"/>
  <c r="AF87" i="17"/>
  <c r="AE87" i="17"/>
  <c r="AD87" i="17"/>
  <c r="AC87" i="17"/>
  <c r="AB87" i="17"/>
  <c r="AA87" i="17"/>
  <c r="Z87" i="17"/>
  <c r="Y87" i="17"/>
  <c r="X87" i="17"/>
  <c r="W87" i="17"/>
  <c r="V87" i="17"/>
  <c r="U87" i="17"/>
  <c r="T87" i="17"/>
  <c r="S87" i="17"/>
  <c r="R87" i="17"/>
  <c r="Q87" i="17"/>
  <c r="P87" i="17"/>
  <c r="O87" i="17"/>
  <c r="N87" i="17"/>
  <c r="M87" i="17"/>
  <c r="L87" i="17"/>
  <c r="K87" i="17"/>
  <c r="J87" i="17"/>
  <c r="I87" i="17"/>
  <c r="H87" i="17"/>
  <c r="G87" i="17"/>
  <c r="E87" i="17" s="1"/>
  <c r="BO86" i="17"/>
  <c r="AY86" i="17"/>
  <c r="S86" i="17"/>
  <c r="G79" i="17"/>
  <c r="G78" i="17"/>
  <c r="G77" i="17"/>
  <c r="G76" i="17"/>
  <c r="G75" i="17"/>
  <c r="G74" i="17"/>
  <c r="G73" i="17"/>
  <c r="G72" i="17"/>
  <c r="G71" i="17"/>
  <c r="G70" i="17"/>
  <c r="G65" i="17"/>
  <c r="G64" i="17"/>
  <c r="G63" i="17"/>
  <c r="G62" i="17"/>
  <c r="G61" i="17"/>
  <c r="G60" i="17"/>
  <c r="G59" i="17"/>
  <c r="B59" i="17"/>
  <c r="B73" i="17" s="1"/>
  <c r="G58" i="17"/>
  <c r="B58" i="17"/>
  <c r="B72" i="17" s="1"/>
  <c r="G57" i="17"/>
  <c r="B57" i="17"/>
  <c r="B71" i="17" s="1"/>
  <c r="G56" i="17"/>
  <c r="B56" i="17"/>
  <c r="B70" i="17" s="1"/>
  <c r="DJ48" i="17"/>
  <c r="DI48" i="17"/>
  <c r="DH48" i="17"/>
  <c r="DG48" i="17"/>
  <c r="DF48" i="17"/>
  <c r="DE48" i="17"/>
  <c r="DD48" i="17"/>
  <c r="DC48" i="17"/>
  <c r="DB48" i="17"/>
  <c r="DA48" i="17"/>
  <c r="CZ48" i="17"/>
  <c r="CY48" i="17"/>
  <c r="CX48" i="17"/>
  <c r="CW48" i="17"/>
  <c r="CV48" i="17"/>
  <c r="CU48" i="17"/>
  <c r="CT48" i="17"/>
  <c r="CS48" i="17"/>
  <c r="CR48" i="17"/>
  <c r="CQ48" i="17"/>
  <c r="CP48" i="17"/>
  <c r="CO48" i="17"/>
  <c r="CN48" i="17"/>
  <c r="CM48" i="17"/>
  <c r="CL48" i="17"/>
  <c r="CK48" i="17"/>
  <c r="CH48" i="17"/>
  <c r="CF48" i="17"/>
  <c r="CD48" i="17"/>
  <c r="CB48" i="17"/>
  <c r="BZ48" i="17"/>
  <c r="BX48" i="17"/>
  <c r="BV48" i="17"/>
  <c r="BT48" i="17"/>
  <c r="BR48" i="17"/>
  <c r="BP48" i="17"/>
  <c r="BN48" i="17"/>
  <c r="BL48" i="17"/>
  <c r="BJ48" i="17"/>
  <c r="BH48" i="17"/>
  <c r="BF48" i="17"/>
  <c r="BD48" i="17"/>
  <c r="BB48" i="17"/>
  <c r="AZ48" i="17"/>
  <c r="AX48" i="17"/>
  <c r="AV48" i="17"/>
  <c r="AT48" i="17"/>
  <c r="AR48" i="17"/>
  <c r="AP48" i="17"/>
  <c r="AN48" i="17"/>
  <c r="AL48" i="17"/>
  <c r="AJ48" i="17"/>
  <c r="AI48" i="17"/>
  <c r="AH48" i="17"/>
  <c r="AG48" i="17"/>
  <c r="AF48" i="17"/>
  <c r="AE48" i="17"/>
  <c r="AD48" i="17"/>
  <c r="AC48" i="17"/>
  <c r="AB48" i="17"/>
  <c r="AA48" i="17"/>
  <c r="Z48" i="17"/>
  <c r="Y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I48" i="17"/>
  <c r="H48" i="17"/>
  <c r="G48" i="17"/>
  <c r="E47" i="17"/>
  <c r="B47" i="17"/>
  <c r="B65" i="17" s="1"/>
  <c r="B79" i="17" s="1"/>
  <c r="E46" i="17"/>
  <c r="B46" i="17"/>
  <c r="B64" i="17" s="1"/>
  <c r="B78" i="17" s="1"/>
  <c r="E45" i="17"/>
  <c r="B45" i="17"/>
  <c r="B63" i="17" s="1"/>
  <c r="B77" i="17" s="1"/>
  <c r="AM44" i="17"/>
  <c r="AM167" i="17" s="1"/>
  <c r="AK44" i="17"/>
  <c r="AK167" i="17" s="1"/>
  <c r="B44" i="17"/>
  <c r="B62" i="17" s="1"/>
  <c r="B76" i="17" s="1"/>
  <c r="AK43" i="17"/>
  <c r="AK140" i="17" s="1"/>
  <c r="B43" i="17"/>
  <c r="B61" i="17" s="1"/>
  <c r="B75" i="17" s="1"/>
  <c r="AK42" i="17"/>
  <c r="AK113" i="17" s="1"/>
  <c r="B42" i="17"/>
  <c r="B60" i="17" s="1"/>
  <c r="B74" i="17" s="1"/>
  <c r="CJ41" i="17"/>
  <c r="CJ87" i="17" s="1"/>
  <c r="E41" i="17"/>
  <c r="E40" i="17"/>
  <c r="E39" i="17"/>
  <c r="E38" i="17"/>
  <c r="DJ31" i="17"/>
  <c r="DJ86" i="17" s="1"/>
  <c r="DJ92" i="17" s="1"/>
  <c r="DJ100" i="17" s="1"/>
  <c r="DI31" i="17"/>
  <c r="DI86" i="17" s="1"/>
  <c r="DH31" i="17"/>
  <c r="DH86" i="17" s="1"/>
  <c r="DG31" i="17"/>
  <c r="DG86" i="17" s="1"/>
  <c r="DF31" i="17"/>
  <c r="DF86" i="17" s="1"/>
  <c r="DE31" i="17"/>
  <c r="DE86" i="17" s="1"/>
  <c r="DD31" i="17"/>
  <c r="DD86" i="17" s="1"/>
  <c r="DC31" i="17"/>
  <c r="DC86" i="17" s="1"/>
  <c r="DB31" i="17"/>
  <c r="DB86" i="17" s="1"/>
  <c r="DB92" i="17" s="1"/>
  <c r="DB100" i="17" s="1"/>
  <c r="DA31" i="17"/>
  <c r="DA86" i="17" s="1"/>
  <c r="CZ31" i="17"/>
  <c r="CZ86" i="17" s="1"/>
  <c r="CY31" i="17"/>
  <c r="CY86" i="17" s="1"/>
  <c r="CX31" i="17"/>
  <c r="CX86" i="17" s="1"/>
  <c r="CX92" i="17" s="1"/>
  <c r="CX100" i="17" s="1"/>
  <c r="CW31" i="17"/>
  <c r="CW86" i="17" s="1"/>
  <c r="CV31" i="17"/>
  <c r="CV86" i="17" s="1"/>
  <c r="CU31" i="17"/>
  <c r="CU86" i="17" s="1"/>
  <c r="CT31" i="17"/>
  <c r="CT86" i="17" s="1"/>
  <c r="CS31" i="17"/>
  <c r="CS86" i="17" s="1"/>
  <c r="CR31" i="17"/>
  <c r="CR86" i="17" s="1"/>
  <c r="CQ31" i="17"/>
  <c r="CQ86" i="17" s="1"/>
  <c r="CP31" i="17"/>
  <c r="CP86" i="17" s="1"/>
  <c r="CP92" i="17" s="1"/>
  <c r="CP100" i="17" s="1"/>
  <c r="CO31" i="17"/>
  <c r="CO86" i="17" s="1"/>
  <c r="CN31" i="17"/>
  <c r="CN86" i="17" s="1"/>
  <c r="CM31" i="17"/>
  <c r="CM86" i="17" s="1"/>
  <c r="CL31" i="17"/>
  <c r="CL86" i="17" s="1"/>
  <c r="CL92" i="17" s="1"/>
  <c r="CL100" i="17" s="1"/>
  <c r="CK31" i="17"/>
  <c r="CK86" i="17" s="1"/>
  <c r="CJ31" i="17"/>
  <c r="CJ86" i="17" s="1"/>
  <c r="CI31" i="17"/>
  <c r="CI86" i="17" s="1"/>
  <c r="CH31" i="17"/>
  <c r="CH86" i="17" s="1"/>
  <c r="CG31" i="17"/>
  <c r="CG86" i="17" s="1"/>
  <c r="CF31" i="17"/>
  <c r="CF86" i="17" s="1"/>
  <c r="CE31" i="17"/>
  <c r="CE86" i="17" s="1"/>
  <c r="CD31" i="17"/>
  <c r="CD86" i="17" s="1"/>
  <c r="CC31" i="17"/>
  <c r="CC86" i="17" s="1"/>
  <c r="CB31" i="17"/>
  <c r="CB86" i="17" s="1"/>
  <c r="CB95" i="17" s="1"/>
  <c r="CB103" i="17" s="1"/>
  <c r="CA31" i="17"/>
  <c r="CA86" i="17" s="1"/>
  <c r="BZ31" i="17"/>
  <c r="BZ86" i="17" s="1"/>
  <c r="BY31" i="17"/>
  <c r="BY86" i="17" s="1"/>
  <c r="BX31" i="17"/>
  <c r="BX86" i="17" s="1"/>
  <c r="BW31" i="17"/>
  <c r="BW86" i="17" s="1"/>
  <c r="BV31" i="17"/>
  <c r="BV86" i="17" s="1"/>
  <c r="BU31" i="17"/>
  <c r="BU86" i="17" s="1"/>
  <c r="BT31" i="17"/>
  <c r="BT86" i="17" s="1"/>
  <c r="BS31" i="17"/>
  <c r="BS86" i="17" s="1"/>
  <c r="BR31" i="17"/>
  <c r="BR86" i="17" s="1"/>
  <c r="BR95" i="17" s="1"/>
  <c r="BR103" i="17" s="1"/>
  <c r="BQ31" i="17"/>
  <c r="BQ86" i="17" s="1"/>
  <c r="BP31" i="17"/>
  <c r="BP86" i="17" s="1"/>
  <c r="BO31" i="17"/>
  <c r="BN31" i="17"/>
  <c r="BN86" i="17" s="1"/>
  <c r="BM31" i="17"/>
  <c r="BM86" i="17" s="1"/>
  <c r="BL31" i="17"/>
  <c r="BL86" i="17" s="1"/>
  <c r="BK31" i="17"/>
  <c r="BK86" i="17" s="1"/>
  <c r="BJ31" i="17"/>
  <c r="BJ86" i="17" s="1"/>
  <c r="BI31" i="17"/>
  <c r="BI86" i="17" s="1"/>
  <c r="BH31" i="17"/>
  <c r="BH86" i="17" s="1"/>
  <c r="BG31" i="17"/>
  <c r="BG86" i="17" s="1"/>
  <c r="BF31" i="17"/>
  <c r="BF86" i="17" s="1"/>
  <c r="BE31" i="17"/>
  <c r="BE86" i="17" s="1"/>
  <c r="BD31" i="17"/>
  <c r="BD86" i="17" s="1"/>
  <c r="BD95" i="17" s="1"/>
  <c r="BD103" i="17" s="1"/>
  <c r="BC31" i="17"/>
  <c r="BC86" i="17" s="1"/>
  <c r="BB31" i="17"/>
  <c r="BB86" i="17" s="1"/>
  <c r="BB95" i="17" s="1"/>
  <c r="BB103" i="17" s="1"/>
  <c r="BA31" i="17"/>
  <c r="BA86" i="17" s="1"/>
  <c r="AZ31" i="17"/>
  <c r="AZ86" i="17" s="1"/>
  <c r="AY31" i="17"/>
  <c r="AX31" i="17"/>
  <c r="AX86" i="17" s="1"/>
  <c r="AW31" i="17"/>
  <c r="AW86" i="17" s="1"/>
  <c r="AV31" i="17"/>
  <c r="AV86" i="17" s="1"/>
  <c r="AU31" i="17"/>
  <c r="AU86" i="17" s="1"/>
  <c r="AT31" i="17"/>
  <c r="AT86" i="17" s="1"/>
  <c r="AS31" i="17"/>
  <c r="AS86" i="17" s="1"/>
  <c r="AR31" i="17"/>
  <c r="AR86" i="17" s="1"/>
  <c r="AR92" i="17" s="1"/>
  <c r="AR100" i="17" s="1"/>
  <c r="AQ31" i="17"/>
  <c r="AQ86" i="17" s="1"/>
  <c r="AP31" i="17"/>
  <c r="AP86" i="17" s="1"/>
  <c r="AO31" i="17"/>
  <c r="AO86" i="17" s="1"/>
  <c r="AN31" i="17"/>
  <c r="AN86" i="17" s="1"/>
  <c r="AM31" i="17"/>
  <c r="AM86" i="17" s="1"/>
  <c r="AL31" i="17"/>
  <c r="AL86" i="17" s="1"/>
  <c r="AK31" i="17"/>
  <c r="AK86" i="17" s="1"/>
  <c r="AJ31" i="17"/>
  <c r="AJ86" i="17" s="1"/>
  <c r="AI31" i="17"/>
  <c r="AI86" i="17" s="1"/>
  <c r="AH31" i="17"/>
  <c r="AH86" i="17" s="1"/>
  <c r="AG31" i="17"/>
  <c r="AG86" i="17" s="1"/>
  <c r="AF31" i="17"/>
  <c r="AF86" i="17" s="1"/>
  <c r="AE31" i="17"/>
  <c r="AE86" i="17" s="1"/>
  <c r="AD31" i="17"/>
  <c r="AD86" i="17" s="1"/>
  <c r="AC31" i="17"/>
  <c r="AC86" i="17" s="1"/>
  <c r="AB31" i="17"/>
  <c r="AB86" i="17" s="1"/>
  <c r="AB95" i="17" s="1"/>
  <c r="AB103" i="17" s="1"/>
  <c r="AA31" i="17"/>
  <c r="AA86" i="17" s="1"/>
  <c r="Z31" i="17"/>
  <c r="Z86" i="17" s="1"/>
  <c r="Y31" i="17"/>
  <c r="Y86" i="17" s="1"/>
  <c r="X31" i="17"/>
  <c r="X86" i="17" s="1"/>
  <c r="W31" i="17"/>
  <c r="W86" i="17" s="1"/>
  <c r="V31" i="17"/>
  <c r="V86" i="17" s="1"/>
  <c r="U31" i="17"/>
  <c r="U86" i="17" s="1"/>
  <c r="T31" i="17"/>
  <c r="T86" i="17" s="1"/>
  <c r="S31" i="17"/>
  <c r="R31" i="17"/>
  <c r="R86" i="17" s="1"/>
  <c r="Q31" i="17"/>
  <c r="Q86" i="17" s="1"/>
  <c r="P31" i="17"/>
  <c r="P86" i="17" s="1"/>
  <c r="P95" i="17" s="1"/>
  <c r="P103" i="17" s="1"/>
  <c r="O31" i="17"/>
  <c r="O86" i="17" s="1"/>
  <c r="N31" i="17"/>
  <c r="N86" i="17" s="1"/>
  <c r="M31" i="17"/>
  <c r="M86" i="17" s="1"/>
  <c r="L31" i="17"/>
  <c r="L86" i="17" s="1"/>
  <c r="L92" i="17" s="1"/>
  <c r="L100" i="17" s="1"/>
  <c r="K31" i="17"/>
  <c r="K86" i="17" s="1"/>
  <c r="J31" i="17"/>
  <c r="J86" i="17" s="1"/>
  <c r="I31" i="17"/>
  <c r="I86" i="17" s="1"/>
  <c r="H31" i="17"/>
  <c r="H86" i="17" s="1"/>
  <c r="E30" i="17"/>
  <c r="E29" i="17"/>
  <c r="G28" i="17"/>
  <c r="G164" i="17" s="1"/>
  <c r="E28" i="17"/>
  <c r="D20" i="17"/>
  <c r="C20" i="17"/>
  <c r="C8" i="17"/>
  <c r="H3" i="17"/>
  <c r="B3" i="17"/>
  <c r="CF95" i="17" l="1"/>
  <c r="CF103" i="17" s="1"/>
  <c r="E221" i="17"/>
  <c r="CT92" i="17"/>
  <c r="CT100" i="17" s="1"/>
  <c r="DF92" i="17"/>
  <c r="DF100" i="17" s="1"/>
  <c r="AJ95" i="17"/>
  <c r="AJ103" i="17" s="1"/>
  <c r="DD95" i="17"/>
  <c r="DD103" i="17" s="1"/>
  <c r="B305" i="17"/>
  <c r="AV95" i="17"/>
  <c r="AV103" i="17" s="1"/>
  <c r="AZ95" i="17"/>
  <c r="AZ103" i="17" s="1"/>
  <c r="BL95" i="17"/>
  <c r="BL103" i="17" s="1"/>
  <c r="CJ95" i="17"/>
  <c r="CJ103" i="17" s="1"/>
  <c r="CV95" i="17"/>
  <c r="CV103" i="17" s="1"/>
  <c r="DH95" i="17"/>
  <c r="DH103" i="17" s="1"/>
  <c r="AB92" i="17"/>
  <c r="AB100" i="17" s="1"/>
  <c r="B307" i="17"/>
  <c r="BH95" i="17"/>
  <c r="BH103" i="17" s="1"/>
  <c r="AN95" i="17"/>
  <c r="AN103" i="17" s="1"/>
  <c r="BX95" i="17"/>
  <c r="BX103" i="17" s="1"/>
  <c r="R95" i="17"/>
  <c r="R103" i="17" s="1"/>
  <c r="BN95" i="17"/>
  <c r="BN103" i="17" s="1"/>
  <c r="X95" i="17"/>
  <c r="X103" i="17" s="1"/>
  <c r="L95" i="17"/>
  <c r="L103" i="17" s="1"/>
  <c r="CR95" i="17"/>
  <c r="CR103" i="17" s="1"/>
  <c r="E194" i="17"/>
  <c r="AK48" i="17"/>
  <c r="BX92" i="17"/>
  <c r="BX100" i="17" s="1"/>
  <c r="BT95" i="17"/>
  <c r="BT103" i="17" s="1"/>
  <c r="H95" i="17"/>
  <c r="H103" i="17" s="1"/>
  <c r="T95" i="17"/>
  <c r="T103" i="17" s="1"/>
  <c r="AF95" i="17"/>
  <c r="AF103" i="17" s="1"/>
  <c r="AR95" i="17"/>
  <c r="AR103" i="17" s="1"/>
  <c r="BP95" i="17"/>
  <c r="BP103" i="17" s="1"/>
  <c r="CN95" i="17"/>
  <c r="CN103" i="17" s="1"/>
  <c r="CZ95" i="17"/>
  <c r="CZ103" i="17" s="1"/>
  <c r="CN92" i="17"/>
  <c r="CN100" i="17" s="1"/>
  <c r="BH92" i="17"/>
  <c r="BH100" i="17" s="1"/>
  <c r="AH95" i="17"/>
  <c r="AH103" i="17" s="1"/>
  <c r="CD95" i="17"/>
  <c r="CD103" i="17" s="1"/>
  <c r="DD92" i="17"/>
  <c r="DD100" i="17" s="1"/>
  <c r="O92" i="17"/>
  <c r="O100" i="17" s="1"/>
  <c r="O95" i="17"/>
  <c r="O103" i="17" s="1"/>
  <c r="AA92" i="17"/>
  <c r="AA100" i="17" s="1"/>
  <c r="AA95" i="17"/>
  <c r="AA103" i="17" s="1"/>
  <c r="AM92" i="17"/>
  <c r="AM100" i="17" s="1"/>
  <c r="AU92" i="17"/>
  <c r="AU100" i="17" s="1"/>
  <c r="BC92" i="17"/>
  <c r="BC100" i="17" s="1"/>
  <c r="BK92" i="17"/>
  <c r="BK100" i="17" s="1"/>
  <c r="BS92" i="17"/>
  <c r="BS100" i="17" s="1"/>
  <c r="BW92" i="17"/>
  <c r="BW100" i="17" s="1"/>
  <c r="CA92" i="17"/>
  <c r="CA100" i="17" s="1"/>
  <c r="CI92" i="17"/>
  <c r="CI100" i="17" s="1"/>
  <c r="CM92" i="17"/>
  <c r="CM100" i="17" s="1"/>
  <c r="CM95" i="17"/>
  <c r="CM103" i="17" s="1"/>
  <c r="CQ92" i="17"/>
  <c r="CQ100" i="17" s="1"/>
  <c r="CQ95" i="17"/>
  <c r="CQ103" i="17" s="1"/>
  <c r="CY92" i="17"/>
  <c r="CY100" i="17" s="1"/>
  <c r="CY95" i="17"/>
  <c r="CY103" i="17" s="1"/>
  <c r="DC92" i="17"/>
  <c r="DC100" i="17" s="1"/>
  <c r="DC95" i="17"/>
  <c r="DC103" i="17" s="1"/>
  <c r="DG92" i="17"/>
  <c r="DG100" i="17" s="1"/>
  <c r="DG95" i="17"/>
  <c r="DG103" i="17" s="1"/>
  <c r="K92" i="17"/>
  <c r="K100" i="17" s="1"/>
  <c r="K95" i="17"/>
  <c r="K103" i="17" s="1"/>
  <c r="W92" i="17"/>
  <c r="W100" i="17" s="1"/>
  <c r="W95" i="17"/>
  <c r="W103" i="17" s="1"/>
  <c r="AE92" i="17"/>
  <c r="AE100" i="17" s="1"/>
  <c r="AE95" i="17"/>
  <c r="AE103" i="17" s="1"/>
  <c r="AQ92" i="17"/>
  <c r="AQ100" i="17" s="1"/>
  <c r="BG92" i="17"/>
  <c r="BG100" i="17" s="1"/>
  <c r="E164" i="17"/>
  <c r="M95" i="17"/>
  <c r="M103" i="17" s="1"/>
  <c r="M92" i="17"/>
  <c r="M100" i="17" s="1"/>
  <c r="Y95" i="17"/>
  <c r="Y103" i="17" s="1"/>
  <c r="Y92" i="17"/>
  <c r="Y100" i="17" s="1"/>
  <c r="AG95" i="17"/>
  <c r="AG103" i="17" s="1"/>
  <c r="AG92" i="17"/>
  <c r="AG100" i="17" s="1"/>
  <c r="AS92" i="17"/>
  <c r="AS100" i="17" s="1"/>
  <c r="BE92" i="17"/>
  <c r="BE100" i="17" s="1"/>
  <c r="BQ92" i="17"/>
  <c r="BQ100" i="17" s="1"/>
  <c r="CC92" i="17"/>
  <c r="CC100" i="17" s="1"/>
  <c r="CO95" i="17"/>
  <c r="CO103" i="17" s="1"/>
  <c r="CO92" i="17"/>
  <c r="CO100" i="17" s="1"/>
  <c r="AI92" i="17"/>
  <c r="AI100" i="17" s="1"/>
  <c r="AI95" i="17"/>
  <c r="AI103" i="17" s="1"/>
  <c r="BO92" i="17"/>
  <c r="BO100" i="17" s="1"/>
  <c r="CU92" i="17"/>
  <c r="CU100" i="17" s="1"/>
  <c r="CU95" i="17"/>
  <c r="CU103" i="17" s="1"/>
  <c r="N92" i="17"/>
  <c r="N100" i="17" s="1"/>
  <c r="V92" i="17"/>
  <c r="V100" i="17" s="1"/>
  <c r="AD92" i="17"/>
  <c r="AD100" i="17" s="1"/>
  <c r="AL92" i="17"/>
  <c r="AL100" i="17" s="1"/>
  <c r="AT92" i="17"/>
  <c r="AT100" i="17" s="1"/>
  <c r="BF92" i="17"/>
  <c r="BF100" i="17" s="1"/>
  <c r="BN92" i="17"/>
  <c r="BN100" i="17" s="1"/>
  <c r="BV92" i="17"/>
  <c r="BV100" i="17" s="1"/>
  <c r="CD92" i="17"/>
  <c r="CD100" i="17" s="1"/>
  <c r="CH92" i="17"/>
  <c r="CH100" i="17" s="1"/>
  <c r="P92" i="17"/>
  <c r="P100" i="17" s="1"/>
  <c r="AF92" i="17"/>
  <c r="AF100" i="17" s="1"/>
  <c r="AV92" i="17"/>
  <c r="AV100" i="17" s="1"/>
  <c r="BL92" i="17"/>
  <c r="BL100" i="17" s="1"/>
  <c r="CB92" i="17"/>
  <c r="CB100" i="17" s="1"/>
  <c r="CR92" i="17"/>
  <c r="CR100" i="17" s="1"/>
  <c r="DH92" i="17"/>
  <c r="DH100" i="17" s="1"/>
  <c r="V95" i="17"/>
  <c r="V103" i="17" s="1"/>
  <c r="AL95" i="17"/>
  <c r="AL103" i="17" s="1"/>
  <c r="CH95" i="17"/>
  <c r="CH103" i="17" s="1"/>
  <c r="CX95" i="17"/>
  <c r="CX103" i="17" s="1"/>
  <c r="Q95" i="17"/>
  <c r="Q103" i="17" s="1"/>
  <c r="Q92" i="17"/>
  <c r="Q100" i="17" s="1"/>
  <c r="AC95" i="17"/>
  <c r="AC103" i="17" s="1"/>
  <c r="AC92" i="17"/>
  <c r="AC100" i="17" s="1"/>
  <c r="AO92" i="17"/>
  <c r="AO100" i="17" s="1"/>
  <c r="BA92" i="17"/>
  <c r="BA100" i="17" s="1"/>
  <c r="BI92" i="17"/>
  <c r="BI100" i="17" s="1"/>
  <c r="BU92" i="17"/>
  <c r="BU100" i="17" s="1"/>
  <c r="CG92" i="17"/>
  <c r="CG100" i="17" s="1"/>
  <c r="CS95" i="17"/>
  <c r="CS103" i="17" s="1"/>
  <c r="CS92" i="17"/>
  <c r="CS100" i="17" s="1"/>
  <c r="DA95" i="17"/>
  <c r="DA103" i="17" s="1"/>
  <c r="DA92" i="17"/>
  <c r="DA100" i="17" s="1"/>
  <c r="DI95" i="17"/>
  <c r="DI103" i="17" s="1"/>
  <c r="DI92" i="17"/>
  <c r="DI100" i="17" s="1"/>
  <c r="G246" i="17"/>
  <c r="G219" i="17"/>
  <c r="G192" i="17"/>
  <c r="G165" i="17"/>
  <c r="G111" i="17"/>
  <c r="S92" i="17"/>
  <c r="S100" i="17" s="1"/>
  <c r="S95" i="17"/>
  <c r="S103" i="17" s="1"/>
  <c r="AY92" i="17"/>
  <c r="AY100" i="17" s="1"/>
  <c r="CE92" i="17"/>
  <c r="CE100" i="17" s="1"/>
  <c r="G138" i="17"/>
  <c r="J92" i="17"/>
  <c r="J100" i="17" s="1"/>
  <c r="R92" i="17"/>
  <c r="R100" i="17" s="1"/>
  <c r="Z92" i="17"/>
  <c r="Z100" i="17" s="1"/>
  <c r="AH92" i="17"/>
  <c r="AH100" i="17" s="1"/>
  <c r="AP92" i="17"/>
  <c r="AP100" i="17" s="1"/>
  <c r="AX92" i="17"/>
  <c r="AX100" i="17" s="1"/>
  <c r="BB92" i="17"/>
  <c r="BB100" i="17" s="1"/>
  <c r="BJ92" i="17"/>
  <c r="BJ100" i="17" s="1"/>
  <c r="BR92" i="17"/>
  <c r="BR100" i="17" s="1"/>
  <c r="BZ92" i="17"/>
  <c r="BZ100" i="17" s="1"/>
  <c r="G245" i="17"/>
  <c r="G218" i="17"/>
  <c r="G191" i="17"/>
  <c r="G137" i="17"/>
  <c r="G110" i="17"/>
  <c r="G31" i="17"/>
  <c r="AM42" i="17"/>
  <c r="AM43" i="17"/>
  <c r="AK88" i="17"/>
  <c r="AK95" i="17" s="1"/>
  <c r="AK103" i="17" s="1"/>
  <c r="T92" i="17"/>
  <c r="T100" i="17" s="1"/>
  <c r="AJ92" i="17"/>
  <c r="AJ100" i="17" s="1"/>
  <c r="AZ92" i="17"/>
  <c r="AZ100" i="17" s="1"/>
  <c r="BP92" i="17"/>
  <c r="BP100" i="17" s="1"/>
  <c r="CF92" i="17"/>
  <c r="CF100" i="17" s="1"/>
  <c r="CV92" i="17"/>
  <c r="CV100" i="17" s="1"/>
  <c r="J95" i="17"/>
  <c r="J103" i="17" s="1"/>
  <c r="Z95" i="17"/>
  <c r="Z103" i="17" s="1"/>
  <c r="AP95" i="17"/>
  <c r="AP103" i="17" s="1"/>
  <c r="BF95" i="17"/>
  <c r="BF103" i="17" s="1"/>
  <c r="BV95" i="17"/>
  <c r="BV103" i="17" s="1"/>
  <c r="CL95" i="17"/>
  <c r="CL103" i="17" s="1"/>
  <c r="DB95" i="17"/>
  <c r="DB103" i="17" s="1"/>
  <c r="I95" i="17"/>
  <c r="I103" i="17" s="1"/>
  <c r="I92" i="17"/>
  <c r="I100" i="17" s="1"/>
  <c r="U95" i="17"/>
  <c r="U103" i="17" s="1"/>
  <c r="U92" i="17"/>
  <c r="U100" i="17" s="1"/>
  <c r="AK92" i="17"/>
  <c r="AK100" i="17" s="1"/>
  <c r="AW92" i="17"/>
  <c r="AW100" i="17" s="1"/>
  <c r="BM92" i="17"/>
  <c r="BM100" i="17" s="1"/>
  <c r="BY92" i="17"/>
  <c r="BY100" i="17" s="1"/>
  <c r="CK95" i="17"/>
  <c r="CK103" i="17" s="1"/>
  <c r="CK92" i="17"/>
  <c r="CK100" i="17" s="1"/>
  <c r="CW95" i="17"/>
  <c r="CW103" i="17" s="1"/>
  <c r="CW92" i="17"/>
  <c r="CW100" i="17" s="1"/>
  <c r="DE95" i="17"/>
  <c r="DE103" i="17" s="1"/>
  <c r="DE92" i="17"/>
  <c r="DE100" i="17" s="1"/>
  <c r="H4" i="17"/>
  <c r="AO44" i="17"/>
  <c r="CJ48" i="17"/>
  <c r="G66" i="17"/>
  <c r="G247" i="17"/>
  <c r="G193" i="17"/>
  <c r="G220" i="17"/>
  <c r="G166" i="17"/>
  <c r="G139" i="17"/>
  <c r="G112" i="17"/>
  <c r="G80" i="17"/>
  <c r="H92" i="17"/>
  <c r="H100" i="17" s="1"/>
  <c r="X92" i="17"/>
  <c r="X100" i="17" s="1"/>
  <c r="AN92" i="17"/>
  <c r="AN100" i="17" s="1"/>
  <c r="BD92" i="17"/>
  <c r="BD100" i="17" s="1"/>
  <c r="BT92" i="17"/>
  <c r="BT100" i="17" s="1"/>
  <c r="CJ92" i="17"/>
  <c r="CJ100" i="17" s="1"/>
  <c r="CZ92" i="17"/>
  <c r="CZ100" i="17" s="1"/>
  <c r="N95" i="17"/>
  <c r="N103" i="17" s="1"/>
  <c r="AD95" i="17"/>
  <c r="AD103" i="17" s="1"/>
  <c r="AT95" i="17"/>
  <c r="AT103" i="17" s="1"/>
  <c r="BJ95" i="17"/>
  <c r="BJ103" i="17" s="1"/>
  <c r="BZ95" i="17"/>
  <c r="BZ103" i="17" s="1"/>
  <c r="CP95" i="17"/>
  <c r="CP103" i="17" s="1"/>
  <c r="DF95" i="17"/>
  <c r="DF103" i="17" s="1"/>
  <c r="B306" i="17"/>
  <c r="B328" i="17"/>
  <c r="B338" i="17" s="1"/>
  <c r="B324" i="17"/>
  <c r="B334" i="17" s="1"/>
  <c r="G86" i="17" l="1"/>
  <c r="E31" i="17"/>
  <c r="E218" i="17"/>
  <c r="G144" i="17"/>
  <c r="G145" i="17" s="1"/>
  <c r="G225" i="17"/>
  <c r="AO167" i="17"/>
  <c r="AQ44" i="17"/>
  <c r="E110" i="17"/>
  <c r="E245" i="17"/>
  <c r="G117" i="17"/>
  <c r="G252" i="17"/>
  <c r="H96" i="17"/>
  <c r="H104" i="17" s="1"/>
  <c r="H79" i="17"/>
  <c r="H77" i="17"/>
  <c r="H75" i="17"/>
  <c r="H73" i="17"/>
  <c r="H93" i="17"/>
  <c r="H101" i="17" s="1"/>
  <c r="H78" i="17"/>
  <c r="H72" i="17"/>
  <c r="H71" i="17"/>
  <c r="H76" i="17"/>
  <c r="H65" i="17"/>
  <c r="H64" i="17"/>
  <c r="H63" i="17"/>
  <c r="H62" i="17"/>
  <c r="H61" i="17"/>
  <c r="H60" i="17"/>
  <c r="H59" i="17"/>
  <c r="H58" i="17"/>
  <c r="H57" i="17"/>
  <c r="H56" i="17"/>
  <c r="I3" i="17"/>
  <c r="H74" i="17"/>
  <c r="H70" i="17"/>
  <c r="AM140" i="17"/>
  <c r="AO43" i="17"/>
  <c r="E137" i="17"/>
  <c r="G171" i="17"/>
  <c r="AM113" i="17"/>
  <c r="AM88" i="17"/>
  <c r="AM95" i="17" s="1"/>
  <c r="AM103" i="17" s="1"/>
  <c r="AO42" i="17"/>
  <c r="AM48" i="17"/>
  <c r="E191" i="17"/>
  <c r="G198" i="17"/>
  <c r="G199" i="17" s="1"/>
  <c r="G209" i="17" l="1"/>
  <c r="G200" i="17"/>
  <c r="G203" i="17"/>
  <c r="AO113" i="17"/>
  <c r="AO48" i="17"/>
  <c r="AQ42" i="17"/>
  <c r="AO88" i="17"/>
  <c r="H247" i="17"/>
  <c r="H220" i="17"/>
  <c r="H193" i="17"/>
  <c r="H166" i="17"/>
  <c r="H139" i="17"/>
  <c r="H112" i="17"/>
  <c r="H80" i="17"/>
  <c r="G121" i="17"/>
  <c r="G127" i="17"/>
  <c r="G118" i="17"/>
  <c r="G148" i="17"/>
  <c r="G154" i="17"/>
  <c r="G92" i="17"/>
  <c r="E86" i="17"/>
  <c r="C271" i="17" s="1"/>
  <c r="G95" i="17"/>
  <c r="AO140" i="17"/>
  <c r="AQ43" i="17"/>
  <c r="G262" i="17"/>
  <c r="G256" i="17"/>
  <c r="G181" i="17"/>
  <c r="G175" i="17"/>
  <c r="G172" i="17"/>
  <c r="I4" i="17"/>
  <c r="G253" i="17"/>
  <c r="AQ167" i="17"/>
  <c r="AS44" i="17"/>
  <c r="G208" i="17"/>
  <c r="G202" i="17"/>
  <c r="H246" i="17"/>
  <c r="H219" i="17"/>
  <c r="H192" i="17"/>
  <c r="H165" i="17"/>
  <c r="H138" i="17"/>
  <c r="H66" i="17"/>
  <c r="H111" i="17"/>
  <c r="G229" i="17"/>
  <c r="G235" i="17"/>
  <c r="G226" i="17"/>
  <c r="G149" i="17"/>
  <c r="G155" i="17"/>
  <c r="G146" i="17"/>
  <c r="H252" i="17" l="1"/>
  <c r="G263" i="17"/>
  <c r="G254" i="17"/>
  <c r="G257" i="17"/>
  <c r="I79" i="17"/>
  <c r="I77" i="17"/>
  <c r="I75" i="17"/>
  <c r="I93" i="17"/>
  <c r="I101" i="17" s="1"/>
  <c r="I78" i="17"/>
  <c r="I76" i="17"/>
  <c r="I74" i="17"/>
  <c r="I72" i="17"/>
  <c r="I71" i="17"/>
  <c r="I73" i="17"/>
  <c r="I65" i="17"/>
  <c r="I64" i="17"/>
  <c r="I63" i="17"/>
  <c r="I62" i="17"/>
  <c r="I61" i="17"/>
  <c r="I60" i="17"/>
  <c r="I59" i="17"/>
  <c r="I58" i="17"/>
  <c r="I57" i="17"/>
  <c r="I56" i="17"/>
  <c r="J3" i="17"/>
  <c r="I96" i="17"/>
  <c r="I104" i="17" s="1"/>
  <c r="I70" i="17"/>
  <c r="G185" i="17"/>
  <c r="G266" i="17"/>
  <c r="AQ140" i="17"/>
  <c r="AS43" i="17"/>
  <c r="G158" i="17"/>
  <c r="H171" i="17"/>
  <c r="G100" i="17"/>
  <c r="E92" i="17"/>
  <c r="G93" i="17"/>
  <c r="G131" i="17"/>
  <c r="G213" i="17"/>
  <c r="G230" i="17"/>
  <c r="G236" i="17"/>
  <c r="G227" i="17"/>
  <c r="G159" i="17"/>
  <c r="H117" i="17"/>
  <c r="H198" i="17"/>
  <c r="AS167" i="17"/>
  <c r="AU44" i="17"/>
  <c r="G122" i="17"/>
  <c r="G128" i="17"/>
  <c r="G119" i="17"/>
  <c r="AO95" i="17"/>
  <c r="AO103" i="17" s="1"/>
  <c r="G210" i="17"/>
  <c r="G204" i="17"/>
  <c r="G156" i="17"/>
  <c r="G150" i="17"/>
  <c r="G239" i="17"/>
  <c r="H225" i="17"/>
  <c r="G212" i="17"/>
  <c r="G173" i="17"/>
  <c r="G182" i="17"/>
  <c r="G176" i="17"/>
  <c r="G96" i="17"/>
  <c r="G103" i="17"/>
  <c r="AQ113" i="17"/>
  <c r="AQ88" i="17"/>
  <c r="AQ95" i="17" s="1"/>
  <c r="AQ103" i="17" s="1"/>
  <c r="AQ48" i="17"/>
  <c r="AS42" i="17"/>
  <c r="H144" i="17"/>
  <c r="H148" i="17" l="1"/>
  <c r="H154" i="17"/>
  <c r="H145" i="17"/>
  <c r="AS113" i="17"/>
  <c r="AU42" i="17"/>
  <c r="AS88" i="17"/>
  <c r="AS95" i="17" s="1"/>
  <c r="AS48" i="17"/>
  <c r="G240" i="17"/>
  <c r="I246" i="17"/>
  <c r="I219" i="17"/>
  <c r="I192" i="17"/>
  <c r="I165" i="17"/>
  <c r="I138" i="17"/>
  <c r="I111" i="17"/>
  <c r="I66" i="17"/>
  <c r="G186" i="17"/>
  <c r="G214" i="17"/>
  <c r="H121" i="17"/>
  <c r="H127" i="17"/>
  <c r="H118" i="17"/>
  <c r="G231" i="17"/>
  <c r="G237" i="17"/>
  <c r="G101" i="17"/>
  <c r="I247" i="17"/>
  <c r="I220" i="17"/>
  <c r="I193" i="17"/>
  <c r="I139" i="17"/>
  <c r="I112" i="17"/>
  <c r="I166" i="17"/>
  <c r="I80" i="17"/>
  <c r="G267" i="17"/>
  <c r="G104" i="17"/>
  <c r="G264" i="17"/>
  <c r="G258" i="17"/>
  <c r="H262" i="17"/>
  <c r="H256" i="17"/>
  <c r="H253" i="17"/>
  <c r="H229" i="17"/>
  <c r="H235" i="17"/>
  <c r="H226" i="17"/>
  <c r="G160" i="17"/>
  <c r="G123" i="17"/>
  <c r="G129" i="17"/>
  <c r="G177" i="17"/>
  <c r="G183" i="17"/>
  <c r="G132" i="17"/>
  <c r="H208" i="17"/>
  <c r="H202" i="17"/>
  <c r="H199" i="17"/>
  <c r="E100" i="17"/>
  <c r="AS140" i="17"/>
  <c r="AU43" i="17"/>
  <c r="J4" i="17"/>
  <c r="AU167" i="17"/>
  <c r="AW44" i="17"/>
  <c r="H175" i="17"/>
  <c r="H181" i="17"/>
  <c r="H172" i="17"/>
  <c r="H209" i="17" l="1"/>
  <c r="H203" i="17"/>
  <c r="H200" i="17"/>
  <c r="H230" i="17"/>
  <c r="H236" i="17"/>
  <c r="H227" i="17"/>
  <c r="H263" i="17"/>
  <c r="H257" i="17"/>
  <c r="H254" i="17"/>
  <c r="G268" i="17"/>
  <c r="H131" i="17"/>
  <c r="J93" i="17"/>
  <c r="J78" i="17"/>
  <c r="J76" i="17"/>
  <c r="J74" i="17"/>
  <c r="J72" i="17"/>
  <c r="J96" i="17"/>
  <c r="J79" i="17"/>
  <c r="J73" i="17"/>
  <c r="J65" i="17"/>
  <c r="J64" i="17"/>
  <c r="J63" i="17"/>
  <c r="J62" i="17"/>
  <c r="J61" i="17"/>
  <c r="J60" i="17"/>
  <c r="J59" i="17"/>
  <c r="J58" i="17"/>
  <c r="J57" i="17"/>
  <c r="J56" i="17"/>
  <c r="K3" i="17"/>
  <c r="J77" i="17"/>
  <c r="J70" i="17"/>
  <c r="J75" i="17"/>
  <c r="J71" i="17"/>
  <c r="AU140" i="17"/>
  <c r="AW43" i="17"/>
  <c r="H212" i="17"/>
  <c r="G187" i="17"/>
  <c r="H266" i="17"/>
  <c r="I198" i="17"/>
  <c r="AW167" i="17"/>
  <c r="AY44" i="17"/>
  <c r="H185" i="17"/>
  <c r="G133" i="17"/>
  <c r="H239" i="17"/>
  <c r="H122" i="17"/>
  <c r="H128" i="17"/>
  <c r="H119" i="17"/>
  <c r="I117" i="17"/>
  <c r="I225" i="17"/>
  <c r="AS103" i="17"/>
  <c r="H155" i="17"/>
  <c r="H149" i="17"/>
  <c r="H146" i="17"/>
  <c r="G241" i="17"/>
  <c r="I144" i="17"/>
  <c r="I252" i="17"/>
  <c r="AU113" i="17"/>
  <c r="AU88" i="17"/>
  <c r="AU95" i="17" s="1"/>
  <c r="AU103" i="17" s="1"/>
  <c r="AW42" i="17"/>
  <c r="AU48" i="17"/>
  <c r="H176" i="17"/>
  <c r="H182" i="17"/>
  <c r="H173" i="17"/>
  <c r="I171" i="17"/>
  <c r="H158" i="17"/>
  <c r="H150" i="17" l="1"/>
  <c r="H156" i="17"/>
  <c r="I229" i="17"/>
  <c r="I235" i="17"/>
  <c r="I226" i="17"/>
  <c r="AY167" i="17"/>
  <c r="BA44" i="17"/>
  <c r="J247" i="17"/>
  <c r="J220" i="17"/>
  <c r="J193" i="17"/>
  <c r="J166" i="17"/>
  <c r="J112" i="17"/>
  <c r="J80" i="17"/>
  <c r="J139" i="17"/>
  <c r="J101" i="17"/>
  <c r="H267" i="17"/>
  <c r="H237" i="17"/>
  <c r="H231" i="17"/>
  <c r="H186" i="17"/>
  <c r="I154" i="17"/>
  <c r="I148" i="17"/>
  <c r="I145" i="17"/>
  <c r="H177" i="17"/>
  <c r="H183" i="17"/>
  <c r="I121" i="17"/>
  <c r="I127" i="17"/>
  <c r="I118" i="17"/>
  <c r="I175" i="17"/>
  <c r="I181" i="17"/>
  <c r="I172" i="17"/>
  <c r="AW113" i="17"/>
  <c r="AW88" i="17"/>
  <c r="AW95" i="17" s="1"/>
  <c r="AW103" i="17" s="1"/>
  <c r="AW48" i="17"/>
  <c r="AY42" i="17"/>
  <c r="I262" i="17"/>
  <c r="I256" i="17"/>
  <c r="I253" i="17"/>
  <c r="H132" i="17"/>
  <c r="H204" i="17"/>
  <c r="H210" i="17"/>
  <c r="AW140" i="17"/>
  <c r="AY43" i="17"/>
  <c r="K4" i="17"/>
  <c r="H240" i="17"/>
  <c r="H213" i="17"/>
  <c r="H159" i="17"/>
  <c r="H129" i="17"/>
  <c r="H123" i="17"/>
  <c r="I208" i="17"/>
  <c r="I202" i="17"/>
  <c r="I199" i="17"/>
  <c r="J246" i="17"/>
  <c r="J192" i="17"/>
  <c r="J219" i="17"/>
  <c r="J138" i="17"/>
  <c r="J111" i="17"/>
  <c r="J165" i="17"/>
  <c r="J66" i="17"/>
  <c r="J104" i="17"/>
  <c r="H264" i="17"/>
  <c r="H258" i="17"/>
  <c r="H268" i="17" l="1"/>
  <c r="J225" i="17"/>
  <c r="AY140" i="17"/>
  <c r="BA43" i="17"/>
  <c r="I176" i="17"/>
  <c r="I182" i="17"/>
  <c r="I173" i="17"/>
  <c r="I128" i="17"/>
  <c r="I122" i="17"/>
  <c r="I119" i="17"/>
  <c r="I149" i="17"/>
  <c r="I155" i="17"/>
  <c r="I146" i="17"/>
  <c r="H241" i="17"/>
  <c r="I239" i="17"/>
  <c r="K78" i="17"/>
  <c r="K76" i="17"/>
  <c r="K74" i="17"/>
  <c r="K96" i="17"/>
  <c r="K79" i="17"/>
  <c r="K77" i="17"/>
  <c r="K75" i="17"/>
  <c r="K73" i="17"/>
  <c r="K93" i="17"/>
  <c r="K72" i="17"/>
  <c r="K70" i="17"/>
  <c r="K60" i="17"/>
  <c r="K58" i="17"/>
  <c r="K57" i="17"/>
  <c r="K56" i="17"/>
  <c r="K64" i="17"/>
  <c r="K62" i="17"/>
  <c r="L3" i="17"/>
  <c r="K71" i="17"/>
  <c r="K65" i="17"/>
  <c r="K63" i="17"/>
  <c r="K61" i="17"/>
  <c r="K59" i="17"/>
  <c r="I263" i="17"/>
  <c r="I257" i="17"/>
  <c r="I254" i="17"/>
  <c r="AY113" i="17"/>
  <c r="AY88" i="17"/>
  <c r="AY95" i="17" s="1"/>
  <c r="AY48" i="17"/>
  <c r="BA42" i="17"/>
  <c r="I158" i="17"/>
  <c r="BA167" i="17"/>
  <c r="BC44" i="17"/>
  <c r="H160" i="17"/>
  <c r="J171" i="17"/>
  <c r="I203" i="17"/>
  <c r="I209" i="17"/>
  <c r="I200" i="17"/>
  <c r="J117" i="17"/>
  <c r="J252" i="17"/>
  <c r="I212" i="17"/>
  <c r="H214" i="17"/>
  <c r="I266" i="17"/>
  <c r="I185" i="17"/>
  <c r="I131" i="17"/>
  <c r="H187" i="17"/>
  <c r="I236" i="17"/>
  <c r="I230" i="17"/>
  <c r="I227" i="17"/>
  <c r="J198" i="17"/>
  <c r="J144" i="17"/>
  <c r="H133" i="17"/>
  <c r="K101" i="17" l="1"/>
  <c r="I150" i="17"/>
  <c r="I156" i="17"/>
  <c r="I186" i="17"/>
  <c r="J127" i="17"/>
  <c r="J121" i="17"/>
  <c r="J118" i="17"/>
  <c r="I210" i="17"/>
  <c r="I204" i="17"/>
  <c r="J175" i="17"/>
  <c r="J181" i="17"/>
  <c r="J172" i="17"/>
  <c r="BC167" i="17"/>
  <c r="BE44" i="17"/>
  <c r="BA140" i="17"/>
  <c r="BC43" i="17"/>
  <c r="K104" i="17"/>
  <c r="I123" i="17"/>
  <c r="I129" i="17"/>
  <c r="I231" i="17"/>
  <c r="I237" i="17"/>
  <c r="J256" i="17"/>
  <c r="J262" i="17"/>
  <c r="J253" i="17"/>
  <c r="AY103" i="17"/>
  <c r="I258" i="17"/>
  <c r="I264" i="17"/>
  <c r="K246" i="17"/>
  <c r="K219" i="17"/>
  <c r="K192" i="17"/>
  <c r="K165" i="17"/>
  <c r="K111" i="17"/>
  <c r="K138" i="17"/>
  <c r="K66" i="17"/>
  <c r="K247" i="17"/>
  <c r="K220" i="17"/>
  <c r="K193" i="17"/>
  <c r="K166" i="17"/>
  <c r="K139" i="17"/>
  <c r="K80" i="17"/>
  <c r="K112" i="17"/>
  <c r="I159" i="17"/>
  <c r="I132" i="17"/>
  <c r="I183" i="17"/>
  <c r="I177" i="17"/>
  <c r="J235" i="17"/>
  <c r="J229" i="17"/>
  <c r="J226" i="17"/>
  <c r="BA113" i="17"/>
  <c r="BA88" i="17"/>
  <c r="BA95" i="17" s="1"/>
  <c r="BA103" i="17" s="1"/>
  <c r="BC42" i="17"/>
  <c r="BA48" i="17"/>
  <c r="J148" i="17"/>
  <c r="J154" i="17"/>
  <c r="J145" i="17"/>
  <c r="J202" i="17"/>
  <c r="J208" i="17"/>
  <c r="J199" i="17"/>
  <c r="I240" i="17"/>
  <c r="I213" i="17"/>
  <c r="I267" i="17"/>
  <c r="L4" i="17"/>
  <c r="J212" i="17" l="1"/>
  <c r="J158" i="17"/>
  <c r="BC113" i="17"/>
  <c r="BC88" i="17"/>
  <c r="BC95" i="17" s="1"/>
  <c r="BC103" i="17" s="1"/>
  <c r="BE42" i="17"/>
  <c r="BC48" i="17"/>
  <c r="J230" i="17"/>
  <c r="J236" i="17"/>
  <c r="J227" i="17"/>
  <c r="K117" i="17"/>
  <c r="K252" i="17"/>
  <c r="I268" i="17"/>
  <c r="J266" i="17"/>
  <c r="I241" i="17"/>
  <c r="I133" i="17"/>
  <c r="BE167" i="17"/>
  <c r="BG44" i="17"/>
  <c r="I214" i="17"/>
  <c r="J131" i="17"/>
  <c r="J239" i="17"/>
  <c r="I187" i="17"/>
  <c r="K171" i="17"/>
  <c r="J185" i="17"/>
  <c r="L96" i="17"/>
  <c r="L79" i="17"/>
  <c r="L77" i="17"/>
  <c r="L75" i="17"/>
  <c r="L73" i="17"/>
  <c r="L93" i="17"/>
  <c r="L78" i="17"/>
  <c r="L72" i="17"/>
  <c r="L70" i="17"/>
  <c r="L76" i="17"/>
  <c r="L71" i="17"/>
  <c r="M3" i="17"/>
  <c r="L74" i="17"/>
  <c r="L65" i="17"/>
  <c r="L64" i="17"/>
  <c r="L63" i="17"/>
  <c r="L62" i="17"/>
  <c r="L61" i="17"/>
  <c r="L60" i="17"/>
  <c r="L59" i="17"/>
  <c r="L58" i="17"/>
  <c r="L57" i="17"/>
  <c r="L56" i="17"/>
  <c r="J209" i="17"/>
  <c r="J203" i="17"/>
  <c r="J200" i="17"/>
  <c r="J149" i="17"/>
  <c r="J155" i="17"/>
  <c r="J146" i="17"/>
  <c r="K198" i="17"/>
  <c r="J263" i="17"/>
  <c r="J257" i="17"/>
  <c r="J254" i="17"/>
  <c r="BC140" i="17"/>
  <c r="BE43" i="17"/>
  <c r="I160" i="17"/>
  <c r="K144" i="17"/>
  <c r="K225" i="17"/>
  <c r="J182" i="17"/>
  <c r="J176" i="17"/>
  <c r="J173" i="17"/>
  <c r="J122" i="17"/>
  <c r="J128" i="17"/>
  <c r="J119" i="17"/>
  <c r="M4" i="17" l="1"/>
  <c r="K262" i="17"/>
  <c r="K256" i="17"/>
  <c r="K253" i="17"/>
  <c r="J132" i="17"/>
  <c r="J186" i="17"/>
  <c r="K229" i="17"/>
  <c r="K235" i="17"/>
  <c r="K226" i="17"/>
  <c r="J264" i="17"/>
  <c r="J258" i="17"/>
  <c r="K208" i="17"/>
  <c r="K202" i="17"/>
  <c r="K199" i="17"/>
  <c r="J210" i="17"/>
  <c r="J204" i="17"/>
  <c r="L246" i="17"/>
  <c r="L219" i="17"/>
  <c r="L225" i="17" s="1"/>
  <c r="L192" i="17"/>
  <c r="L165" i="17"/>
  <c r="L138" i="17"/>
  <c r="L111" i="17"/>
  <c r="L66" i="17"/>
  <c r="K181" i="17"/>
  <c r="K175" i="17"/>
  <c r="K172" i="17"/>
  <c r="J240" i="17"/>
  <c r="J150" i="17"/>
  <c r="J156" i="17"/>
  <c r="J123" i="17"/>
  <c r="J129" i="17"/>
  <c r="J267" i="17"/>
  <c r="J159" i="17"/>
  <c r="J213" i="17"/>
  <c r="L101" i="17"/>
  <c r="BG167" i="17"/>
  <c r="BI44" i="17"/>
  <c r="K121" i="17"/>
  <c r="K127" i="17"/>
  <c r="K118" i="17"/>
  <c r="J183" i="17"/>
  <c r="J177" i="17"/>
  <c r="K148" i="17"/>
  <c r="K154" i="17"/>
  <c r="K145" i="17"/>
  <c r="BE140" i="17"/>
  <c r="BG43" i="17"/>
  <c r="L247" i="17"/>
  <c r="L220" i="17"/>
  <c r="L166" i="17"/>
  <c r="L139" i="17"/>
  <c r="L112" i="17"/>
  <c r="L80" i="17"/>
  <c r="L193" i="17"/>
  <c r="L104" i="17"/>
  <c r="J231" i="17"/>
  <c r="J237" i="17"/>
  <c r="BE113" i="17"/>
  <c r="BE48" i="17"/>
  <c r="BG42" i="17"/>
  <c r="BE88" i="17"/>
  <c r="BE95" i="17" s="1"/>
  <c r="BE103" i="17" s="1"/>
  <c r="J241" i="17" l="1"/>
  <c r="L171" i="17"/>
  <c r="K212" i="17"/>
  <c r="J268" i="17"/>
  <c r="J133" i="17"/>
  <c r="J160" i="17"/>
  <c r="L198" i="17"/>
  <c r="K239" i="17"/>
  <c r="K263" i="17"/>
  <c r="K257" i="17"/>
  <c r="K254" i="17"/>
  <c r="K131" i="17"/>
  <c r="K176" i="17"/>
  <c r="K182" i="17"/>
  <c r="K173" i="17"/>
  <c r="L117" i="17"/>
  <c r="L229" i="17"/>
  <c r="L239" i="17" s="1"/>
  <c r="L235" i="17"/>
  <c r="L226" i="17"/>
  <c r="J214" i="17"/>
  <c r="K266" i="17"/>
  <c r="BG113" i="17"/>
  <c r="BG88" i="17"/>
  <c r="BG95" i="17" s="1"/>
  <c r="BG103" i="17" s="1"/>
  <c r="BG48" i="17"/>
  <c r="BI42" i="17"/>
  <c r="BG140" i="17"/>
  <c r="BI43" i="17"/>
  <c r="J187" i="17"/>
  <c r="K185" i="17"/>
  <c r="L144" i="17"/>
  <c r="L252" i="17"/>
  <c r="K209" i="17"/>
  <c r="K203" i="17"/>
  <c r="K200" i="17"/>
  <c r="K230" i="17"/>
  <c r="K236" i="17"/>
  <c r="K227" i="17"/>
  <c r="K149" i="17"/>
  <c r="K155" i="17"/>
  <c r="K146" i="17"/>
  <c r="BI167" i="17"/>
  <c r="BK44" i="17"/>
  <c r="K158" i="17"/>
  <c r="K122" i="17"/>
  <c r="K128" i="17"/>
  <c r="K119" i="17"/>
  <c r="M79" i="17"/>
  <c r="M77" i="17"/>
  <c r="M75" i="17"/>
  <c r="M93" i="17"/>
  <c r="M78" i="17"/>
  <c r="M76" i="17"/>
  <c r="M74" i="17"/>
  <c r="M72" i="17"/>
  <c r="M71" i="17"/>
  <c r="M96" i="17"/>
  <c r="M65" i="17"/>
  <c r="M64" i="17"/>
  <c r="M63" i="17"/>
  <c r="M62" i="17"/>
  <c r="M61" i="17"/>
  <c r="M60" i="17"/>
  <c r="M59" i="17"/>
  <c r="M58" i="17"/>
  <c r="M57" i="17"/>
  <c r="M56" i="17"/>
  <c r="N3" i="17"/>
  <c r="M70" i="17"/>
  <c r="M73" i="17"/>
  <c r="M246" i="17" l="1"/>
  <c r="M219" i="17"/>
  <c r="M165" i="17"/>
  <c r="M192" i="17"/>
  <c r="M138" i="17"/>
  <c r="M111" i="17"/>
  <c r="M66" i="17"/>
  <c r="M101" i="17"/>
  <c r="K231" i="17"/>
  <c r="K237" i="17"/>
  <c r="L262" i="17"/>
  <c r="L256" i="17"/>
  <c r="L266" i="17" s="1"/>
  <c r="L253" i="17"/>
  <c r="L230" i="17"/>
  <c r="L240" i="17" s="1"/>
  <c r="L236" i="17"/>
  <c r="L227" i="17"/>
  <c r="K186" i="17"/>
  <c r="K156" i="17"/>
  <c r="K150" i="17"/>
  <c r="K210" i="17"/>
  <c r="K204" i="17"/>
  <c r="L148" i="17"/>
  <c r="L158" i="17" s="1"/>
  <c r="L154" i="17"/>
  <c r="L145" i="17"/>
  <c r="K264" i="17"/>
  <c r="K258" i="17"/>
  <c r="K123" i="17"/>
  <c r="K129" i="17"/>
  <c r="BK167" i="17"/>
  <c r="BM44" i="17"/>
  <c r="BI113" i="17"/>
  <c r="BI88" i="17"/>
  <c r="BI95" i="17" s="1"/>
  <c r="BI103" i="17" s="1"/>
  <c r="BK42" i="17"/>
  <c r="BI48" i="17"/>
  <c r="M247" i="17"/>
  <c r="M220" i="17"/>
  <c r="M193" i="17"/>
  <c r="M139" i="17"/>
  <c r="M166" i="17"/>
  <c r="M112" i="17"/>
  <c r="M80" i="17"/>
  <c r="M104" i="17"/>
  <c r="K132" i="17"/>
  <c r="K240" i="17"/>
  <c r="K213" i="17"/>
  <c r="K177" i="17"/>
  <c r="K183" i="17"/>
  <c r="K267" i="17"/>
  <c r="L208" i="17"/>
  <c r="L202" i="17"/>
  <c r="L212" i="17" s="1"/>
  <c r="L199" i="17"/>
  <c r="L181" i="17"/>
  <c r="L175" i="17"/>
  <c r="L185" i="17" s="1"/>
  <c r="L172" i="17"/>
  <c r="N4" i="17"/>
  <c r="K159" i="17"/>
  <c r="BI140" i="17"/>
  <c r="BK43" i="17"/>
  <c r="L121" i="17"/>
  <c r="L131" i="17" s="1"/>
  <c r="L127" i="17"/>
  <c r="L118" i="17"/>
  <c r="K133" i="17" l="1"/>
  <c r="K214" i="17"/>
  <c r="K160" i="17"/>
  <c r="L263" i="17"/>
  <c r="L257" i="17"/>
  <c r="L267" i="17" s="1"/>
  <c r="L254" i="17"/>
  <c r="M198" i="17"/>
  <c r="N93" i="17"/>
  <c r="N101" i="17" s="1"/>
  <c r="N78" i="17"/>
  <c r="N76" i="17"/>
  <c r="N74" i="17"/>
  <c r="N72" i="17"/>
  <c r="N96" i="17"/>
  <c r="N104" i="17" s="1"/>
  <c r="N77" i="17"/>
  <c r="N65" i="17"/>
  <c r="N64" i="17"/>
  <c r="N63" i="17"/>
  <c r="N62" i="17"/>
  <c r="N61" i="17"/>
  <c r="N60" i="17"/>
  <c r="N59" i="17"/>
  <c r="N58" i="17"/>
  <c r="N57" i="17"/>
  <c r="N56" i="17"/>
  <c r="O3" i="17"/>
  <c r="N71" i="17"/>
  <c r="N75" i="17"/>
  <c r="N70" i="17"/>
  <c r="N79" i="17"/>
  <c r="N73" i="17"/>
  <c r="BK140" i="17"/>
  <c r="BM43" i="17"/>
  <c r="L209" i="17"/>
  <c r="L203" i="17"/>
  <c r="L213" i="17" s="1"/>
  <c r="L200" i="17"/>
  <c r="K268" i="17"/>
  <c r="L237" i="17"/>
  <c r="L231" i="17"/>
  <c r="L241" i="17" s="1"/>
  <c r="M171" i="17"/>
  <c r="L176" i="17"/>
  <c r="L186" i="17" s="1"/>
  <c r="L182" i="17"/>
  <c r="L173" i="17"/>
  <c r="K187" i="17"/>
  <c r="BK113" i="17"/>
  <c r="BK88" i="17"/>
  <c r="BK95" i="17" s="1"/>
  <c r="BK103" i="17" s="1"/>
  <c r="BM42" i="17"/>
  <c r="BK48" i="17"/>
  <c r="K241" i="17"/>
  <c r="M117" i="17"/>
  <c r="M225" i="17"/>
  <c r="L122" i="17"/>
  <c r="L132" i="17" s="1"/>
  <c r="L128" i="17"/>
  <c r="L119" i="17"/>
  <c r="BM167" i="17"/>
  <c r="BO44" i="17"/>
  <c r="L155" i="17"/>
  <c r="L149" i="17"/>
  <c r="L159" i="17" s="1"/>
  <c r="L146" i="17"/>
  <c r="M144" i="17"/>
  <c r="M252" i="17"/>
  <c r="BO167" i="17" l="1"/>
  <c r="BQ44" i="17"/>
  <c r="M256" i="17"/>
  <c r="M266" i="17" s="1"/>
  <c r="M262" i="17"/>
  <c r="M253" i="17"/>
  <c r="M229" i="17"/>
  <c r="M239" i="17" s="1"/>
  <c r="M235" i="17"/>
  <c r="M226" i="17"/>
  <c r="L177" i="17"/>
  <c r="L187" i="17" s="1"/>
  <c r="L183" i="17"/>
  <c r="BM140" i="17"/>
  <c r="BO43" i="17"/>
  <c r="L129" i="17"/>
  <c r="L123" i="17"/>
  <c r="L133" i="17" s="1"/>
  <c r="M121" i="17"/>
  <c r="M131" i="17" s="1"/>
  <c r="M127" i="17"/>
  <c r="M118" i="17"/>
  <c r="M175" i="17"/>
  <c r="M185" i="17" s="1"/>
  <c r="M181" i="17"/>
  <c r="M172" i="17"/>
  <c r="L204" i="17"/>
  <c r="L214" i="17" s="1"/>
  <c r="L210" i="17"/>
  <c r="O4" i="17"/>
  <c r="M154" i="17"/>
  <c r="M148" i="17"/>
  <c r="M158" i="17" s="1"/>
  <c r="M145" i="17"/>
  <c r="L150" i="17"/>
  <c r="L160" i="17" s="1"/>
  <c r="L156" i="17"/>
  <c r="BM113" i="17"/>
  <c r="BM88" i="17"/>
  <c r="BM95" i="17" s="1"/>
  <c r="BM103" i="17" s="1"/>
  <c r="BM48" i="17"/>
  <c r="BO42" i="17"/>
  <c r="N247" i="17"/>
  <c r="N220" i="17"/>
  <c r="N193" i="17"/>
  <c r="N166" i="17"/>
  <c r="N112" i="17"/>
  <c r="N139" i="17"/>
  <c r="N80" i="17"/>
  <c r="N246" i="17"/>
  <c r="N219" i="17"/>
  <c r="N192" i="17"/>
  <c r="N138" i="17"/>
  <c r="N165" i="17"/>
  <c r="N111" i="17"/>
  <c r="N117" i="17" s="1"/>
  <c r="N66" i="17"/>
  <c r="L264" i="17"/>
  <c r="L258" i="17"/>
  <c r="L268" i="17" s="1"/>
  <c r="M202" i="17"/>
  <c r="M212" i="17" s="1"/>
  <c r="M208" i="17"/>
  <c r="M199" i="17"/>
  <c r="N171" i="17" l="1"/>
  <c r="N198" i="17"/>
  <c r="N252" i="17"/>
  <c r="N175" i="17"/>
  <c r="N185" i="17" s="1"/>
  <c r="N181" i="17"/>
  <c r="N172" i="17"/>
  <c r="BO140" i="17"/>
  <c r="BQ43" i="17"/>
  <c r="M236" i="17"/>
  <c r="M230" i="17"/>
  <c r="M240" i="17" s="1"/>
  <c r="M227" i="17"/>
  <c r="M203" i="17"/>
  <c r="M213" i="17" s="1"/>
  <c r="M209" i="17"/>
  <c r="M200" i="17"/>
  <c r="N144" i="17"/>
  <c r="M128" i="17"/>
  <c r="M122" i="17"/>
  <c r="M132" i="17" s="1"/>
  <c r="M119" i="17"/>
  <c r="N262" i="17"/>
  <c r="N256" i="17"/>
  <c r="N266" i="17" s="1"/>
  <c r="N253" i="17"/>
  <c r="BO113" i="17"/>
  <c r="BO88" i="17"/>
  <c r="BO95" i="17" s="1"/>
  <c r="BO103" i="17" s="1"/>
  <c r="BO48" i="17"/>
  <c r="BQ42" i="17"/>
  <c r="M176" i="17"/>
  <c r="M186" i="17" s="1"/>
  <c r="M182" i="17"/>
  <c r="M173" i="17"/>
  <c r="N202" i="17"/>
  <c r="N212" i="17" s="1"/>
  <c r="N208" i="17"/>
  <c r="N199" i="17"/>
  <c r="M149" i="17"/>
  <c r="M159" i="17" s="1"/>
  <c r="M155" i="17"/>
  <c r="M146" i="17"/>
  <c r="BQ167" i="17"/>
  <c r="BS44" i="17"/>
  <c r="N127" i="17"/>
  <c r="N121" i="17"/>
  <c r="N131" i="17" s="1"/>
  <c r="N118" i="17"/>
  <c r="N225" i="17"/>
  <c r="O78" i="17"/>
  <c r="O76" i="17"/>
  <c r="O74" i="17"/>
  <c r="O96" i="17"/>
  <c r="O104" i="17" s="1"/>
  <c r="O79" i="17"/>
  <c r="O77" i="17"/>
  <c r="O75" i="17"/>
  <c r="O73" i="17"/>
  <c r="O70" i="17"/>
  <c r="O65" i="17"/>
  <c r="O64" i="17"/>
  <c r="O62" i="17"/>
  <c r="O59" i="17"/>
  <c r="O93" i="17"/>
  <c r="O101" i="17" s="1"/>
  <c r="O63" i="17"/>
  <c r="O61" i="17"/>
  <c r="O58" i="17"/>
  <c r="O72" i="17"/>
  <c r="O71" i="17"/>
  <c r="O60" i="17"/>
  <c r="O57" i="17"/>
  <c r="O56" i="17"/>
  <c r="P3" i="17"/>
  <c r="M263" i="17"/>
  <c r="M257" i="17"/>
  <c r="M267" i="17" s="1"/>
  <c r="M254" i="17"/>
  <c r="P4" i="17" l="1"/>
  <c r="N148" i="17"/>
  <c r="N158" i="17" s="1"/>
  <c r="N154" i="17"/>
  <c r="N145" i="17"/>
  <c r="M258" i="17"/>
  <c r="M268" i="17" s="1"/>
  <c r="M264" i="17"/>
  <c r="O246" i="17"/>
  <c r="O219" i="17"/>
  <c r="O192" i="17"/>
  <c r="O165" i="17"/>
  <c r="O111" i="17"/>
  <c r="O138" i="17"/>
  <c r="O66" i="17"/>
  <c r="M150" i="17"/>
  <c r="M160" i="17" s="1"/>
  <c r="M156" i="17"/>
  <c r="M123" i="17"/>
  <c r="M133" i="17" s="1"/>
  <c r="M129" i="17"/>
  <c r="M210" i="17"/>
  <c r="M204" i="17"/>
  <c r="M214" i="17" s="1"/>
  <c r="N182" i="17"/>
  <c r="N176" i="17"/>
  <c r="N186" i="17" s="1"/>
  <c r="N173" i="17"/>
  <c r="N122" i="17"/>
  <c r="N132" i="17" s="1"/>
  <c r="N128" i="17"/>
  <c r="N119" i="17"/>
  <c r="M231" i="17"/>
  <c r="M241" i="17" s="1"/>
  <c r="M237" i="17"/>
  <c r="O247" i="17"/>
  <c r="O193" i="17"/>
  <c r="O220" i="17"/>
  <c r="O166" i="17"/>
  <c r="O139" i="17"/>
  <c r="O80" i="17"/>
  <c r="O112" i="17"/>
  <c r="BQ113" i="17"/>
  <c r="BQ48" i="17"/>
  <c r="BQ88" i="17"/>
  <c r="BQ95" i="17" s="1"/>
  <c r="BQ103" i="17" s="1"/>
  <c r="BS42" i="17"/>
  <c r="N263" i="17"/>
  <c r="N257" i="17"/>
  <c r="N267" i="17" s="1"/>
  <c r="N254" i="17"/>
  <c r="N209" i="17"/>
  <c r="N203" i="17"/>
  <c r="N213" i="17" s="1"/>
  <c r="N200" i="17"/>
  <c r="N235" i="17"/>
  <c r="N229" i="17"/>
  <c r="N239" i="17" s="1"/>
  <c r="N226" i="17"/>
  <c r="BS167" i="17"/>
  <c r="BU44" i="17"/>
  <c r="M183" i="17"/>
  <c r="M177" i="17"/>
  <c r="M187" i="17" s="1"/>
  <c r="BQ140" i="17"/>
  <c r="BS43" i="17"/>
  <c r="BS113" i="17" l="1"/>
  <c r="BS88" i="17"/>
  <c r="BS95" i="17" s="1"/>
  <c r="BS103" i="17" s="1"/>
  <c r="BU42" i="17"/>
  <c r="BS48" i="17"/>
  <c r="N177" i="17"/>
  <c r="N187" i="17" s="1"/>
  <c r="N183" i="17"/>
  <c r="O171" i="17"/>
  <c r="BS140" i="17"/>
  <c r="BU43" i="17"/>
  <c r="BU167" i="17"/>
  <c r="BW44" i="17"/>
  <c r="N264" i="17"/>
  <c r="N258" i="17"/>
  <c r="N268" i="17" s="1"/>
  <c r="N123" i="17"/>
  <c r="N133" i="17" s="1"/>
  <c r="N129" i="17"/>
  <c r="O198" i="17"/>
  <c r="P96" i="17"/>
  <c r="P104" i="17" s="1"/>
  <c r="P79" i="17"/>
  <c r="P77" i="17"/>
  <c r="P75" i="17"/>
  <c r="P73" i="17"/>
  <c r="P93" i="17"/>
  <c r="P101" i="17" s="1"/>
  <c r="P76" i="17"/>
  <c r="P74" i="17"/>
  <c r="P72" i="17"/>
  <c r="P71" i="17"/>
  <c r="P70" i="17"/>
  <c r="P65" i="17"/>
  <c r="P64" i="17"/>
  <c r="P63" i="17"/>
  <c r="P62" i="17"/>
  <c r="P61" i="17"/>
  <c r="P60" i="17"/>
  <c r="P59" i="17"/>
  <c r="P58" i="17"/>
  <c r="P57" i="17"/>
  <c r="P56" i="17"/>
  <c r="Q3" i="17"/>
  <c r="P78" i="17"/>
  <c r="N230" i="17"/>
  <c r="N240" i="17" s="1"/>
  <c r="N236" i="17"/>
  <c r="N227" i="17"/>
  <c r="N210" i="17"/>
  <c r="N204" i="17"/>
  <c r="N214" i="17" s="1"/>
  <c r="O144" i="17"/>
  <c r="O225" i="17"/>
  <c r="N149" i="17"/>
  <c r="N159" i="17" s="1"/>
  <c r="N155" i="17"/>
  <c r="N146" i="17"/>
  <c r="O117" i="17"/>
  <c r="O252" i="17"/>
  <c r="O208" i="17" l="1"/>
  <c r="O202" i="17"/>
  <c r="O212" i="17" s="1"/>
  <c r="O199" i="17"/>
  <c r="O262" i="17"/>
  <c r="O256" i="17"/>
  <c r="O266" i="17" s="1"/>
  <c r="O253" i="17"/>
  <c r="P247" i="17"/>
  <c r="P220" i="17"/>
  <c r="P166" i="17"/>
  <c r="P193" i="17"/>
  <c r="P139" i="17"/>
  <c r="P112" i="17"/>
  <c r="P80" i="17"/>
  <c r="BW167" i="17"/>
  <c r="BY44" i="17"/>
  <c r="O181" i="17"/>
  <c r="O175" i="17"/>
  <c r="O185" i="17" s="1"/>
  <c r="O172" i="17"/>
  <c r="BU113" i="17"/>
  <c r="BU88" i="17"/>
  <c r="BU95" i="17" s="1"/>
  <c r="BU103" i="17" s="1"/>
  <c r="BU48" i="17"/>
  <c r="BW42" i="17"/>
  <c r="O121" i="17"/>
  <c r="O131" i="17" s="1"/>
  <c r="O127" i="17"/>
  <c r="O118" i="17"/>
  <c r="O229" i="17"/>
  <c r="O239" i="17" s="1"/>
  <c r="O235" i="17"/>
  <c r="O226" i="17"/>
  <c r="N231" i="17"/>
  <c r="N241" i="17" s="1"/>
  <c r="N237" i="17"/>
  <c r="Q4" i="17"/>
  <c r="N150" i="17"/>
  <c r="N160" i="17" s="1"/>
  <c r="N156" i="17"/>
  <c r="O148" i="17"/>
  <c r="O158" i="17" s="1"/>
  <c r="O154" i="17"/>
  <c r="O145" i="17"/>
  <c r="P246" i="17"/>
  <c r="P219" i="17"/>
  <c r="P192" i="17"/>
  <c r="P165" i="17"/>
  <c r="P138" i="17"/>
  <c r="P111" i="17"/>
  <c r="P66" i="17"/>
  <c r="BU140" i="17"/>
  <c r="BW43" i="17"/>
  <c r="P117" i="17" l="1"/>
  <c r="P198" i="17"/>
  <c r="P171" i="17"/>
  <c r="P225" i="17"/>
  <c r="P144" i="17"/>
  <c r="P154" i="17" s="1"/>
  <c r="P252" i="17"/>
  <c r="P121" i="17"/>
  <c r="P131" i="17" s="1"/>
  <c r="P127" i="17"/>
  <c r="P118" i="17"/>
  <c r="P229" i="17"/>
  <c r="P239" i="17" s="1"/>
  <c r="P235" i="17"/>
  <c r="P226" i="17"/>
  <c r="O230" i="17"/>
  <c r="O240" i="17" s="1"/>
  <c r="O236" i="17"/>
  <c r="O227" i="17"/>
  <c r="BW140" i="17"/>
  <c r="BY43" i="17"/>
  <c r="P148" i="17"/>
  <c r="P158" i="17" s="1"/>
  <c r="P145" i="17"/>
  <c r="P262" i="17"/>
  <c r="P256" i="17"/>
  <c r="P266" i="17" s="1"/>
  <c r="P253" i="17"/>
  <c r="BY167" i="17"/>
  <c r="CA44" i="17"/>
  <c r="O209" i="17"/>
  <c r="O203" i="17"/>
  <c r="O213" i="17" s="1"/>
  <c r="O200" i="17"/>
  <c r="P175" i="17"/>
  <c r="P185" i="17" s="1"/>
  <c r="P181" i="17"/>
  <c r="P172" i="17"/>
  <c r="O149" i="17"/>
  <c r="O159" i="17" s="1"/>
  <c r="O155" i="17"/>
  <c r="O146" i="17"/>
  <c r="BW113" i="17"/>
  <c r="BW88" i="17"/>
  <c r="BW95" i="17" s="1"/>
  <c r="BW103" i="17" s="1"/>
  <c r="BW48" i="17"/>
  <c r="BY42" i="17"/>
  <c r="O182" i="17"/>
  <c r="O176" i="17"/>
  <c r="O186" i="17" s="1"/>
  <c r="O173" i="17"/>
  <c r="O263" i="17"/>
  <c r="O257" i="17"/>
  <c r="O267" i="17" s="1"/>
  <c r="O254" i="17"/>
  <c r="P208" i="17"/>
  <c r="P202" i="17"/>
  <c r="P212" i="17" s="1"/>
  <c r="P199" i="17"/>
  <c r="Q79" i="17"/>
  <c r="Q77" i="17"/>
  <c r="Q75" i="17"/>
  <c r="Q93" i="17"/>
  <c r="Q101" i="17" s="1"/>
  <c r="Q78" i="17"/>
  <c r="Q76" i="17"/>
  <c r="Q74" i="17"/>
  <c r="Q72" i="17"/>
  <c r="Q96" i="17"/>
  <c r="Q104" i="17" s="1"/>
  <c r="Q71" i="17"/>
  <c r="Q73" i="17"/>
  <c r="Q65" i="17"/>
  <c r="Q64" i="17"/>
  <c r="Q63" i="17"/>
  <c r="Q62" i="17"/>
  <c r="Q61" i="17"/>
  <c r="Q60" i="17"/>
  <c r="Q59" i="17"/>
  <c r="Q58" i="17"/>
  <c r="Q57" i="17"/>
  <c r="Q56" i="17"/>
  <c r="R3" i="17"/>
  <c r="Q70" i="17"/>
  <c r="O122" i="17"/>
  <c r="O132" i="17" s="1"/>
  <c r="O128" i="17"/>
  <c r="O119" i="17"/>
  <c r="Q247" i="17" l="1"/>
  <c r="Q220" i="17"/>
  <c r="Q193" i="17"/>
  <c r="Q166" i="17"/>
  <c r="Q139" i="17"/>
  <c r="Q112" i="17"/>
  <c r="Q80" i="17"/>
  <c r="BY113" i="17"/>
  <c r="CA42" i="17"/>
  <c r="BY48" i="17"/>
  <c r="BY88" i="17"/>
  <c r="BY95" i="17" s="1"/>
  <c r="BY103" i="17" s="1"/>
  <c r="O156" i="17"/>
  <c r="O150" i="17"/>
  <c r="O160" i="17" s="1"/>
  <c r="O123" i="17"/>
  <c r="O133" i="17" s="1"/>
  <c r="O129" i="17"/>
  <c r="R4" i="17"/>
  <c r="O177" i="17"/>
  <c r="O187" i="17" s="1"/>
  <c r="O183" i="17"/>
  <c r="CA167" i="17"/>
  <c r="CC44" i="17"/>
  <c r="BY140" i="17"/>
  <c r="CA43" i="17"/>
  <c r="P122" i="17"/>
  <c r="P132" i="17" s="1"/>
  <c r="P128" i="17"/>
  <c r="P119" i="17"/>
  <c r="Q219" i="17"/>
  <c r="Q225" i="17" s="1"/>
  <c r="Q246" i="17"/>
  <c r="Q252" i="17" s="1"/>
  <c r="Q165" i="17"/>
  <c r="Q171" i="17" s="1"/>
  <c r="Q192" i="17"/>
  <c r="Q198" i="17" s="1"/>
  <c r="Q138" i="17"/>
  <c r="Q144" i="17" s="1"/>
  <c r="Q111" i="17"/>
  <c r="Q66" i="17"/>
  <c r="O264" i="17"/>
  <c r="O258" i="17"/>
  <c r="O268" i="17" s="1"/>
  <c r="O210" i="17"/>
  <c r="O204" i="17"/>
  <c r="O214" i="17" s="1"/>
  <c r="P155" i="17"/>
  <c r="P149" i="17"/>
  <c r="P159" i="17" s="1"/>
  <c r="P146" i="17"/>
  <c r="P230" i="17"/>
  <c r="P240" i="17" s="1"/>
  <c r="P236" i="17"/>
  <c r="P227" i="17"/>
  <c r="P209" i="17"/>
  <c r="P203" i="17"/>
  <c r="P213" i="17" s="1"/>
  <c r="P200" i="17"/>
  <c r="P176" i="17"/>
  <c r="P186" i="17" s="1"/>
  <c r="P182" i="17"/>
  <c r="P173" i="17"/>
  <c r="P263" i="17"/>
  <c r="P257" i="17"/>
  <c r="P267" i="17" s="1"/>
  <c r="P254" i="17"/>
  <c r="O231" i="17"/>
  <c r="O241" i="17" s="1"/>
  <c r="O237" i="17"/>
  <c r="Q117" i="17" l="1"/>
  <c r="P237" i="17"/>
  <c r="P231" i="17"/>
  <c r="P241" i="17" s="1"/>
  <c r="Q154" i="17"/>
  <c r="Q148" i="17"/>
  <c r="Q158" i="17" s="1"/>
  <c r="Q145" i="17"/>
  <c r="Q229" i="17"/>
  <c r="Q239" i="17" s="1"/>
  <c r="Q235" i="17"/>
  <c r="Q226" i="17"/>
  <c r="CA140" i="17"/>
  <c r="CC43" i="17"/>
  <c r="P204" i="17"/>
  <c r="P214" i="17" s="1"/>
  <c r="P210" i="17"/>
  <c r="Q208" i="17"/>
  <c r="Q202" i="17"/>
  <c r="Q212" i="17" s="1"/>
  <c r="Q199" i="17"/>
  <c r="P129" i="17"/>
  <c r="P123" i="17"/>
  <c r="P133" i="17" s="1"/>
  <c r="P177" i="17"/>
  <c r="P187" i="17" s="1"/>
  <c r="P183" i="17"/>
  <c r="Q175" i="17"/>
  <c r="Q185" i="17" s="1"/>
  <c r="Q181" i="17"/>
  <c r="Q172" i="17"/>
  <c r="CC167" i="17"/>
  <c r="CE44" i="17"/>
  <c r="R93" i="17"/>
  <c r="R101" i="17" s="1"/>
  <c r="R78" i="17"/>
  <c r="R76" i="17"/>
  <c r="R74" i="17"/>
  <c r="R72" i="17"/>
  <c r="R96" i="17"/>
  <c r="R104" i="17" s="1"/>
  <c r="R75" i="17"/>
  <c r="R73" i="17"/>
  <c r="R65" i="17"/>
  <c r="R64" i="17"/>
  <c r="R63" i="17"/>
  <c r="R62" i="17"/>
  <c r="R61" i="17"/>
  <c r="R60" i="17"/>
  <c r="R59" i="17"/>
  <c r="R58" i="17"/>
  <c r="R57" i="17"/>
  <c r="R56" i="17"/>
  <c r="S3" i="17"/>
  <c r="R70" i="17"/>
  <c r="R79" i="17"/>
  <c r="R77" i="17"/>
  <c r="R71" i="17"/>
  <c r="P258" i="17"/>
  <c r="P268" i="17" s="1"/>
  <c r="P264" i="17"/>
  <c r="P150" i="17"/>
  <c r="P160" i="17" s="1"/>
  <c r="P156" i="17"/>
  <c r="Q121" i="17"/>
  <c r="Q131" i="17" s="1"/>
  <c r="Q127" i="17"/>
  <c r="Q118" i="17"/>
  <c r="Q262" i="17"/>
  <c r="Q256" i="17"/>
  <c r="Q266" i="17" s="1"/>
  <c r="Q253" i="17"/>
  <c r="CA113" i="17"/>
  <c r="CA88" i="17"/>
  <c r="CA95" i="17" s="1"/>
  <c r="CA103" i="17" s="1"/>
  <c r="CC42" i="17"/>
  <c r="CA48" i="17"/>
  <c r="Q128" i="17" l="1"/>
  <c r="Q122" i="17"/>
  <c r="Q132" i="17" s="1"/>
  <c r="Q119" i="17"/>
  <c r="CC113" i="17"/>
  <c r="CC88" i="17"/>
  <c r="CC95" i="17" s="1"/>
  <c r="CC103" i="17" s="1"/>
  <c r="CE42" i="17"/>
  <c r="CC48" i="17"/>
  <c r="R247" i="17"/>
  <c r="R220" i="17"/>
  <c r="R193" i="17"/>
  <c r="R166" i="17"/>
  <c r="R112" i="17"/>
  <c r="R139" i="17"/>
  <c r="R80" i="17"/>
  <c r="CE167" i="17"/>
  <c r="CG44" i="17"/>
  <c r="Q236" i="17"/>
  <c r="Q230" i="17"/>
  <c r="Q240" i="17" s="1"/>
  <c r="Q227" i="17"/>
  <c r="Q263" i="17"/>
  <c r="Q257" i="17"/>
  <c r="Q267" i="17" s="1"/>
  <c r="Q254" i="17"/>
  <c r="S4" i="17"/>
  <c r="Q203" i="17"/>
  <c r="Q213" i="17" s="1"/>
  <c r="Q209" i="17"/>
  <c r="Q200" i="17"/>
  <c r="R246" i="17"/>
  <c r="R219" i="17"/>
  <c r="R192" i="17"/>
  <c r="R165" i="17"/>
  <c r="R138" i="17"/>
  <c r="R144" i="17" s="1"/>
  <c r="R111" i="17"/>
  <c r="R66" i="17"/>
  <c r="Q176" i="17"/>
  <c r="Q186" i="17" s="1"/>
  <c r="Q182" i="17"/>
  <c r="Q173" i="17"/>
  <c r="CC140" i="17"/>
  <c r="CE43" i="17"/>
  <c r="Q149" i="17"/>
  <c r="Q159" i="17" s="1"/>
  <c r="Q155" i="17"/>
  <c r="Q146" i="17"/>
  <c r="R117" i="17" l="1"/>
  <c r="R171" i="17"/>
  <c r="R225" i="17"/>
  <c r="R198" i="17"/>
  <c r="R202" i="17" s="1"/>
  <c r="R212" i="17" s="1"/>
  <c r="R252" i="17"/>
  <c r="R148" i="17"/>
  <c r="R158" i="17" s="1"/>
  <c r="R154" i="17"/>
  <c r="R145" i="17"/>
  <c r="CE140" i="17"/>
  <c r="CG43" i="17"/>
  <c r="R175" i="17"/>
  <c r="R185" i="17" s="1"/>
  <c r="R181" i="17"/>
  <c r="R172" i="17"/>
  <c r="Q210" i="17"/>
  <c r="Q204" i="17"/>
  <c r="Q214" i="17" s="1"/>
  <c r="CG167" i="17"/>
  <c r="CI44" i="17"/>
  <c r="Q183" i="17"/>
  <c r="Q177" i="17"/>
  <c r="Q187" i="17" s="1"/>
  <c r="R262" i="17"/>
  <c r="R256" i="17"/>
  <c r="R266" i="17" s="1"/>
  <c r="R253" i="17"/>
  <c r="Q150" i="17"/>
  <c r="Q160" i="17" s="1"/>
  <c r="Q156" i="17"/>
  <c r="R199" i="17"/>
  <c r="Q231" i="17"/>
  <c r="Q241" i="17" s="1"/>
  <c r="Q237" i="17"/>
  <c r="Q123" i="17"/>
  <c r="Q133" i="17" s="1"/>
  <c r="Q129" i="17"/>
  <c r="R127" i="17"/>
  <c r="R121" i="17"/>
  <c r="R131" i="17" s="1"/>
  <c r="R118" i="17"/>
  <c r="R235" i="17"/>
  <c r="R229" i="17"/>
  <c r="R239" i="17" s="1"/>
  <c r="R226" i="17"/>
  <c r="Q258" i="17"/>
  <c r="Q268" i="17" s="1"/>
  <c r="Q264" i="17"/>
  <c r="CE113" i="17"/>
  <c r="CE88" i="17"/>
  <c r="CE95" i="17" s="1"/>
  <c r="CE103" i="17" s="1"/>
  <c r="CE48" i="17"/>
  <c r="CG42" i="17"/>
  <c r="S78" i="17"/>
  <c r="S76" i="17"/>
  <c r="S74" i="17"/>
  <c r="S96" i="17"/>
  <c r="S104" i="17" s="1"/>
  <c r="S79" i="17"/>
  <c r="S77" i="17"/>
  <c r="S75" i="17"/>
  <c r="S73" i="17"/>
  <c r="S72" i="17"/>
  <c r="S70" i="17"/>
  <c r="S63" i="17"/>
  <c r="S61" i="17"/>
  <c r="T3" i="17"/>
  <c r="S65" i="17"/>
  <c r="S60" i="17"/>
  <c r="S59" i="17"/>
  <c r="S57" i="17"/>
  <c r="S56" i="17"/>
  <c r="S93" i="17"/>
  <c r="S101" i="17" s="1"/>
  <c r="S71" i="17"/>
  <c r="S64" i="17"/>
  <c r="S62" i="17"/>
  <c r="S58" i="17"/>
  <c r="R208" i="17" l="1"/>
  <c r="S246" i="17"/>
  <c r="S219" i="17"/>
  <c r="S192" i="17"/>
  <c r="S165" i="17"/>
  <c r="S111" i="17"/>
  <c r="S138" i="17"/>
  <c r="S144" i="17" s="1"/>
  <c r="S66" i="17"/>
  <c r="S247" i="17"/>
  <c r="S220" i="17"/>
  <c r="S193" i="17"/>
  <c r="S166" i="17"/>
  <c r="S139" i="17"/>
  <c r="S112" i="17"/>
  <c r="S80" i="17"/>
  <c r="R230" i="17"/>
  <c r="R240" i="17" s="1"/>
  <c r="R236" i="17"/>
  <c r="R227" i="17"/>
  <c r="CI167" i="17"/>
  <c r="E167" i="17" s="1"/>
  <c r="E44" i="17"/>
  <c r="R182" i="17"/>
  <c r="R176" i="17"/>
  <c r="R186" i="17" s="1"/>
  <c r="R173" i="17"/>
  <c r="T4" i="17"/>
  <c r="R149" i="17"/>
  <c r="R159" i="17" s="1"/>
  <c r="R155" i="17"/>
  <c r="R146" i="17"/>
  <c r="CG113" i="17"/>
  <c r="CG48" i="17"/>
  <c r="CG88" i="17"/>
  <c r="CG95" i="17" s="1"/>
  <c r="CG103" i="17" s="1"/>
  <c r="CI42" i="17"/>
  <c r="R209" i="17"/>
  <c r="R203" i="17"/>
  <c r="R213" i="17" s="1"/>
  <c r="R200" i="17"/>
  <c r="R122" i="17"/>
  <c r="R132" i="17" s="1"/>
  <c r="R128" i="17"/>
  <c r="R119" i="17"/>
  <c r="R263" i="17"/>
  <c r="R257" i="17"/>
  <c r="R267" i="17" s="1"/>
  <c r="R254" i="17"/>
  <c r="CG140" i="17"/>
  <c r="CI43" i="17"/>
  <c r="S225" i="17" l="1"/>
  <c r="S252" i="17"/>
  <c r="R123" i="17"/>
  <c r="R133" i="17" s="1"/>
  <c r="R129" i="17"/>
  <c r="R183" i="17"/>
  <c r="R177" i="17"/>
  <c r="R187" i="17" s="1"/>
  <c r="S148" i="17"/>
  <c r="S158" i="17" s="1"/>
  <c r="S154" i="17"/>
  <c r="S145" i="17"/>
  <c r="T96" i="17"/>
  <c r="T104" i="17" s="1"/>
  <c r="T79" i="17"/>
  <c r="T77" i="17"/>
  <c r="T75" i="17"/>
  <c r="T73" i="17"/>
  <c r="T93" i="17"/>
  <c r="T101" i="17" s="1"/>
  <c r="T74" i="17"/>
  <c r="T71" i="17"/>
  <c r="U3" i="17"/>
  <c r="T72" i="17"/>
  <c r="T78" i="17"/>
  <c r="T65" i="17"/>
  <c r="T64" i="17"/>
  <c r="T63" i="17"/>
  <c r="T62" i="17"/>
  <c r="T61" i="17"/>
  <c r="T60" i="17"/>
  <c r="T59" i="17"/>
  <c r="T58" i="17"/>
  <c r="T57" i="17"/>
  <c r="T56" i="17"/>
  <c r="T76" i="17"/>
  <c r="T70" i="17"/>
  <c r="S262" i="17"/>
  <c r="S256" i="17"/>
  <c r="S266" i="17" s="1"/>
  <c r="S253" i="17"/>
  <c r="CI113" i="17"/>
  <c r="E113" i="17" s="1"/>
  <c r="CI88" i="17"/>
  <c r="CI48" i="17"/>
  <c r="E48" i="17" s="1"/>
  <c r="E42" i="17"/>
  <c r="R150" i="17"/>
  <c r="R160" i="17" s="1"/>
  <c r="R156" i="17"/>
  <c r="S171" i="17"/>
  <c r="S229" i="17"/>
  <c r="S239" i="17" s="1"/>
  <c r="S235" i="17"/>
  <c r="S226" i="17"/>
  <c r="R264" i="17"/>
  <c r="R258" i="17"/>
  <c r="R268" i="17" s="1"/>
  <c r="R231" i="17"/>
  <c r="R241" i="17" s="1"/>
  <c r="R237" i="17"/>
  <c r="S117" i="17"/>
  <c r="CI140" i="17"/>
  <c r="E140" i="17" s="1"/>
  <c r="E43" i="17"/>
  <c r="R210" i="17"/>
  <c r="R204" i="17"/>
  <c r="R214" i="17" s="1"/>
  <c r="S198" i="17"/>
  <c r="S121" i="17" l="1"/>
  <c r="S131" i="17" s="1"/>
  <c r="S127" i="17"/>
  <c r="S118" i="17"/>
  <c r="T246" i="17"/>
  <c r="T219" i="17"/>
  <c r="T192" i="17"/>
  <c r="T165" i="17"/>
  <c r="T138" i="17"/>
  <c r="T111" i="17"/>
  <c r="T66" i="17"/>
  <c r="U4" i="17"/>
  <c r="S208" i="17"/>
  <c r="S202" i="17"/>
  <c r="S212" i="17" s="1"/>
  <c r="S199" i="17"/>
  <c r="S181" i="17"/>
  <c r="S175" i="17"/>
  <c r="S185" i="17" s="1"/>
  <c r="S172" i="17"/>
  <c r="S230" i="17"/>
  <c r="S240" i="17" s="1"/>
  <c r="S236" i="17"/>
  <c r="S227" i="17"/>
  <c r="CI95" i="17"/>
  <c r="E88" i="17"/>
  <c r="S149" i="17"/>
  <c r="S159" i="17" s="1"/>
  <c r="S155" i="17"/>
  <c r="S146" i="17"/>
  <c r="T247" i="17"/>
  <c r="T220" i="17"/>
  <c r="T166" i="17"/>
  <c r="T193" i="17"/>
  <c r="T139" i="17"/>
  <c r="T112" i="17"/>
  <c r="T80" i="17"/>
  <c r="S263" i="17"/>
  <c r="S257" i="17"/>
  <c r="S267" i="17" s="1"/>
  <c r="S254" i="17"/>
  <c r="S209" i="17" l="1"/>
  <c r="S203" i="17"/>
  <c r="S213" i="17" s="1"/>
  <c r="S200" i="17"/>
  <c r="S156" i="17"/>
  <c r="S150" i="17"/>
  <c r="S160" i="17" s="1"/>
  <c r="CI103" i="17"/>
  <c r="E103" i="17" s="1"/>
  <c r="E95" i="17"/>
  <c r="S176" i="17"/>
  <c r="S186" i="17" s="1"/>
  <c r="S182" i="17"/>
  <c r="S173" i="17"/>
  <c r="T171" i="17"/>
  <c r="S231" i="17"/>
  <c r="S241" i="17" s="1"/>
  <c r="S237" i="17"/>
  <c r="T198" i="17"/>
  <c r="S122" i="17"/>
  <c r="S132" i="17" s="1"/>
  <c r="S128" i="17"/>
  <c r="S119" i="17"/>
  <c r="S264" i="17"/>
  <c r="S258" i="17"/>
  <c r="S268" i="17" s="1"/>
  <c r="U79" i="17"/>
  <c r="U77" i="17"/>
  <c r="U75" i="17"/>
  <c r="U93" i="17"/>
  <c r="U101" i="17" s="1"/>
  <c r="U78" i="17"/>
  <c r="U76" i="17"/>
  <c r="U74" i="17"/>
  <c r="U72" i="17"/>
  <c r="U71" i="17"/>
  <c r="U65" i="17"/>
  <c r="U64" i="17"/>
  <c r="U63" i="17"/>
  <c r="U62" i="17"/>
  <c r="U61" i="17"/>
  <c r="U60" i="17"/>
  <c r="U59" i="17"/>
  <c r="U58" i="17"/>
  <c r="U57" i="17"/>
  <c r="U56" i="17"/>
  <c r="V3" i="17"/>
  <c r="U96" i="17"/>
  <c r="U104" i="17" s="1"/>
  <c r="U73" i="17"/>
  <c r="U70" i="17"/>
  <c r="T117" i="17"/>
  <c r="T225" i="17"/>
  <c r="T144" i="17"/>
  <c r="T252" i="17"/>
  <c r="U246" i="17" l="1"/>
  <c r="U219" i="17"/>
  <c r="U165" i="17"/>
  <c r="U192" i="17"/>
  <c r="U138" i="17"/>
  <c r="U111" i="17"/>
  <c r="U66" i="17"/>
  <c r="T148" i="17"/>
  <c r="T158" i="17" s="1"/>
  <c r="T154" i="17"/>
  <c r="T145" i="17"/>
  <c r="T229" i="17"/>
  <c r="T239" i="17" s="1"/>
  <c r="T235" i="17"/>
  <c r="T226" i="17"/>
  <c r="U247" i="17"/>
  <c r="U220" i="17"/>
  <c r="U193" i="17"/>
  <c r="U139" i="17"/>
  <c r="U112" i="17"/>
  <c r="U166" i="17"/>
  <c r="U80" i="17"/>
  <c r="T121" i="17"/>
  <c r="T131" i="17" s="1"/>
  <c r="T127" i="17"/>
  <c r="T118" i="17"/>
  <c r="V4" i="17"/>
  <c r="T181" i="17"/>
  <c r="T175" i="17"/>
  <c r="T185" i="17" s="1"/>
  <c r="T172" i="17"/>
  <c r="S210" i="17"/>
  <c r="S204" i="17"/>
  <c r="S214" i="17" s="1"/>
  <c r="T262" i="17"/>
  <c r="T256" i="17"/>
  <c r="T266" i="17" s="1"/>
  <c r="T253" i="17"/>
  <c r="T208" i="17"/>
  <c r="T202" i="17"/>
  <c r="T212" i="17" s="1"/>
  <c r="T199" i="17"/>
  <c r="S177" i="17"/>
  <c r="S187" i="17" s="1"/>
  <c r="S183" i="17"/>
  <c r="S123" i="17"/>
  <c r="S133" i="17" s="1"/>
  <c r="S129" i="17"/>
  <c r="U225" i="17" l="1"/>
  <c r="V93" i="17"/>
  <c r="V101" i="17" s="1"/>
  <c r="V78" i="17"/>
  <c r="V76" i="17"/>
  <c r="V74" i="17"/>
  <c r="V72" i="17"/>
  <c r="V96" i="17"/>
  <c r="V104" i="17" s="1"/>
  <c r="V65" i="17"/>
  <c r="V64" i="17"/>
  <c r="V63" i="17"/>
  <c r="V62" i="17"/>
  <c r="V61" i="17"/>
  <c r="V60" i="17"/>
  <c r="V59" i="17"/>
  <c r="V58" i="17"/>
  <c r="V57" i="17"/>
  <c r="V56" i="17"/>
  <c r="W3" i="17"/>
  <c r="V79" i="17"/>
  <c r="V70" i="17"/>
  <c r="V75" i="17"/>
  <c r="V71" i="17"/>
  <c r="V77" i="17"/>
  <c r="V73" i="17"/>
  <c r="U229" i="17"/>
  <c r="U239" i="17" s="1"/>
  <c r="U235" i="17"/>
  <c r="U226" i="17"/>
  <c r="T230" i="17"/>
  <c r="T240" i="17" s="1"/>
  <c r="T236" i="17"/>
  <c r="T227" i="17"/>
  <c r="U252" i="17"/>
  <c r="U198" i="17"/>
  <c r="T209" i="17"/>
  <c r="T203" i="17"/>
  <c r="T213" i="17" s="1"/>
  <c r="T200" i="17"/>
  <c r="T155" i="17"/>
  <c r="T149" i="17"/>
  <c r="T159" i="17" s="1"/>
  <c r="T146" i="17"/>
  <c r="U117" i="17"/>
  <c r="T176" i="17"/>
  <c r="T186" i="17" s="1"/>
  <c r="T182" i="17"/>
  <c r="T173" i="17"/>
  <c r="U144" i="17"/>
  <c r="T263" i="17"/>
  <c r="T257" i="17"/>
  <c r="T267" i="17" s="1"/>
  <c r="T254" i="17"/>
  <c r="T122" i="17"/>
  <c r="T132" i="17" s="1"/>
  <c r="T128" i="17"/>
  <c r="T119" i="17"/>
  <c r="U171" i="17"/>
  <c r="T258" i="17" l="1"/>
  <c r="T268" i="17" s="1"/>
  <c r="T264" i="17"/>
  <c r="T129" i="17"/>
  <c r="T123" i="17"/>
  <c r="T133" i="17" s="1"/>
  <c r="V246" i="17"/>
  <c r="V219" i="17"/>
  <c r="V192" i="17"/>
  <c r="V138" i="17"/>
  <c r="V111" i="17"/>
  <c r="V165" i="17"/>
  <c r="V66" i="17"/>
  <c r="U175" i="17"/>
  <c r="U185" i="17" s="1"/>
  <c r="U181" i="17"/>
  <c r="U172" i="17"/>
  <c r="U202" i="17"/>
  <c r="U212" i="17" s="1"/>
  <c r="U208" i="17"/>
  <c r="U199" i="17"/>
  <c r="V247" i="17"/>
  <c r="V220" i="17"/>
  <c r="V193" i="17"/>
  <c r="V166" i="17"/>
  <c r="V112" i="17"/>
  <c r="V139" i="17"/>
  <c r="V80" i="17"/>
  <c r="U154" i="17"/>
  <c r="U148" i="17"/>
  <c r="U158" i="17" s="1"/>
  <c r="U145" i="17"/>
  <c r="U121" i="17"/>
  <c r="U131" i="17" s="1"/>
  <c r="U127" i="17"/>
  <c r="U118" i="17"/>
  <c r="T204" i="17"/>
  <c r="T214" i="17" s="1"/>
  <c r="T210" i="17"/>
  <c r="U256" i="17"/>
  <c r="U266" i="17" s="1"/>
  <c r="U262" i="17"/>
  <c r="U253" i="17"/>
  <c r="U236" i="17"/>
  <c r="U230" i="17"/>
  <c r="U240" i="17" s="1"/>
  <c r="U227" i="17"/>
  <c r="T177" i="17"/>
  <c r="T187" i="17" s="1"/>
  <c r="T183" i="17"/>
  <c r="T150" i="17"/>
  <c r="T160" i="17" s="1"/>
  <c r="T156" i="17"/>
  <c r="T237" i="17"/>
  <c r="T231" i="17"/>
  <c r="T241" i="17" s="1"/>
  <c r="W4" i="17"/>
  <c r="V144" i="17" l="1"/>
  <c r="W78" i="17"/>
  <c r="W76" i="17"/>
  <c r="W74" i="17"/>
  <c r="W96" i="17"/>
  <c r="W104" i="17" s="1"/>
  <c r="W79" i="17"/>
  <c r="W77" i="17"/>
  <c r="W75" i="17"/>
  <c r="W73" i="17"/>
  <c r="W70" i="17"/>
  <c r="W58" i="17"/>
  <c r="W57" i="17"/>
  <c r="W56" i="17"/>
  <c r="W93" i="17"/>
  <c r="W101" i="17" s="1"/>
  <c r="W62" i="17"/>
  <c r="X3" i="17"/>
  <c r="W72" i="17"/>
  <c r="W71" i="17"/>
  <c r="W65" i="17"/>
  <c r="W64" i="17"/>
  <c r="W63" i="17"/>
  <c r="W61" i="17"/>
  <c r="W60" i="17"/>
  <c r="W59" i="17"/>
  <c r="U263" i="17"/>
  <c r="U257" i="17"/>
  <c r="U267" i="17" s="1"/>
  <c r="U254" i="17"/>
  <c r="U149" i="17"/>
  <c r="U159" i="17" s="1"/>
  <c r="U155" i="17"/>
  <c r="U146" i="17"/>
  <c r="V198" i="17"/>
  <c r="U231" i="17"/>
  <c r="U241" i="17" s="1"/>
  <c r="U237" i="17"/>
  <c r="U128" i="17"/>
  <c r="U122" i="17"/>
  <c r="U132" i="17" s="1"/>
  <c r="U119" i="17"/>
  <c r="U176" i="17"/>
  <c r="U186" i="17" s="1"/>
  <c r="U182" i="17"/>
  <c r="U173" i="17"/>
  <c r="V171" i="17"/>
  <c r="V225" i="17"/>
  <c r="U203" i="17"/>
  <c r="U213" i="17" s="1"/>
  <c r="U209" i="17"/>
  <c r="U200" i="17"/>
  <c r="V117" i="17"/>
  <c r="V252" i="17"/>
  <c r="U210" i="17" l="1"/>
  <c r="U204" i="17"/>
  <c r="U214" i="17" s="1"/>
  <c r="V175" i="17"/>
  <c r="V185" i="17" s="1"/>
  <c r="V181" i="17"/>
  <c r="V172" i="17"/>
  <c r="U123" i="17"/>
  <c r="U133" i="17" s="1"/>
  <c r="U129" i="17"/>
  <c r="X4" i="17"/>
  <c r="U183" i="17"/>
  <c r="U177" i="17"/>
  <c r="U187" i="17" s="1"/>
  <c r="V202" i="17"/>
  <c r="V212" i="17" s="1"/>
  <c r="V208" i="17"/>
  <c r="V199" i="17"/>
  <c r="U258" i="17"/>
  <c r="U268" i="17" s="1"/>
  <c r="U264" i="17"/>
  <c r="V262" i="17"/>
  <c r="V256" i="17"/>
  <c r="V266" i="17" s="1"/>
  <c r="V253" i="17"/>
  <c r="U150" i="17"/>
  <c r="U160" i="17" s="1"/>
  <c r="U156" i="17"/>
  <c r="W247" i="17"/>
  <c r="W220" i="17"/>
  <c r="W193" i="17"/>
  <c r="W166" i="17"/>
  <c r="W139" i="17"/>
  <c r="W112" i="17"/>
  <c r="W80" i="17"/>
  <c r="V127" i="17"/>
  <c r="V121" i="17"/>
  <c r="V131" i="17" s="1"/>
  <c r="V118" i="17"/>
  <c r="V235" i="17"/>
  <c r="V229" i="17"/>
  <c r="V239" i="17" s="1"/>
  <c r="V226" i="17"/>
  <c r="W246" i="17"/>
  <c r="W252" i="17" s="1"/>
  <c r="W219" i="17"/>
  <c r="W225" i="17" s="1"/>
  <c r="W192" i="17"/>
  <c r="W198" i="17" s="1"/>
  <c r="W165" i="17"/>
  <c r="W111" i="17"/>
  <c r="W117" i="17" s="1"/>
  <c r="W66" i="17"/>
  <c r="W138" i="17"/>
  <c r="W144" i="17" s="1"/>
  <c r="V148" i="17"/>
  <c r="V158" i="17" s="1"/>
  <c r="V154" i="17"/>
  <c r="V145" i="17"/>
  <c r="W171" i="17" l="1"/>
  <c r="W121" i="17"/>
  <c r="W131" i="17" s="1"/>
  <c r="W127" i="17"/>
  <c r="W118" i="17"/>
  <c r="W262" i="17"/>
  <c r="W256" i="17"/>
  <c r="W266" i="17" s="1"/>
  <c r="W253" i="17"/>
  <c r="V122" i="17"/>
  <c r="V132" i="17" s="1"/>
  <c r="V128" i="17"/>
  <c r="V119" i="17"/>
  <c r="V263" i="17"/>
  <c r="V257" i="17"/>
  <c r="V267" i="17" s="1"/>
  <c r="V254" i="17"/>
  <c r="W181" i="17"/>
  <c r="W175" i="17"/>
  <c r="W185" i="17" s="1"/>
  <c r="W172" i="17"/>
  <c r="V230" i="17"/>
  <c r="V240" i="17" s="1"/>
  <c r="V236" i="17"/>
  <c r="V227" i="17"/>
  <c r="V209" i="17"/>
  <c r="V203" i="17"/>
  <c r="V213" i="17" s="1"/>
  <c r="V200" i="17"/>
  <c r="W148" i="17"/>
  <c r="W158" i="17" s="1"/>
  <c r="W154" i="17"/>
  <c r="W145" i="17"/>
  <c r="W208" i="17"/>
  <c r="W202" i="17"/>
  <c r="W212" i="17" s="1"/>
  <c r="W199" i="17"/>
  <c r="X96" i="17"/>
  <c r="X104" i="17" s="1"/>
  <c r="X79" i="17"/>
  <c r="X77" i="17"/>
  <c r="X75" i="17"/>
  <c r="X73" i="17"/>
  <c r="X93" i="17"/>
  <c r="X101" i="17" s="1"/>
  <c r="X70" i="17"/>
  <c r="X78" i="17"/>
  <c r="X72" i="17"/>
  <c r="X71" i="17"/>
  <c r="X74" i="17"/>
  <c r="X76" i="17"/>
  <c r="X65" i="17"/>
  <c r="X64" i="17"/>
  <c r="X63" i="17"/>
  <c r="X62" i="17"/>
  <c r="X61" i="17"/>
  <c r="X60" i="17"/>
  <c r="X59" i="17"/>
  <c r="X58" i="17"/>
  <c r="X57" i="17"/>
  <c r="X56" i="17"/>
  <c r="Y3" i="17"/>
  <c r="V149" i="17"/>
  <c r="V159" i="17" s="1"/>
  <c r="V155" i="17"/>
  <c r="V146" i="17"/>
  <c r="W229" i="17"/>
  <c r="W239" i="17" s="1"/>
  <c r="W235" i="17"/>
  <c r="W226" i="17"/>
  <c r="V182" i="17"/>
  <c r="V176" i="17"/>
  <c r="V186" i="17" s="1"/>
  <c r="V173" i="17"/>
  <c r="W230" i="17" l="1"/>
  <c r="W240" i="17" s="1"/>
  <c r="W236" i="17"/>
  <c r="W227" i="17"/>
  <c r="W149" i="17"/>
  <c r="W159" i="17" s="1"/>
  <c r="W155" i="17"/>
  <c r="W146" i="17"/>
  <c r="V264" i="17"/>
  <c r="V258" i="17"/>
  <c r="V268" i="17" s="1"/>
  <c r="V177" i="17"/>
  <c r="V187" i="17" s="1"/>
  <c r="V183" i="17"/>
  <c r="W209" i="17"/>
  <c r="W203" i="17"/>
  <c r="W213" i="17" s="1"/>
  <c r="W200" i="17"/>
  <c r="W182" i="17"/>
  <c r="W176" i="17"/>
  <c r="W186" i="17" s="1"/>
  <c r="W173" i="17"/>
  <c r="W122" i="17"/>
  <c r="W132" i="17" s="1"/>
  <c r="W128" i="17"/>
  <c r="W119" i="17"/>
  <c r="Y4" i="17"/>
  <c r="X247" i="17"/>
  <c r="X220" i="17"/>
  <c r="X193" i="17"/>
  <c r="X166" i="17"/>
  <c r="X139" i="17"/>
  <c r="X112" i="17"/>
  <c r="X80" i="17"/>
  <c r="V231" i="17"/>
  <c r="V241" i="17" s="1"/>
  <c r="V237" i="17"/>
  <c r="W263" i="17"/>
  <c r="W257" i="17"/>
  <c r="W267" i="17" s="1"/>
  <c r="W254" i="17"/>
  <c r="V150" i="17"/>
  <c r="V160" i="17" s="1"/>
  <c r="V156" i="17"/>
  <c r="X246" i="17"/>
  <c r="X219" i="17"/>
  <c r="X225" i="17" s="1"/>
  <c r="X192" i="17"/>
  <c r="X165" i="17"/>
  <c r="X138" i="17"/>
  <c r="X144" i="17" s="1"/>
  <c r="X111" i="17"/>
  <c r="X117" i="17" s="1"/>
  <c r="X66" i="17"/>
  <c r="V210" i="17"/>
  <c r="V204" i="17"/>
  <c r="V214" i="17" s="1"/>
  <c r="V123" i="17"/>
  <c r="V133" i="17" s="1"/>
  <c r="V129" i="17"/>
  <c r="X252" i="17" l="1"/>
  <c r="X171" i="17"/>
  <c r="X198" i="17"/>
  <c r="X175" i="17"/>
  <c r="X185" i="17" s="1"/>
  <c r="X181" i="17"/>
  <c r="X172" i="17"/>
  <c r="W177" i="17"/>
  <c r="W187" i="17" s="1"/>
  <c r="W183" i="17"/>
  <c r="X208" i="17"/>
  <c r="X202" i="17"/>
  <c r="X212" i="17" s="1"/>
  <c r="X199" i="17"/>
  <c r="W123" i="17"/>
  <c r="W133" i="17" s="1"/>
  <c r="W129" i="17"/>
  <c r="W231" i="17"/>
  <c r="W241" i="17" s="1"/>
  <c r="W237" i="17"/>
  <c r="X121" i="17"/>
  <c r="X131" i="17" s="1"/>
  <c r="X127" i="17"/>
  <c r="X118" i="17"/>
  <c r="X229" i="17"/>
  <c r="X239" i="17" s="1"/>
  <c r="X235" i="17"/>
  <c r="X226" i="17"/>
  <c r="W264" i="17"/>
  <c r="W258" i="17"/>
  <c r="W268" i="17" s="1"/>
  <c r="Y79" i="17"/>
  <c r="Y77" i="17"/>
  <c r="Y75" i="17"/>
  <c r="Y93" i="17"/>
  <c r="Y101" i="17" s="1"/>
  <c r="Y78" i="17"/>
  <c r="Y76" i="17"/>
  <c r="Y74" i="17"/>
  <c r="Y72" i="17"/>
  <c r="Y71" i="17"/>
  <c r="Y73" i="17"/>
  <c r="Y65" i="17"/>
  <c r="Y64" i="17"/>
  <c r="Y63" i="17"/>
  <c r="Y62" i="17"/>
  <c r="Y61" i="17"/>
  <c r="Y60" i="17"/>
  <c r="Y59" i="17"/>
  <c r="Y58" i="17"/>
  <c r="Y57" i="17"/>
  <c r="Y56" i="17"/>
  <c r="Z3" i="17"/>
  <c r="Y96" i="17"/>
  <c r="Y104" i="17" s="1"/>
  <c r="Y70" i="17"/>
  <c r="W156" i="17"/>
  <c r="W150" i="17"/>
  <c r="W160" i="17" s="1"/>
  <c r="X148" i="17"/>
  <c r="X158" i="17" s="1"/>
  <c r="X154" i="17"/>
  <c r="X145" i="17"/>
  <c r="X262" i="17"/>
  <c r="X256" i="17"/>
  <c r="X266" i="17" s="1"/>
  <c r="X253" i="17"/>
  <c r="W210" i="17"/>
  <c r="W204" i="17"/>
  <c r="W214" i="17" s="1"/>
  <c r="X155" i="17" l="1"/>
  <c r="X149" i="17"/>
  <c r="X159" i="17" s="1"/>
  <c r="X146" i="17"/>
  <c r="Y246" i="17"/>
  <c r="Y219" i="17"/>
  <c r="Y225" i="17" s="1"/>
  <c r="Y192" i="17"/>
  <c r="Y198" i="17" s="1"/>
  <c r="Y165" i="17"/>
  <c r="Y138" i="17"/>
  <c r="Y111" i="17"/>
  <c r="Y66" i="17"/>
  <c r="X209" i="17"/>
  <c r="X203" i="17"/>
  <c r="X213" i="17" s="1"/>
  <c r="X200" i="17"/>
  <c r="Z4" i="17"/>
  <c r="Y247" i="17"/>
  <c r="Y220" i="17"/>
  <c r="Y193" i="17"/>
  <c r="Y139" i="17"/>
  <c r="Y112" i="17"/>
  <c r="Y166" i="17"/>
  <c r="Y80" i="17"/>
  <c r="X122" i="17"/>
  <c r="X132" i="17" s="1"/>
  <c r="X128" i="17"/>
  <c r="X119" i="17"/>
  <c r="X176" i="17"/>
  <c r="X186" i="17" s="1"/>
  <c r="X182" i="17"/>
  <c r="X173" i="17"/>
  <c r="X257" i="17"/>
  <c r="X267" i="17" s="1"/>
  <c r="X263" i="17"/>
  <c r="X254" i="17"/>
  <c r="X230" i="17"/>
  <c r="X240" i="17" s="1"/>
  <c r="X236" i="17"/>
  <c r="X227" i="17"/>
  <c r="X177" i="17" l="1"/>
  <c r="X187" i="17" s="1"/>
  <c r="X183" i="17"/>
  <c r="Y117" i="17"/>
  <c r="Z93" i="17"/>
  <c r="Z101" i="17" s="1"/>
  <c r="Z78" i="17"/>
  <c r="Z76" i="17"/>
  <c r="Z74" i="17"/>
  <c r="Z72" i="17"/>
  <c r="Z96" i="17"/>
  <c r="Z104" i="17" s="1"/>
  <c r="Z79" i="17"/>
  <c r="Z73" i="17"/>
  <c r="Z65" i="17"/>
  <c r="Z64" i="17"/>
  <c r="Z63" i="17"/>
  <c r="Z62" i="17"/>
  <c r="Z61" i="17"/>
  <c r="Z60" i="17"/>
  <c r="Z59" i="17"/>
  <c r="Z58" i="17"/>
  <c r="Z57" i="17"/>
  <c r="Z56" i="17"/>
  <c r="AA3" i="17"/>
  <c r="Z71" i="17"/>
  <c r="Z77" i="17"/>
  <c r="Z70" i="17"/>
  <c r="Z75" i="17"/>
  <c r="Y144" i="17"/>
  <c r="Y252" i="17"/>
  <c r="X237" i="17"/>
  <c r="X231" i="17"/>
  <c r="X241" i="17" s="1"/>
  <c r="Y171" i="17"/>
  <c r="X150" i="17"/>
  <c r="X160" i="17" s="1"/>
  <c r="X156" i="17"/>
  <c r="X204" i="17"/>
  <c r="X214" i="17" s="1"/>
  <c r="X210" i="17"/>
  <c r="Y229" i="17"/>
  <c r="Y239" i="17" s="1"/>
  <c r="Y235" i="17"/>
  <c r="Y226" i="17"/>
  <c r="X264" i="17"/>
  <c r="X258" i="17"/>
  <c r="X268" i="17" s="1"/>
  <c r="X129" i="17"/>
  <c r="X123" i="17"/>
  <c r="X133" i="17" s="1"/>
  <c r="Y208" i="17"/>
  <c r="Y202" i="17"/>
  <c r="Y212" i="17" s="1"/>
  <c r="Y199" i="17"/>
  <c r="Y262" i="17" l="1"/>
  <c r="Y256" i="17"/>
  <c r="Y266" i="17" s="1"/>
  <c r="Y253" i="17"/>
  <c r="Y175" i="17"/>
  <c r="Y185" i="17" s="1"/>
  <c r="Y181" i="17"/>
  <c r="Y172" i="17"/>
  <c r="Y154" i="17"/>
  <c r="Y148" i="17"/>
  <c r="Y158" i="17" s="1"/>
  <c r="Y145" i="17"/>
  <c r="Y121" i="17"/>
  <c r="Y131" i="17" s="1"/>
  <c r="Y127" i="17"/>
  <c r="Y118" i="17"/>
  <c r="Y236" i="17"/>
  <c r="Y230" i="17"/>
  <c r="Y240" i="17" s="1"/>
  <c r="Y227" i="17"/>
  <c r="AA4" i="17"/>
  <c r="Y203" i="17"/>
  <c r="Y213" i="17" s="1"/>
  <c r="Y209" i="17"/>
  <c r="Y200" i="17"/>
  <c r="Z247" i="17"/>
  <c r="Z220" i="17"/>
  <c r="Z193" i="17"/>
  <c r="Z166" i="17"/>
  <c r="Z112" i="17"/>
  <c r="Z80" i="17"/>
  <c r="Z139" i="17"/>
  <c r="Z246" i="17"/>
  <c r="Z192" i="17"/>
  <c r="Z219" i="17"/>
  <c r="Z138" i="17"/>
  <c r="Z144" i="17" s="1"/>
  <c r="Z111" i="17"/>
  <c r="Z165" i="17"/>
  <c r="Z66" i="17"/>
  <c r="Z252" i="17" l="1"/>
  <c r="Z117" i="17"/>
  <c r="Z225" i="17"/>
  <c r="Z229" i="17" s="1"/>
  <c r="Z239" i="17" s="1"/>
  <c r="Z127" i="17"/>
  <c r="Z121" i="17"/>
  <c r="Z131" i="17" s="1"/>
  <c r="Z118" i="17"/>
  <c r="Z256" i="17"/>
  <c r="Z266" i="17" s="1"/>
  <c r="Z262" i="17"/>
  <c r="Z253" i="17"/>
  <c r="Y210" i="17"/>
  <c r="Y204" i="17"/>
  <c r="Y214" i="17" s="1"/>
  <c r="Y128" i="17"/>
  <c r="Y122" i="17"/>
  <c r="Y132" i="17" s="1"/>
  <c r="Y119" i="17"/>
  <c r="Z235" i="17"/>
  <c r="Z226" i="17"/>
  <c r="Y231" i="17"/>
  <c r="Y241" i="17" s="1"/>
  <c r="Y237" i="17"/>
  <c r="Y263" i="17"/>
  <c r="Y257" i="17"/>
  <c r="Y267" i="17" s="1"/>
  <c r="Y254" i="17"/>
  <c r="Z148" i="17"/>
  <c r="Z158" i="17" s="1"/>
  <c r="Z154" i="17"/>
  <c r="Z145" i="17"/>
  <c r="Z171" i="17"/>
  <c r="Z198" i="17"/>
  <c r="Y176" i="17"/>
  <c r="Y186" i="17" s="1"/>
  <c r="Y182" i="17"/>
  <c r="Y173" i="17"/>
  <c r="AA78" i="17"/>
  <c r="AA76" i="17"/>
  <c r="AA74" i="17"/>
  <c r="AA96" i="17"/>
  <c r="AA104" i="17" s="1"/>
  <c r="AA79" i="17"/>
  <c r="AA77" i="17"/>
  <c r="AA75" i="17"/>
  <c r="AA73" i="17"/>
  <c r="AA93" i="17"/>
  <c r="AA101" i="17" s="1"/>
  <c r="AA72" i="17"/>
  <c r="AA70" i="17"/>
  <c r="AA60" i="17"/>
  <c r="AA59" i="17"/>
  <c r="AA65" i="17"/>
  <c r="AA64" i="17"/>
  <c r="AA63" i="17"/>
  <c r="AA61" i="17"/>
  <c r="AA58" i="17"/>
  <c r="AA57" i="17"/>
  <c r="AA71" i="17"/>
  <c r="AA62" i="17"/>
  <c r="AA56" i="17"/>
  <c r="AB3" i="17"/>
  <c r="Y149" i="17"/>
  <c r="Y159" i="17" s="1"/>
  <c r="Y155" i="17"/>
  <c r="Y146" i="17"/>
  <c r="Z202" i="17" l="1"/>
  <c r="Z212" i="17" s="1"/>
  <c r="Z208" i="17"/>
  <c r="Z199" i="17"/>
  <c r="Y183" i="17"/>
  <c r="Y177" i="17"/>
  <c r="Y187" i="17" s="1"/>
  <c r="Z175" i="17"/>
  <c r="Z185" i="17" s="1"/>
  <c r="Z181" i="17"/>
  <c r="Z172" i="17"/>
  <c r="Y258" i="17"/>
  <c r="Y268" i="17" s="1"/>
  <c r="Y264" i="17"/>
  <c r="Y123" i="17"/>
  <c r="Y133" i="17" s="1"/>
  <c r="Y129" i="17"/>
  <c r="Z122" i="17"/>
  <c r="Z132" i="17" s="1"/>
  <c r="Z128" i="17"/>
  <c r="Z119" i="17"/>
  <c r="AB4" i="17"/>
  <c r="AA247" i="17"/>
  <c r="AA220" i="17"/>
  <c r="AA193" i="17"/>
  <c r="AA166" i="17"/>
  <c r="AA139" i="17"/>
  <c r="AA80" i="17"/>
  <c r="AA112" i="17"/>
  <c r="Z149" i="17"/>
  <c r="Z159" i="17" s="1"/>
  <c r="Z155" i="17"/>
  <c r="Z146" i="17"/>
  <c r="Z230" i="17"/>
  <c r="Z240" i="17" s="1"/>
  <c r="Z236" i="17"/>
  <c r="Z227" i="17"/>
  <c r="Z263" i="17"/>
  <c r="Z257" i="17"/>
  <c r="Z267" i="17" s="1"/>
  <c r="Z254" i="17"/>
  <c r="Y150" i="17"/>
  <c r="Y160" i="17" s="1"/>
  <c r="Y156" i="17"/>
  <c r="AA246" i="17"/>
  <c r="AA252" i="17" s="1"/>
  <c r="AA219" i="17"/>
  <c r="AA192" i="17"/>
  <c r="AA165" i="17"/>
  <c r="AA111" i="17"/>
  <c r="AA117" i="17" s="1"/>
  <c r="AA138" i="17"/>
  <c r="AA66" i="17"/>
  <c r="AA144" i="17" l="1"/>
  <c r="AA171" i="17"/>
  <c r="AA198" i="17"/>
  <c r="AA181" i="17"/>
  <c r="AA175" i="17"/>
  <c r="AA185" i="17" s="1"/>
  <c r="AA172" i="17"/>
  <c r="Z150" i="17"/>
  <c r="Z160" i="17" s="1"/>
  <c r="Z156" i="17"/>
  <c r="AA208" i="17"/>
  <c r="AA202" i="17"/>
  <c r="AA212" i="17" s="1"/>
  <c r="AA199" i="17"/>
  <c r="Z231" i="17"/>
  <c r="Z241" i="17" s="1"/>
  <c r="Z237" i="17"/>
  <c r="Z123" i="17"/>
  <c r="Z133" i="17" s="1"/>
  <c r="Z129" i="17"/>
  <c r="Z209" i="17"/>
  <c r="Z203" i="17"/>
  <c r="Z213" i="17" s="1"/>
  <c r="Z200" i="17"/>
  <c r="Z182" i="17"/>
  <c r="Z176" i="17"/>
  <c r="Z186" i="17" s="1"/>
  <c r="Z173" i="17"/>
  <c r="AA148" i="17"/>
  <c r="AA158" i="17" s="1"/>
  <c r="AA154" i="17"/>
  <c r="AA145" i="17"/>
  <c r="AA225" i="17"/>
  <c r="Z264" i="17"/>
  <c r="Z258" i="17"/>
  <c r="Z268" i="17" s="1"/>
  <c r="AB96" i="17"/>
  <c r="AB104" i="17" s="1"/>
  <c r="AB79" i="17"/>
  <c r="AB77" i="17"/>
  <c r="AB75" i="17"/>
  <c r="AB73" i="17"/>
  <c r="AB93" i="17"/>
  <c r="AB101" i="17" s="1"/>
  <c r="AB78" i="17"/>
  <c r="AB76" i="17"/>
  <c r="AB71" i="17"/>
  <c r="AB74" i="17"/>
  <c r="AB65" i="17"/>
  <c r="AB64" i="17"/>
  <c r="AB63" i="17"/>
  <c r="AB62" i="17"/>
  <c r="AB61" i="17"/>
  <c r="AB60" i="17"/>
  <c r="AB59" i="17"/>
  <c r="AB58" i="17"/>
  <c r="AB57" i="17"/>
  <c r="AB56" i="17"/>
  <c r="AC3" i="17"/>
  <c r="AB72" i="17"/>
  <c r="AB70" i="17"/>
  <c r="AA121" i="17"/>
  <c r="AA131" i="17" s="1"/>
  <c r="AA127" i="17"/>
  <c r="AA118" i="17"/>
  <c r="AA262" i="17"/>
  <c r="AA256" i="17"/>
  <c r="AA266" i="17" s="1"/>
  <c r="AA253" i="17"/>
  <c r="AB246" i="17" l="1"/>
  <c r="AB219" i="17"/>
  <c r="AB192" i="17"/>
  <c r="AB165" i="17"/>
  <c r="AB138" i="17"/>
  <c r="AB144" i="17" s="1"/>
  <c r="AB111" i="17"/>
  <c r="AB66" i="17"/>
  <c r="AA209" i="17"/>
  <c r="AA203" i="17"/>
  <c r="AA213" i="17" s="1"/>
  <c r="AA200" i="17"/>
  <c r="AB247" i="17"/>
  <c r="AB220" i="17"/>
  <c r="AB166" i="17"/>
  <c r="AB139" i="17"/>
  <c r="AB193" i="17"/>
  <c r="AB112" i="17"/>
  <c r="AB80" i="17"/>
  <c r="Z210" i="17"/>
  <c r="Z204" i="17"/>
  <c r="Z214" i="17" s="1"/>
  <c r="AA176" i="17"/>
  <c r="AA186" i="17" s="1"/>
  <c r="AA182" i="17"/>
  <c r="AA173" i="17"/>
  <c r="AA229" i="17"/>
  <c r="AA239" i="17" s="1"/>
  <c r="AA235" i="17"/>
  <c r="AA226" i="17"/>
  <c r="Z183" i="17"/>
  <c r="Z177" i="17"/>
  <c r="Z187" i="17" s="1"/>
  <c r="AA122" i="17"/>
  <c r="AA132" i="17" s="1"/>
  <c r="AA128" i="17"/>
  <c r="AA119" i="17"/>
  <c r="AA263" i="17"/>
  <c r="AA257" i="17"/>
  <c r="AA267" i="17" s="1"/>
  <c r="AA254" i="17"/>
  <c r="AC4" i="17"/>
  <c r="AA149" i="17"/>
  <c r="AA159" i="17" s="1"/>
  <c r="AA155" i="17"/>
  <c r="AA146" i="17"/>
  <c r="AC79" i="17" l="1"/>
  <c r="AC77" i="17"/>
  <c r="AC75" i="17"/>
  <c r="AC93" i="17"/>
  <c r="AC101" i="17" s="1"/>
  <c r="AC78" i="17"/>
  <c r="AC76" i="17"/>
  <c r="AC74" i="17"/>
  <c r="AC72" i="17"/>
  <c r="AC71" i="17"/>
  <c r="AC96" i="17"/>
  <c r="AC104" i="17" s="1"/>
  <c r="AC65" i="17"/>
  <c r="AC64" i="17"/>
  <c r="AC63" i="17"/>
  <c r="AC62" i="17"/>
  <c r="AC61" i="17"/>
  <c r="AC60" i="17"/>
  <c r="AC59" i="17"/>
  <c r="AC58" i="17"/>
  <c r="AC57" i="17"/>
  <c r="AC56" i="17"/>
  <c r="AD3" i="17"/>
  <c r="AC70" i="17"/>
  <c r="AC73" i="17"/>
  <c r="AB171" i="17"/>
  <c r="AB198" i="17"/>
  <c r="AA156" i="17"/>
  <c r="AA150" i="17"/>
  <c r="AA160" i="17" s="1"/>
  <c r="AA123" i="17"/>
  <c r="AA133" i="17" s="1"/>
  <c r="AA129" i="17"/>
  <c r="AA177" i="17"/>
  <c r="AA187" i="17" s="1"/>
  <c r="AA183" i="17"/>
  <c r="AA210" i="17"/>
  <c r="AA204" i="17"/>
  <c r="AA214" i="17" s="1"/>
  <c r="AB117" i="17"/>
  <c r="AB225" i="17"/>
  <c r="AA264" i="17"/>
  <c r="AA258" i="17"/>
  <c r="AA268" i="17" s="1"/>
  <c r="AA230" i="17"/>
  <c r="AA240" i="17" s="1"/>
  <c r="AA236" i="17"/>
  <c r="AA227" i="17"/>
  <c r="AB148" i="17"/>
  <c r="AB158" i="17" s="1"/>
  <c r="AB154" i="17"/>
  <c r="AB145" i="17"/>
  <c r="AB252" i="17"/>
  <c r="AB262" i="17" l="1"/>
  <c r="AB256" i="17"/>
  <c r="AB266" i="17" s="1"/>
  <c r="AB253" i="17"/>
  <c r="AA231" i="17"/>
  <c r="AA241" i="17" s="1"/>
  <c r="AA237" i="17"/>
  <c r="AB181" i="17"/>
  <c r="AB175" i="17"/>
  <c r="AB185" i="17" s="1"/>
  <c r="AB172" i="17"/>
  <c r="AC246" i="17"/>
  <c r="AC219" i="17"/>
  <c r="AC165" i="17"/>
  <c r="AC138" i="17"/>
  <c r="AC111" i="17"/>
  <c r="AC192" i="17"/>
  <c r="AC66" i="17"/>
  <c r="AB155" i="17"/>
  <c r="AB149" i="17"/>
  <c r="AB159" i="17" s="1"/>
  <c r="AB146" i="17"/>
  <c r="AB229" i="17"/>
  <c r="AB239" i="17" s="1"/>
  <c r="AB235" i="17"/>
  <c r="AB226" i="17"/>
  <c r="AB121" i="17"/>
  <c r="AB131" i="17" s="1"/>
  <c r="AB127" i="17"/>
  <c r="AB118" i="17"/>
  <c r="AC247" i="17"/>
  <c r="AC220" i="17"/>
  <c r="AC193" i="17"/>
  <c r="AC139" i="17"/>
  <c r="AC166" i="17"/>
  <c r="AC112" i="17"/>
  <c r="AC80" i="17"/>
  <c r="AB208" i="17"/>
  <c r="AB202" i="17"/>
  <c r="AB212" i="17" s="1"/>
  <c r="AB199" i="17"/>
  <c r="AD4" i="17"/>
  <c r="AB122" i="17" l="1"/>
  <c r="AB132" i="17" s="1"/>
  <c r="AB128" i="17"/>
  <c r="AB119" i="17"/>
  <c r="AC144" i="17"/>
  <c r="AB176" i="17"/>
  <c r="AB186" i="17" s="1"/>
  <c r="AB182" i="17"/>
  <c r="AB173" i="17"/>
  <c r="AC171" i="17"/>
  <c r="AB263" i="17"/>
  <c r="AB257" i="17"/>
  <c r="AB267" i="17" s="1"/>
  <c r="AB254" i="17"/>
  <c r="AB209" i="17"/>
  <c r="AB203" i="17"/>
  <c r="AB213" i="17" s="1"/>
  <c r="AB200" i="17"/>
  <c r="AB150" i="17"/>
  <c r="AB160" i="17" s="1"/>
  <c r="AB156" i="17"/>
  <c r="AC198" i="17"/>
  <c r="AC225" i="17"/>
  <c r="AD93" i="17"/>
  <c r="AD101" i="17" s="1"/>
  <c r="AD78" i="17"/>
  <c r="AD76" i="17"/>
  <c r="AD74" i="17"/>
  <c r="AD72" i="17"/>
  <c r="AD96" i="17"/>
  <c r="AD104" i="17" s="1"/>
  <c r="AD77" i="17"/>
  <c r="AD65" i="17"/>
  <c r="AD64" i="17"/>
  <c r="AD63" i="17"/>
  <c r="AD62" i="17"/>
  <c r="AD61" i="17"/>
  <c r="AD60" i="17"/>
  <c r="AD59" i="17"/>
  <c r="AD58" i="17"/>
  <c r="AD57" i="17"/>
  <c r="AD56" i="17"/>
  <c r="AE3" i="17"/>
  <c r="AD75" i="17"/>
  <c r="AD70" i="17"/>
  <c r="AD73" i="17"/>
  <c r="AD79" i="17"/>
  <c r="AD71" i="17"/>
  <c r="AB230" i="17"/>
  <c r="AB240" i="17" s="1"/>
  <c r="AB236" i="17"/>
  <c r="AB227" i="17"/>
  <c r="AC117" i="17"/>
  <c r="AC252" i="17"/>
  <c r="AB237" i="17" l="1"/>
  <c r="AB231" i="17"/>
  <c r="AB241" i="17" s="1"/>
  <c r="AE4" i="17"/>
  <c r="AC175" i="17"/>
  <c r="AC185" i="17" s="1"/>
  <c r="AC181" i="17"/>
  <c r="AC172" i="17"/>
  <c r="AC154" i="17"/>
  <c r="AC148" i="17"/>
  <c r="AC158" i="17" s="1"/>
  <c r="AC145" i="17"/>
  <c r="AD246" i="17"/>
  <c r="AD219" i="17"/>
  <c r="AD192" i="17"/>
  <c r="AD138" i="17"/>
  <c r="AD165" i="17"/>
  <c r="AD111" i="17"/>
  <c r="AD66" i="17"/>
  <c r="AB264" i="17"/>
  <c r="AB258" i="17"/>
  <c r="AB268" i="17" s="1"/>
  <c r="AB177" i="17"/>
  <c r="AB187" i="17" s="1"/>
  <c r="AB183" i="17"/>
  <c r="AB129" i="17"/>
  <c r="AB123" i="17"/>
  <c r="AB133" i="17" s="1"/>
  <c r="AC262" i="17"/>
  <c r="AC256" i="17"/>
  <c r="AC266" i="17" s="1"/>
  <c r="AC253" i="17"/>
  <c r="AD247" i="17"/>
  <c r="AD220" i="17"/>
  <c r="AD193" i="17"/>
  <c r="AD166" i="17"/>
  <c r="AD112" i="17"/>
  <c r="AD139" i="17"/>
  <c r="AD80" i="17"/>
  <c r="AC229" i="17"/>
  <c r="AC239" i="17" s="1"/>
  <c r="AC235" i="17"/>
  <c r="AC226" i="17"/>
  <c r="AB204" i="17"/>
  <c r="AB214" i="17" s="1"/>
  <c r="AB210" i="17"/>
  <c r="AC121" i="17"/>
  <c r="AC131" i="17" s="1"/>
  <c r="AC127" i="17"/>
  <c r="AC118" i="17"/>
  <c r="AC202" i="17"/>
  <c r="AC212" i="17" s="1"/>
  <c r="AC208" i="17"/>
  <c r="AC199" i="17"/>
  <c r="AD171" i="17" l="1"/>
  <c r="AD252" i="17"/>
  <c r="AC176" i="17"/>
  <c r="AC186" i="17" s="1"/>
  <c r="AC182" i="17"/>
  <c r="AC173" i="17"/>
  <c r="AC257" i="17"/>
  <c r="AC267" i="17" s="1"/>
  <c r="AC263" i="17"/>
  <c r="AC254" i="17"/>
  <c r="AD144" i="17"/>
  <c r="AC149" i="17"/>
  <c r="AC159" i="17" s="1"/>
  <c r="AC155" i="17"/>
  <c r="AC146" i="17"/>
  <c r="AC128" i="17"/>
  <c r="AC122" i="17"/>
  <c r="AC132" i="17" s="1"/>
  <c r="AC119" i="17"/>
  <c r="AD198" i="17"/>
  <c r="AC203" i="17"/>
  <c r="AC213" i="17" s="1"/>
  <c r="AC209" i="17"/>
  <c r="AC200" i="17"/>
  <c r="AC236" i="17"/>
  <c r="AC230" i="17"/>
  <c r="AC240" i="17" s="1"/>
  <c r="AC227" i="17"/>
  <c r="AD117" i="17"/>
  <c r="AD225" i="17"/>
  <c r="AE78" i="17"/>
  <c r="AE76" i="17"/>
  <c r="AE74" i="17"/>
  <c r="AE96" i="17"/>
  <c r="AE104" i="17" s="1"/>
  <c r="AE79" i="17"/>
  <c r="AE77" i="17"/>
  <c r="AE75" i="17"/>
  <c r="AE73" i="17"/>
  <c r="AE70" i="17"/>
  <c r="AE65" i="17"/>
  <c r="AE64" i="17"/>
  <c r="AE63" i="17"/>
  <c r="AE62" i="17"/>
  <c r="AF3" i="17"/>
  <c r="AE60" i="17"/>
  <c r="AE59" i="17"/>
  <c r="AE56" i="17"/>
  <c r="AE72" i="17"/>
  <c r="AE71" i="17"/>
  <c r="AE93" i="17"/>
  <c r="AE101" i="17" s="1"/>
  <c r="AE61" i="17"/>
  <c r="AE58" i="17"/>
  <c r="AE57" i="17"/>
  <c r="AD235" i="17" l="1"/>
  <c r="AD229" i="17"/>
  <c r="AD239" i="17" s="1"/>
  <c r="AD226" i="17"/>
  <c r="AD202" i="17"/>
  <c r="AD212" i="17" s="1"/>
  <c r="AD208" i="17"/>
  <c r="AD199" i="17"/>
  <c r="AC150" i="17"/>
  <c r="AC160" i="17" s="1"/>
  <c r="AC156" i="17"/>
  <c r="AC258" i="17"/>
  <c r="AC268" i="17" s="1"/>
  <c r="AC264" i="17"/>
  <c r="AD127" i="17"/>
  <c r="AD121" i="17"/>
  <c r="AD131" i="17" s="1"/>
  <c r="AD118" i="17"/>
  <c r="AC210" i="17"/>
  <c r="AC204" i="17"/>
  <c r="AC214" i="17" s="1"/>
  <c r="AC123" i="17"/>
  <c r="AC133" i="17" s="1"/>
  <c r="AC129" i="17"/>
  <c r="AF4" i="17"/>
  <c r="AC231" i="17"/>
  <c r="AC241" i="17" s="1"/>
  <c r="AC237" i="17"/>
  <c r="AD262" i="17"/>
  <c r="AD256" i="17"/>
  <c r="AD266" i="17" s="1"/>
  <c r="AD253" i="17"/>
  <c r="AE246" i="17"/>
  <c r="AE219" i="17"/>
  <c r="AE192" i="17"/>
  <c r="AE165" i="17"/>
  <c r="AE111" i="17"/>
  <c r="AE138" i="17"/>
  <c r="AE66" i="17"/>
  <c r="AE247" i="17"/>
  <c r="AE193" i="17"/>
  <c r="AE220" i="17"/>
  <c r="AE166" i="17"/>
  <c r="AE139" i="17"/>
  <c r="AE80" i="17"/>
  <c r="AE112" i="17"/>
  <c r="AD148" i="17"/>
  <c r="AD158" i="17" s="1"/>
  <c r="AD154" i="17"/>
  <c r="AD145" i="17"/>
  <c r="AC183" i="17"/>
  <c r="AC177" i="17"/>
  <c r="AC187" i="17" s="1"/>
  <c r="AD175" i="17"/>
  <c r="AD185" i="17" s="1"/>
  <c r="AD181" i="17"/>
  <c r="AD172" i="17"/>
  <c r="AE198" i="17" l="1"/>
  <c r="AF96" i="17"/>
  <c r="AF104" i="17" s="1"/>
  <c r="AF79" i="17"/>
  <c r="AF77" i="17"/>
  <c r="AF75" i="17"/>
  <c r="AF73" i="17"/>
  <c r="AF93" i="17"/>
  <c r="AF101" i="17" s="1"/>
  <c r="AF76" i="17"/>
  <c r="AF74" i="17"/>
  <c r="AF72" i="17"/>
  <c r="AF71" i="17"/>
  <c r="AG3" i="17"/>
  <c r="AF78" i="17"/>
  <c r="AF70" i="17"/>
  <c r="AF65" i="17"/>
  <c r="AF64" i="17"/>
  <c r="AF63" i="17"/>
  <c r="AF62" i="17"/>
  <c r="AF61" i="17"/>
  <c r="AF60" i="17"/>
  <c r="AF59" i="17"/>
  <c r="AF58" i="17"/>
  <c r="AF57" i="17"/>
  <c r="AF56" i="17"/>
  <c r="AD182" i="17"/>
  <c r="AD176" i="17"/>
  <c r="AD186" i="17" s="1"/>
  <c r="AD173" i="17"/>
  <c r="AE144" i="17"/>
  <c r="AE225" i="17"/>
  <c r="AD230" i="17"/>
  <c r="AD240" i="17" s="1"/>
  <c r="AD236" i="17"/>
  <c r="AD227" i="17"/>
  <c r="AD149" i="17"/>
  <c r="AD159" i="17" s="1"/>
  <c r="AD155" i="17"/>
  <c r="AD146" i="17"/>
  <c r="AE117" i="17"/>
  <c r="AE252" i="17"/>
  <c r="AD209" i="17"/>
  <c r="AD203" i="17"/>
  <c r="AD213" i="17" s="1"/>
  <c r="AD200" i="17"/>
  <c r="AE171" i="17"/>
  <c r="AD263" i="17"/>
  <c r="AD257" i="17"/>
  <c r="AD267" i="17" s="1"/>
  <c r="AD254" i="17"/>
  <c r="AD122" i="17"/>
  <c r="AD132" i="17" s="1"/>
  <c r="AD128" i="17"/>
  <c r="AD119" i="17"/>
  <c r="AD264" i="17" l="1"/>
  <c r="AD258" i="17"/>
  <c r="AD268" i="17" s="1"/>
  <c r="AD210" i="17"/>
  <c r="AD204" i="17"/>
  <c r="AD214" i="17" s="1"/>
  <c r="AE121" i="17"/>
  <c r="AE131" i="17" s="1"/>
  <c r="AE127" i="17"/>
  <c r="AE118" i="17"/>
  <c r="AD231" i="17"/>
  <c r="AD241" i="17" s="1"/>
  <c r="AD237" i="17"/>
  <c r="AE148" i="17"/>
  <c r="AE158" i="17" s="1"/>
  <c r="AE154" i="17"/>
  <c r="AE145" i="17"/>
  <c r="AF246" i="17"/>
  <c r="AF219" i="17"/>
  <c r="AF192" i="17"/>
  <c r="AF165" i="17"/>
  <c r="AF138" i="17"/>
  <c r="AF111" i="17"/>
  <c r="AF66" i="17"/>
  <c r="AG4" i="17"/>
  <c r="AD150" i="17"/>
  <c r="AD160" i="17" s="1"/>
  <c r="AD156" i="17"/>
  <c r="AD177" i="17"/>
  <c r="AD187" i="17" s="1"/>
  <c r="AD183" i="17"/>
  <c r="AF247" i="17"/>
  <c r="AF220" i="17"/>
  <c r="AF166" i="17"/>
  <c r="AF193" i="17"/>
  <c r="AF139" i="17"/>
  <c r="AF112" i="17"/>
  <c r="AF80" i="17"/>
  <c r="AD123" i="17"/>
  <c r="AD133" i="17" s="1"/>
  <c r="AD129" i="17"/>
  <c r="AE181" i="17"/>
  <c r="AE175" i="17"/>
  <c r="AE185" i="17" s="1"/>
  <c r="AE172" i="17"/>
  <c r="AE256" i="17"/>
  <c r="AE266" i="17" s="1"/>
  <c r="AE262" i="17"/>
  <c r="AE253" i="17"/>
  <c r="AE229" i="17"/>
  <c r="AE239" i="17" s="1"/>
  <c r="AE235" i="17"/>
  <c r="AE226" i="17"/>
  <c r="AE208" i="17"/>
  <c r="AE202" i="17"/>
  <c r="AE212" i="17" s="1"/>
  <c r="AE199" i="17"/>
  <c r="AE230" i="17" l="1"/>
  <c r="AE240" i="17" s="1"/>
  <c r="AE236" i="17"/>
  <c r="AE227" i="17"/>
  <c r="AF171" i="17"/>
  <c r="AE149" i="17"/>
  <c r="AE159" i="17" s="1"/>
  <c r="AE155" i="17"/>
  <c r="AE146" i="17"/>
  <c r="AE209" i="17"/>
  <c r="AE203" i="17"/>
  <c r="AE213" i="17" s="1"/>
  <c r="AE200" i="17"/>
  <c r="AF198" i="17"/>
  <c r="AE122" i="17"/>
  <c r="AE132" i="17" s="1"/>
  <c r="AE128" i="17"/>
  <c r="AE119" i="17"/>
  <c r="AE182" i="17"/>
  <c r="AE176" i="17"/>
  <c r="AE186" i="17" s="1"/>
  <c r="AE173" i="17"/>
  <c r="AG79" i="17"/>
  <c r="AG77" i="17"/>
  <c r="AG75" i="17"/>
  <c r="AG93" i="17"/>
  <c r="AG101" i="17" s="1"/>
  <c r="AG78" i="17"/>
  <c r="AG76" i="17"/>
  <c r="AG74" i="17"/>
  <c r="AG72" i="17"/>
  <c r="AG96" i="17"/>
  <c r="AG104" i="17" s="1"/>
  <c r="AG71" i="17"/>
  <c r="AG73" i="17"/>
  <c r="AG65" i="17"/>
  <c r="AG64" i="17"/>
  <c r="AG63" i="17"/>
  <c r="AG62" i="17"/>
  <c r="AG61" i="17"/>
  <c r="AG60" i="17"/>
  <c r="AG59" i="17"/>
  <c r="AG58" i="17"/>
  <c r="AG57" i="17"/>
  <c r="AG56" i="17"/>
  <c r="AH3" i="17"/>
  <c r="AG70" i="17"/>
  <c r="AF117" i="17"/>
  <c r="AF225" i="17"/>
  <c r="AE263" i="17"/>
  <c r="AE257" i="17"/>
  <c r="AE267" i="17" s="1"/>
  <c r="AE254" i="17"/>
  <c r="AF144" i="17"/>
  <c r="AF252" i="17"/>
  <c r="AE264" i="17" l="1"/>
  <c r="AE258" i="17"/>
  <c r="AE268" i="17" s="1"/>
  <c r="AG247" i="17"/>
  <c r="AG220" i="17"/>
  <c r="AG193" i="17"/>
  <c r="AG166" i="17"/>
  <c r="AG139" i="17"/>
  <c r="AG112" i="17"/>
  <c r="AG80" i="17"/>
  <c r="AF175" i="17"/>
  <c r="AF185" i="17" s="1"/>
  <c r="AF181" i="17"/>
  <c r="AF172" i="17"/>
  <c r="AF208" i="17"/>
  <c r="AF202" i="17"/>
  <c r="AF212" i="17" s="1"/>
  <c r="AF199" i="17"/>
  <c r="AE156" i="17"/>
  <c r="AE150" i="17"/>
  <c r="AE160" i="17" s="1"/>
  <c r="AE231" i="17"/>
  <c r="AE241" i="17" s="1"/>
  <c r="AE237" i="17"/>
  <c r="AF262" i="17"/>
  <c r="AF256" i="17"/>
  <c r="AF266" i="17" s="1"/>
  <c r="AF253" i="17"/>
  <c r="AH4" i="17"/>
  <c r="AF148" i="17"/>
  <c r="AF158" i="17" s="1"/>
  <c r="AF154" i="17"/>
  <c r="AF145" i="17"/>
  <c r="AF229" i="17"/>
  <c r="AF239" i="17" s="1"/>
  <c r="AF235" i="17"/>
  <c r="AF226" i="17"/>
  <c r="AG246" i="17"/>
  <c r="AG252" i="17" s="1"/>
  <c r="AG219" i="17"/>
  <c r="AG225" i="17" s="1"/>
  <c r="AG165" i="17"/>
  <c r="AG171" i="17" s="1"/>
  <c r="AG192" i="17"/>
  <c r="AG198" i="17" s="1"/>
  <c r="AG138" i="17"/>
  <c r="AG144" i="17" s="1"/>
  <c r="AG111" i="17"/>
  <c r="AG117" i="17" s="1"/>
  <c r="AG66" i="17"/>
  <c r="AE123" i="17"/>
  <c r="AE133" i="17" s="1"/>
  <c r="AE129" i="17"/>
  <c r="AE210" i="17"/>
  <c r="AE204" i="17"/>
  <c r="AE214" i="17" s="1"/>
  <c r="AF121" i="17"/>
  <c r="AF131" i="17" s="1"/>
  <c r="AF127" i="17"/>
  <c r="AF118" i="17"/>
  <c r="AE177" i="17"/>
  <c r="AE187" i="17" s="1"/>
  <c r="AE183" i="17"/>
  <c r="AG154" i="17" l="1"/>
  <c r="AG148" i="17"/>
  <c r="AG158" i="17" s="1"/>
  <c r="AG145" i="17"/>
  <c r="AG262" i="17"/>
  <c r="AG256" i="17"/>
  <c r="AG266" i="17" s="1"/>
  <c r="AG253" i="17"/>
  <c r="AF155" i="17"/>
  <c r="AF149" i="17"/>
  <c r="AF159" i="17" s="1"/>
  <c r="AF146" i="17"/>
  <c r="AF176" i="17"/>
  <c r="AF186" i="17" s="1"/>
  <c r="AF182" i="17"/>
  <c r="AF173" i="17"/>
  <c r="AG208" i="17"/>
  <c r="AG202" i="17"/>
  <c r="AG212" i="17" s="1"/>
  <c r="AG199" i="17"/>
  <c r="AF230" i="17"/>
  <c r="AF240" i="17" s="1"/>
  <c r="AF236" i="17"/>
  <c r="AF227" i="17"/>
  <c r="AF209" i="17"/>
  <c r="AF203" i="17"/>
  <c r="AF213" i="17" s="1"/>
  <c r="AF200" i="17"/>
  <c r="AG175" i="17"/>
  <c r="AG185" i="17" s="1"/>
  <c r="AG181" i="17"/>
  <c r="AG172" i="17"/>
  <c r="AF263" i="17"/>
  <c r="AF257" i="17"/>
  <c r="AF267" i="17" s="1"/>
  <c r="AF254" i="17"/>
  <c r="AF122" i="17"/>
  <c r="AF132" i="17" s="1"/>
  <c r="AF128" i="17"/>
  <c r="AF119" i="17"/>
  <c r="AG121" i="17"/>
  <c r="AG131" i="17" s="1"/>
  <c r="AG127" i="17"/>
  <c r="AG118" i="17"/>
  <c r="AG229" i="17"/>
  <c r="AG239" i="17" s="1"/>
  <c r="AG235" i="17"/>
  <c r="AG226" i="17"/>
  <c r="AH93" i="17"/>
  <c r="AH101" i="17" s="1"/>
  <c r="AH78" i="17"/>
  <c r="AH76" i="17"/>
  <c r="AH74" i="17"/>
  <c r="AH72" i="17"/>
  <c r="AH96" i="17"/>
  <c r="AH104" i="17" s="1"/>
  <c r="AH75" i="17"/>
  <c r="AH73" i="17"/>
  <c r="AH65" i="17"/>
  <c r="AH64" i="17"/>
  <c r="AH63" i="17"/>
  <c r="AH62" i="17"/>
  <c r="AH61" i="17"/>
  <c r="AH60" i="17"/>
  <c r="AH59" i="17"/>
  <c r="AH58" i="17"/>
  <c r="AH57" i="17"/>
  <c r="AH56" i="17"/>
  <c r="AI3" i="17"/>
  <c r="AH70" i="17"/>
  <c r="AH77" i="17"/>
  <c r="AH71" i="17"/>
  <c r="AH79" i="17"/>
  <c r="AH247" i="17" l="1"/>
  <c r="AH220" i="17"/>
  <c r="AH193" i="17"/>
  <c r="AH166" i="17"/>
  <c r="AH112" i="17"/>
  <c r="AH139" i="17"/>
  <c r="AH80" i="17"/>
  <c r="AG236" i="17"/>
  <c r="AG230" i="17"/>
  <c r="AG240" i="17" s="1"/>
  <c r="AG227" i="17"/>
  <c r="AG176" i="17"/>
  <c r="AG186" i="17" s="1"/>
  <c r="AG182" i="17"/>
  <c r="AG173" i="17"/>
  <c r="AF177" i="17"/>
  <c r="AF187" i="17" s="1"/>
  <c r="AF183" i="17"/>
  <c r="AI4" i="17"/>
  <c r="AF258" i="17"/>
  <c r="AF268" i="17" s="1"/>
  <c r="AF264" i="17"/>
  <c r="AG203" i="17"/>
  <c r="AG213" i="17" s="1"/>
  <c r="AG209" i="17"/>
  <c r="AG200" i="17"/>
  <c r="AG149" i="17"/>
  <c r="AG159" i="17" s="1"/>
  <c r="AG155" i="17"/>
  <c r="AG146" i="17"/>
  <c r="AH246" i="17"/>
  <c r="AH252" i="17" s="1"/>
  <c r="AH219" i="17"/>
  <c r="AH225" i="17" s="1"/>
  <c r="AH192" i="17"/>
  <c r="AH198" i="17" s="1"/>
  <c r="AH165" i="17"/>
  <c r="AH171" i="17" s="1"/>
  <c r="AH138" i="17"/>
  <c r="AH111" i="17"/>
  <c r="AH117" i="17" s="1"/>
  <c r="AH66" i="17"/>
  <c r="AF129" i="17"/>
  <c r="AF123" i="17"/>
  <c r="AF133" i="17" s="1"/>
  <c r="AF237" i="17"/>
  <c r="AF231" i="17"/>
  <c r="AF241" i="17" s="1"/>
  <c r="AG263" i="17"/>
  <c r="AG257" i="17"/>
  <c r="AG267" i="17" s="1"/>
  <c r="AG254" i="17"/>
  <c r="AG128" i="17"/>
  <c r="AG122" i="17"/>
  <c r="AG132" i="17" s="1"/>
  <c r="AG119" i="17"/>
  <c r="AF204" i="17"/>
  <c r="AF214" i="17" s="1"/>
  <c r="AF210" i="17"/>
  <c r="AF150" i="17"/>
  <c r="AF160" i="17" s="1"/>
  <c r="AF156" i="17"/>
  <c r="AH144" i="17" l="1"/>
  <c r="AG258" i="17"/>
  <c r="AG268" i="17" s="1"/>
  <c r="AG264" i="17"/>
  <c r="AH127" i="17"/>
  <c r="AH121" i="17"/>
  <c r="AH131" i="17" s="1"/>
  <c r="AH118" i="17"/>
  <c r="AH235" i="17"/>
  <c r="AH229" i="17"/>
  <c r="AH239" i="17" s="1"/>
  <c r="AH226" i="17"/>
  <c r="AG123" i="17"/>
  <c r="AG133" i="17" s="1"/>
  <c r="AG129" i="17"/>
  <c r="AH148" i="17"/>
  <c r="AH158" i="17" s="1"/>
  <c r="AH154" i="17"/>
  <c r="AH145" i="17"/>
  <c r="AH256" i="17"/>
  <c r="AH266" i="17" s="1"/>
  <c r="AH262" i="17"/>
  <c r="AH253" i="17"/>
  <c r="AG210" i="17"/>
  <c r="AG204" i="17"/>
  <c r="AG214" i="17" s="1"/>
  <c r="AH175" i="17"/>
  <c r="AH185" i="17" s="1"/>
  <c r="AH181" i="17"/>
  <c r="AH172" i="17"/>
  <c r="AG150" i="17"/>
  <c r="AG160" i="17" s="1"/>
  <c r="AG156" i="17"/>
  <c r="AI78" i="17"/>
  <c r="AI76" i="17"/>
  <c r="AI74" i="17"/>
  <c r="AI96" i="17"/>
  <c r="AI104" i="17" s="1"/>
  <c r="AI79" i="17"/>
  <c r="AI77" i="17"/>
  <c r="AI75" i="17"/>
  <c r="AI73" i="17"/>
  <c r="AI72" i="17"/>
  <c r="AI70" i="17"/>
  <c r="AI58" i="17"/>
  <c r="AI57" i="17"/>
  <c r="AI56" i="17"/>
  <c r="AI65" i="17"/>
  <c r="AI64" i="17"/>
  <c r="AI62" i="17"/>
  <c r="AI61" i="17"/>
  <c r="AJ3" i="17"/>
  <c r="AI93" i="17"/>
  <c r="AI101" i="17" s="1"/>
  <c r="AI71" i="17"/>
  <c r="AI63" i="17"/>
  <c r="AI60" i="17"/>
  <c r="AI59" i="17"/>
  <c r="AG231" i="17"/>
  <c r="AG241" i="17" s="1"/>
  <c r="AG237" i="17"/>
  <c r="AH202" i="17"/>
  <c r="AH212" i="17" s="1"/>
  <c r="AH208" i="17"/>
  <c r="AH199" i="17"/>
  <c r="AG183" i="17"/>
  <c r="AG177" i="17"/>
  <c r="AG187" i="17" s="1"/>
  <c r="AI246" i="17" l="1"/>
  <c r="AI219" i="17"/>
  <c r="AI192" i="17"/>
  <c r="AI165" i="17"/>
  <c r="AI111" i="17"/>
  <c r="AI138" i="17"/>
  <c r="AI66" i="17"/>
  <c r="AH263" i="17"/>
  <c r="AH257" i="17"/>
  <c r="AH267" i="17" s="1"/>
  <c r="AH254" i="17"/>
  <c r="AH230" i="17"/>
  <c r="AH240" i="17" s="1"/>
  <c r="AH236" i="17"/>
  <c r="AH227" i="17"/>
  <c r="AH209" i="17"/>
  <c r="AH203" i="17"/>
  <c r="AH213" i="17" s="1"/>
  <c r="AH200" i="17"/>
  <c r="AJ4" i="17"/>
  <c r="AI247" i="17"/>
  <c r="AI220" i="17"/>
  <c r="AI193" i="17"/>
  <c r="AI166" i="17"/>
  <c r="AI139" i="17"/>
  <c r="AI112" i="17"/>
  <c r="AI80" i="17"/>
  <c r="AH182" i="17"/>
  <c r="AH176" i="17"/>
  <c r="AH186" i="17" s="1"/>
  <c r="AH173" i="17"/>
  <c r="AH149" i="17"/>
  <c r="AH159" i="17" s="1"/>
  <c r="AH155" i="17"/>
  <c r="AH146" i="17"/>
  <c r="AH122" i="17"/>
  <c r="AH132" i="17" s="1"/>
  <c r="AH128" i="17"/>
  <c r="AH119" i="17"/>
  <c r="AH150" i="17" l="1"/>
  <c r="AH160" i="17" s="1"/>
  <c r="AH156" i="17"/>
  <c r="AH210" i="17"/>
  <c r="AH204" i="17"/>
  <c r="AH214" i="17" s="1"/>
  <c r="AI171" i="17"/>
  <c r="AJ96" i="17"/>
  <c r="AJ104" i="17" s="1"/>
  <c r="AJ79" i="17"/>
  <c r="AJ77" i="17"/>
  <c r="AJ75" i="17"/>
  <c r="AJ73" i="17"/>
  <c r="AJ93" i="17"/>
  <c r="AJ101" i="17" s="1"/>
  <c r="AJ74" i="17"/>
  <c r="AJ72" i="17"/>
  <c r="AJ70" i="17"/>
  <c r="AJ71" i="17"/>
  <c r="AJ76" i="17"/>
  <c r="AJ78" i="17"/>
  <c r="AJ65" i="17"/>
  <c r="AJ64" i="17"/>
  <c r="AJ63" i="17"/>
  <c r="AJ62" i="17"/>
  <c r="AJ61" i="17"/>
  <c r="AJ60" i="17"/>
  <c r="AJ59" i="17"/>
  <c r="AJ58" i="17"/>
  <c r="AJ57" i="17"/>
  <c r="AJ56" i="17"/>
  <c r="AK3" i="17"/>
  <c r="AI198" i="17"/>
  <c r="AH123" i="17"/>
  <c r="AH133" i="17" s="1"/>
  <c r="AH129" i="17"/>
  <c r="AH264" i="17"/>
  <c r="AH258" i="17"/>
  <c r="AH268" i="17" s="1"/>
  <c r="AI144" i="17"/>
  <c r="AI225" i="17"/>
  <c r="AH183" i="17"/>
  <c r="AH177" i="17"/>
  <c r="AH187" i="17" s="1"/>
  <c r="AH231" i="17"/>
  <c r="AH241" i="17" s="1"/>
  <c r="AH237" i="17"/>
  <c r="AI117" i="17"/>
  <c r="AI252" i="17"/>
  <c r="AI121" i="17" l="1"/>
  <c r="AI131" i="17" s="1"/>
  <c r="AI127" i="17"/>
  <c r="AI118" i="17"/>
  <c r="AK4" i="17"/>
  <c r="AI229" i="17"/>
  <c r="AI239" i="17" s="1"/>
  <c r="AI235" i="17"/>
  <c r="AI226" i="17"/>
  <c r="AJ246" i="17"/>
  <c r="AJ219" i="17"/>
  <c r="AJ192" i="17"/>
  <c r="AJ165" i="17"/>
  <c r="AJ138" i="17"/>
  <c r="AJ111" i="17"/>
  <c r="AJ66" i="17"/>
  <c r="AI148" i="17"/>
  <c r="AI158" i="17" s="1"/>
  <c r="AI154" i="17"/>
  <c r="AI145" i="17"/>
  <c r="AJ247" i="17"/>
  <c r="AJ220" i="17"/>
  <c r="AJ166" i="17"/>
  <c r="AJ193" i="17"/>
  <c r="AJ139" i="17"/>
  <c r="AJ112" i="17"/>
  <c r="AJ80" i="17"/>
  <c r="AI262" i="17"/>
  <c r="AI256" i="17"/>
  <c r="AI266" i="17" s="1"/>
  <c r="AI253" i="17"/>
  <c r="AI208" i="17"/>
  <c r="AI202" i="17"/>
  <c r="AI212" i="17" s="1"/>
  <c r="AI199" i="17"/>
  <c r="AI181" i="17"/>
  <c r="AI175" i="17"/>
  <c r="AI185" i="17" s="1"/>
  <c r="AI172" i="17"/>
  <c r="AI209" i="17" l="1"/>
  <c r="AI203" i="17"/>
  <c r="AI213" i="17" s="1"/>
  <c r="AI200" i="17"/>
  <c r="AJ198" i="17"/>
  <c r="AI176" i="17"/>
  <c r="AI186" i="17" s="1"/>
  <c r="AI182" i="17"/>
  <c r="AI173" i="17"/>
  <c r="AI149" i="17"/>
  <c r="AI159" i="17" s="1"/>
  <c r="AI155" i="17"/>
  <c r="AI146" i="17"/>
  <c r="AJ117" i="17"/>
  <c r="AJ225" i="17"/>
  <c r="AI122" i="17"/>
  <c r="AI132" i="17" s="1"/>
  <c r="AI128" i="17"/>
  <c r="AI119" i="17"/>
  <c r="AJ144" i="17"/>
  <c r="AJ252" i="17"/>
  <c r="AK79" i="17"/>
  <c r="AK77" i="17"/>
  <c r="AK75" i="17"/>
  <c r="AK93" i="17"/>
  <c r="AK101" i="17" s="1"/>
  <c r="AK78" i="17"/>
  <c r="AK76" i="17"/>
  <c r="AK74" i="17"/>
  <c r="AK72" i="17"/>
  <c r="AK71" i="17"/>
  <c r="AK73" i="17"/>
  <c r="AK65" i="17"/>
  <c r="AK64" i="17"/>
  <c r="AK63" i="17"/>
  <c r="AK62" i="17"/>
  <c r="AK61" i="17"/>
  <c r="AK60" i="17"/>
  <c r="AK59" i="17"/>
  <c r="AK58" i="17"/>
  <c r="AK57" i="17"/>
  <c r="AK56" i="17"/>
  <c r="AL3" i="17"/>
  <c r="AK70" i="17"/>
  <c r="AK96" i="17"/>
  <c r="AK104" i="17" s="1"/>
  <c r="AI263" i="17"/>
  <c r="AI257" i="17"/>
  <c r="AI267" i="17" s="1"/>
  <c r="AI254" i="17"/>
  <c r="AJ171" i="17"/>
  <c r="AI230" i="17"/>
  <c r="AI240" i="17" s="1"/>
  <c r="AI236" i="17"/>
  <c r="AI227" i="17"/>
  <c r="AJ181" i="17" l="1"/>
  <c r="AJ175" i="17"/>
  <c r="AJ185" i="17" s="1"/>
  <c r="AJ172" i="17"/>
  <c r="AJ148" i="17"/>
  <c r="AJ158" i="17" s="1"/>
  <c r="AJ154" i="17"/>
  <c r="AJ145" i="17"/>
  <c r="AJ229" i="17"/>
  <c r="AJ239" i="17" s="1"/>
  <c r="AJ235" i="17"/>
  <c r="AJ226" i="17"/>
  <c r="AJ208" i="17"/>
  <c r="AJ202" i="17"/>
  <c r="AJ212" i="17" s="1"/>
  <c r="AJ199" i="17"/>
  <c r="AI231" i="17"/>
  <c r="AI241" i="17" s="1"/>
  <c r="AI237" i="17"/>
  <c r="AI264" i="17"/>
  <c r="AI258" i="17"/>
  <c r="AI268" i="17" s="1"/>
  <c r="AK247" i="17"/>
  <c r="AK220" i="17"/>
  <c r="AK193" i="17"/>
  <c r="AK139" i="17"/>
  <c r="AK112" i="17"/>
  <c r="AK166" i="17"/>
  <c r="AK80" i="17"/>
  <c r="AI123" i="17"/>
  <c r="AI133" i="17" s="1"/>
  <c r="AI129" i="17"/>
  <c r="AJ121" i="17"/>
  <c r="AJ131" i="17" s="1"/>
  <c r="AJ127" i="17"/>
  <c r="AJ118" i="17"/>
  <c r="AI177" i="17"/>
  <c r="AI187" i="17" s="1"/>
  <c r="AI183" i="17"/>
  <c r="AI210" i="17"/>
  <c r="AI204" i="17"/>
  <c r="AI214" i="17" s="1"/>
  <c r="AL4" i="17"/>
  <c r="AI156" i="17"/>
  <c r="AI150" i="17"/>
  <c r="AI160" i="17" s="1"/>
  <c r="AK246" i="17"/>
  <c r="AK252" i="17" s="1"/>
  <c r="AK219" i="17"/>
  <c r="AK165" i="17"/>
  <c r="AK192" i="17"/>
  <c r="AK138" i="17"/>
  <c r="AK111" i="17"/>
  <c r="AK66" i="17"/>
  <c r="AJ262" i="17"/>
  <c r="AJ256" i="17"/>
  <c r="AJ266" i="17" s="1"/>
  <c r="AJ253" i="17"/>
  <c r="AK144" i="17" l="1"/>
  <c r="AK117" i="17"/>
  <c r="AK171" i="17"/>
  <c r="AK198" i="17"/>
  <c r="AK225" i="17"/>
  <c r="AJ263" i="17"/>
  <c r="AJ257" i="17"/>
  <c r="AJ267" i="17" s="1"/>
  <c r="AJ254" i="17"/>
  <c r="AK175" i="17"/>
  <c r="AK185" i="17" s="1"/>
  <c r="AK181" i="17"/>
  <c r="AK172" i="17"/>
  <c r="AJ122" i="17"/>
  <c r="AJ132" i="17" s="1"/>
  <c r="AJ128" i="17"/>
  <c r="AJ119" i="17"/>
  <c r="AJ209" i="17"/>
  <c r="AJ203" i="17"/>
  <c r="AJ213" i="17" s="1"/>
  <c r="AJ200" i="17"/>
  <c r="AK121" i="17"/>
  <c r="AK131" i="17" s="1"/>
  <c r="AK127" i="17"/>
  <c r="AK118" i="17"/>
  <c r="AK229" i="17"/>
  <c r="AK239" i="17" s="1"/>
  <c r="AK235" i="17"/>
  <c r="AK226" i="17"/>
  <c r="AL93" i="17"/>
  <c r="AL101" i="17" s="1"/>
  <c r="AL78" i="17"/>
  <c r="AL76" i="17"/>
  <c r="AL74" i="17"/>
  <c r="AL72" i="17"/>
  <c r="AL96" i="17"/>
  <c r="AL104" i="17" s="1"/>
  <c r="AL65" i="17"/>
  <c r="AL64" i="17"/>
  <c r="AL63" i="17"/>
  <c r="AL62" i="17"/>
  <c r="AL61" i="17"/>
  <c r="AL60" i="17"/>
  <c r="AL59" i="17"/>
  <c r="AL58" i="17"/>
  <c r="AL57" i="17"/>
  <c r="AL56" i="17"/>
  <c r="AM3" i="17"/>
  <c r="AL75" i="17"/>
  <c r="AL71" i="17"/>
  <c r="AL79" i="17"/>
  <c r="AL70" i="17"/>
  <c r="AL77" i="17"/>
  <c r="AL73" i="17"/>
  <c r="AJ176" i="17"/>
  <c r="AJ186" i="17" s="1"/>
  <c r="AJ182" i="17"/>
  <c r="AJ173" i="17"/>
  <c r="AK154" i="17"/>
  <c r="AK148" i="17"/>
  <c r="AK158" i="17" s="1"/>
  <c r="AK145" i="17"/>
  <c r="AK262" i="17"/>
  <c r="AK256" i="17"/>
  <c r="AK266" i="17" s="1"/>
  <c r="AK253" i="17"/>
  <c r="AJ155" i="17"/>
  <c r="AJ149" i="17"/>
  <c r="AJ159" i="17" s="1"/>
  <c r="AJ146" i="17"/>
  <c r="AK202" i="17"/>
  <c r="AK212" i="17" s="1"/>
  <c r="AK208" i="17"/>
  <c r="AK199" i="17"/>
  <c r="AJ230" i="17"/>
  <c r="AJ240" i="17" s="1"/>
  <c r="AJ236" i="17"/>
  <c r="AJ227" i="17"/>
  <c r="AK203" i="17" l="1"/>
  <c r="AK213" i="17" s="1"/>
  <c r="AK209" i="17"/>
  <c r="AK200" i="17"/>
  <c r="AJ177" i="17"/>
  <c r="AJ187" i="17" s="1"/>
  <c r="AJ183" i="17"/>
  <c r="AJ204" i="17"/>
  <c r="AJ214" i="17" s="1"/>
  <c r="AJ210" i="17"/>
  <c r="AJ237" i="17"/>
  <c r="AJ231" i="17"/>
  <c r="AJ241" i="17" s="1"/>
  <c r="AK149" i="17"/>
  <c r="AK159" i="17" s="1"/>
  <c r="AK155" i="17"/>
  <c r="AK146" i="17"/>
  <c r="AL247" i="17"/>
  <c r="AL220" i="17"/>
  <c r="AL193" i="17"/>
  <c r="AL166" i="17"/>
  <c r="AL112" i="17"/>
  <c r="AL139" i="17"/>
  <c r="AL80" i="17"/>
  <c r="AM4" i="17"/>
  <c r="AK128" i="17"/>
  <c r="AK122" i="17"/>
  <c r="AK132" i="17" s="1"/>
  <c r="AK119" i="17"/>
  <c r="AJ264" i="17"/>
  <c r="AJ258" i="17"/>
  <c r="AJ268" i="17" s="1"/>
  <c r="AK263" i="17"/>
  <c r="AK257" i="17"/>
  <c r="AK267" i="17" s="1"/>
  <c r="AK254" i="17"/>
  <c r="AL246" i="17"/>
  <c r="AL252" i="17" s="1"/>
  <c r="AL219" i="17"/>
  <c r="AL225" i="17" s="1"/>
  <c r="AL192" i="17"/>
  <c r="AL198" i="17" s="1"/>
  <c r="AL138" i="17"/>
  <c r="AL144" i="17" s="1"/>
  <c r="AL111" i="17"/>
  <c r="AL117" i="17" s="1"/>
  <c r="AL165" i="17"/>
  <c r="AL171" i="17" s="1"/>
  <c r="AL66" i="17"/>
  <c r="AK236" i="17"/>
  <c r="AK230" i="17"/>
  <c r="AK240" i="17" s="1"/>
  <c r="AK227" i="17"/>
  <c r="AK176" i="17"/>
  <c r="AK186" i="17" s="1"/>
  <c r="AK182" i="17"/>
  <c r="AK173" i="17"/>
  <c r="AJ150" i="17"/>
  <c r="AJ160" i="17" s="1"/>
  <c r="AJ156" i="17"/>
  <c r="AJ129" i="17"/>
  <c r="AJ123" i="17"/>
  <c r="AJ133" i="17" s="1"/>
  <c r="AK231" i="17" l="1"/>
  <c r="AK241" i="17" s="1"/>
  <c r="AK237" i="17"/>
  <c r="AL175" i="17"/>
  <c r="AL185" i="17" s="1"/>
  <c r="AL181" i="17"/>
  <c r="AL172" i="17"/>
  <c r="AL235" i="17"/>
  <c r="AL229" i="17"/>
  <c r="AL239" i="17" s="1"/>
  <c r="AL226" i="17"/>
  <c r="AK150" i="17"/>
  <c r="AK160" i="17" s="1"/>
  <c r="AK156" i="17"/>
  <c r="AK183" i="17"/>
  <c r="AK177" i="17"/>
  <c r="AK187" i="17" s="1"/>
  <c r="AL127" i="17"/>
  <c r="AL121" i="17"/>
  <c r="AL131" i="17" s="1"/>
  <c r="AL118" i="17"/>
  <c r="AL262" i="17"/>
  <c r="AL256" i="17"/>
  <c r="AL266" i="17" s="1"/>
  <c r="AL253" i="17"/>
  <c r="AK210" i="17"/>
  <c r="AK204" i="17"/>
  <c r="AK214" i="17" s="1"/>
  <c r="AL148" i="17"/>
  <c r="AL158" i="17" s="1"/>
  <c r="AL154" i="17"/>
  <c r="AL145" i="17"/>
  <c r="AK258" i="17"/>
  <c r="AK268" i="17" s="1"/>
  <c r="AK264" i="17"/>
  <c r="AM78" i="17"/>
  <c r="AM76" i="17"/>
  <c r="AM74" i="17"/>
  <c r="AM96" i="17"/>
  <c r="AM104" i="17" s="1"/>
  <c r="AM79" i="17"/>
  <c r="AM77" i="17"/>
  <c r="AM75" i="17"/>
  <c r="AM73" i="17"/>
  <c r="AM70" i="17"/>
  <c r="AM63" i="17"/>
  <c r="AM61" i="17"/>
  <c r="AM60" i="17"/>
  <c r="AM93" i="17"/>
  <c r="AM101" i="17" s="1"/>
  <c r="AM59" i="17"/>
  <c r="AM58" i="17"/>
  <c r="AM57" i="17"/>
  <c r="AM72" i="17"/>
  <c r="AM71" i="17"/>
  <c r="AM65" i="17"/>
  <c r="AM64" i="17"/>
  <c r="AM62" i="17"/>
  <c r="AM56" i="17"/>
  <c r="AN3" i="17"/>
  <c r="AL202" i="17"/>
  <c r="AL212" i="17" s="1"/>
  <c r="AL208" i="17"/>
  <c r="AL199" i="17"/>
  <c r="AK123" i="17"/>
  <c r="AK133" i="17" s="1"/>
  <c r="AK129" i="17"/>
  <c r="AN4" i="17" l="1"/>
  <c r="AL230" i="17"/>
  <c r="AL240" i="17" s="1"/>
  <c r="AL236" i="17"/>
  <c r="AL227" i="17"/>
  <c r="AM246" i="17"/>
  <c r="AM219" i="17"/>
  <c r="AM192" i="17"/>
  <c r="AM165" i="17"/>
  <c r="AM111" i="17"/>
  <c r="AM117" i="17" s="1"/>
  <c r="AM66" i="17"/>
  <c r="AM138" i="17"/>
  <c r="AL149" i="17"/>
  <c r="AL159" i="17" s="1"/>
  <c r="AL155" i="17"/>
  <c r="AL146" i="17"/>
  <c r="AL122" i="17"/>
  <c r="AL132" i="17" s="1"/>
  <c r="AL128" i="17"/>
  <c r="AL119" i="17"/>
  <c r="AL209" i="17"/>
  <c r="AL203" i="17"/>
  <c r="AL213" i="17" s="1"/>
  <c r="AL200" i="17"/>
  <c r="AM247" i="17"/>
  <c r="AM193" i="17"/>
  <c r="AM220" i="17"/>
  <c r="AM166" i="17"/>
  <c r="AM139" i="17"/>
  <c r="AM112" i="17"/>
  <c r="AM80" i="17"/>
  <c r="AL263" i="17"/>
  <c r="AL257" i="17"/>
  <c r="AL267" i="17" s="1"/>
  <c r="AL254" i="17"/>
  <c r="AL182" i="17"/>
  <c r="AL176" i="17"/>
  <c r="AL186" i="17" s="1"/>
  <c r="AL173" i="17"/>
  <c r="AL177" i="17" l="1"/>
  <c r="AL187" i="17" s="1"/>
  <c r="AL183" i="17"/>
  <c r="AL264" i="17"/>
  <c r="AL258" i="17"/>
  <c r="AL268" i="17" s="1"/>
  <c r="AL150" i="17"/>
  <c r="AL160" i="17" s="1"/>
  <c r="AL156" i="17"/>
  <c r="AM225" i="17"/>
  <c r="AL123" i="17"/>
  <c r="AL133" i="17" s="1"/>
  <c r="AL129" i="17"/>
  <c r="AM121" i="17"/>
  <c r="AM131" i="17" s="1"/>
  <c r="AM127" i="17"/>
  <c r="AM118" i="17"/>
  <c r="AM252" i="17"/>
  <c r="AN96" i="17"/>
  <c r="AN104" i="17" s="1"/>
  <c r="AN79" i="17"/>
  <c r="AN77" i="17"/>
  <c r="AN75" i="17"/>
  <c r="AN73" i="17"/>
  <c r="AN93" i="17"/>
  <c r="AN101" i="17" s="1"/>
  <c r="AN78" i="17"/>
  <c r="AN72" i="17"/>
  <c r="AN71" i="17"/>
  <c r="AO3" i="17"/>
  <c r="AN76" i="17"/>
  <c r="AN65" i="17"/>
  <c r="AN64" i="17"/>
  <c r="AN63" i="17"/>
  <c r="AN62" i="17"/>
  <c r="AN61" i="17"/>
  <c r="AN60" i="17"/>
  <c r="AN59" i="17"/>
  <c r="AN58" i="17"/>
  <c r="AN57" i="17"/>
  <c r="AN56" i="17"/>
  <c r="AN74" i="17"/>
  <c r="AN70" i="17"/>
  <c r="AL210" i="17"/>
  <c r="AL204" i="17"/>
  <c r="AL214" i="17" s="1"/>
  <c r="AM171" i="17"/>
  <c r="AL231" i="17"/>
  <c r="AL241" i="17" s="1"/>
  <c r="AL237" i="17"/>
  <c r="AM144" i="17"/>
  <c r="AM198" i="17"/>
  <c r="AN247" i="17" l="1"/>
  <c r="AN220" i="17"/>
  <c r="AN193" i="17"/>
  <c r="AN166" i="17"/>
  <c r="AN139" i="17"/>
  <c r="AN112" i="17"/>
  <c r="AN80" i="17"/>
  <c r="AM122" i="17"/>
  <c r="AM132" i="17" s="1"/>
  <c r="AM128" i="17"/>
  <c r="AM119" i="17"/>
  <c r="AM208" i="17"/>
  <c r="AM202" i="17"/>
  <c r="AM212" i="17" s="1"/>
  <c r="AM199" i="17"/>
  <c r="AM181" i="17"/>
  <c r="AM175" i="17"/>
  <c r="AM185" i="17" s="1"/>
  <c r="AM172" i="17"/>
  <c r="AO4" i="17"/>
  <c r="AM229" i="17"/>
  <c r="AM239" i="17" s="1"/>
  <c r="AM235" i="17"/>
  <c r="AM226" i="17"/>
  <c r="AM148" i="17"/>
  <c r="AM158" i="17" s="1"/>
  <c r="AM154" i="17"/>
  <c r="AM145" i="17"/>
  <c r="AN246" i="17"/>
  <c r="AN252" i="17" s="1"/>
  <c r="AN219" i="17"/>
  <c r="AN225" i="17" s="1"/>
  <c r="AN192" i="17"/>
  <c r="AN198" i="17" s="1"/>
  <c r="AN165" i="17"/>
  <c r="AN171" i="17" s="1"/>
  <c r="AN138" i="17"/>
  <c r="AN111" i="17"/>
  <c r="AN66" i="17"/>
  <c r="AM262" i="17"/>
  <c r="AM256" i="17"/>
  <c r="AM266" i="17" s="1"/>
  <c r="AM253" i="17"/>
  <c r="AN117" i="17" l="1"/>
  <c r="AN144" i="17"/>
  <c r="AN121" i="17"/>
  <c r="AN131" i="17" s="1"/>
  <c r="AN127" i="17"/>
  <c r="AN118" i="17"/>
  <c r="AN208" i="17"/>
  <c r="AN202" i="17"/>
  <c r="AN212" i="17" s="1"/>
  <c r="AN199" i="17"/>
  <c r="AM182" i="17"/>
  <c r="AM176" i="17"/>
  <c r="AM186" i="17" s="1"/>
  <c r="AM173" i="17"/>
  <c r="AN229" i="17"/>
  <c r="AN239" i="17" s="1"/>
  <c r="AN235" i="17"/>
  <c r="AN226" i="17"/>
  <c r="AO79" i="17"/>
  <c r="AO77" i="17"/>
  <c r="AO75" i="17"/>
  <c r="AO93" i="17"/>
  <c r="AO101" i="17" s="1"/>
  <c r="AO78" i="17"/>
  <c r="AO76" i="17"/>
  <c r="AO74" i="17"/>
  <c r="AO72" i="17"/>
  <c r="AO71" i="17"/>
  <c r="AO73" i="17"/>
  <c r="AO65" i="17"/>
  <c r="AO64" i="17"/>
  <c r="AO63" i="17"/>
  <c r="AO62" i="17"/>
  <c r="AO61" i="17"/>
  <c r="AO60" i="17"/>
  <c r="AO59" i="17"/>
  <c r="AO58" i="17"/>
  <c r="AO57" i="17"/>
  <c r="AO56" i="17"/>
  <c r="AP3" i="17"/>
  <c r="AO96" i="17"/>
  <c r="AO104" i="17" s="1"/>
  <c r="AO70" i="17"/>
  <c r="AM263" i="17"/>
  <c r="AM257" i="17"/>
  <c r="AM267" i="17" s="1"/>
  <c r="AM254" i="17"/>
  <c r="AN148" i="17"/>
  <c r="AN158" i="17" s="1"/>
  <c r="AN154" i="17"/>
  <c r="AN145" i="17"/>
  <c r="AN262" i="17"/>
  <c r="AN256" i="17"/>
  <c r="AN266" i="17" s="1"/>
  <c r="AN253" i="17"/>
  <c r="AM230" i="17"/>
  <c r="AM240" i="17" s="1"/>
  <c r="AM236" i="17"/>
  <c r="AM227" i="17"/>
  <c r="AM123" i="17"/>
  <c r="AM133" i="17" s="1"/>
  <c r="AM129" i="17"/>
  <c r="AN175" i="17"/>
  <c r="AN185" i="17" s="1"/>
  <c r="AN181" i="17"/>
  <c r="AN172" i="17"/>
  <c r="AM149" i="17"/>
  <c r="AM159" i="17" s="1"/>
  <c r="AM155" i="17"/>
  <c r="AM146" i="17"/>
  <c r="AM209" i="17"/>
  <c r="AM203" i="17"/>
  <c r="AM213" i="17" s="1"/>
  <c r="AM200" i="17"/>
  <c r="AN176" i="17" l="1"/>
  <c r="AN186" i="17" s="1"/>
  <c r="AN182" i="17"/>
  <c r="AN173" i="17"/>
  <c r="AN257" i="17"/>
  <c r="AN267" i="17" s="1"/>
  <c r="AN263" i="17"/>
  <c r="AN254" i="17"/>
  <c r="AO246" i="17"/>
  <c r="AO219" i="17"/>
  <c r="AO192" i="17"/>
  <c r="AO165" i="17"/>
  <c r="AO138" i="17"/>
  <c r="AO111" i="17"/>
  <c r="AO66" i="17"/>
  <c r="AN230" i="17"/>
  <c r="AN240" i="17" s="1"/>
  <c r="AN236" i="17"/>
  <c r="AN227" i="17"/>
  <c r="AM156" i="17"/>
  <c r="AM150" i="17"/>
  <c r="AM160" i="17" s="1"/>
  <c r="AM231" i="17"/>
  <c r="AM241" i="17" s="1"/>
  <c r="AM237" i="17"/>
  <c r="AO247" i="17"/>
  <c r="AO220" i="17"/>
  <c r="AO193" i="17"/>
  <c r="AO139" i="17"/>
  <c r="AO112" i="17"/>
  <c r="AO166" i="17"/>
  <c r="AO80" i="17"/>
  <c r="AN122" i="17"/>
  <c r="AN132" i="17" s="1"/>
  <c r="AN128" i="17"/>
  <c r="AN119" i="17"/>
  <c r="AM210" i="17"/>
  <c r="AM204" i="17"/>
  <c r="AM214" i="17" s="1"/>
  <c r="AM264" i="17"/>
  <c r="AM258" i="17"/>
  <c r="AM268" i="17" s="1"/>
  <c r="AN209" i="17"/>
  <c r="AN203" i="17"/>
  <c r="AN213" i="17" s="1"/>
  <c r="AN200" i="17"/>
  <c r="AN155" i="17"/>
  <c r="AN149" i="17"/>
  <c r="AN159" i="17" s="1"/>
  <c r="AN146" i="17"/>
  <c r="AP4" i="17"/>
  <c r="AM177" i="17"/>
  <c r="AM187" i="17" s="1"/>
  <c r="AM183" i="17"/>
  <c r="AN150" i="17" l="1"/>
  <c r="AN160" i="17" s="1"/>
  <c r="AN156" i="17"/>
  <c r="AN237" i="17"/>
  <c r="AN231" i="17"/>
  <c r="AN241" i="17" s="1"/>
  <c r="AO117" i="17"/>
  <c r="AO225" i="17"/>
  <c r="AP93" i="17"/>
  <c r="AP101" i="17" s="1"/>
  <c r="AP78" i="17"/>
  <c r="AP76" i="17"/>
  <c r="AP74" i="17"/>
  <c r="AP72" i="17"/>
  <c r="AP96" i="17"/>
  <c r="AP104" i="17" s="1"/>
  <c r="AP79" i="17"/>
  <c r="AP73" i="17"/>
  <c r="AP65" i="17"/>
  <c r="AP64" i="17"/>
  <c r="AP63" i="17"/>
  <c r="AP62" i="17"/>
  <c r="AP61" i="17"/>
  <c r="AP60" i="17"/>
  <c r="AP59" i="17"/>
  <c r="AP58" i="17"/>
  <c r="AP57" i="17"/>
  <c r="AP56" i="17"/>
  <c r="AQ3" i="17"/>
  <c r="AP77" i="17"/>
  <c r="AP70" i="17"/>
  <c r="AP75" i="17"/>
  <c r="AP71" i="17"/>
  <c r="AO144" i="17"/>
  <c r="AO252" i="17"/>
  <c r="AN177" i="17"/>
  <c r="AN187" i="17" s="1"/>
  <c r="AN183" i="17"/>
  <c r="AN129" i="17"/>
  <c r="AN123" i="17"/>
  <c r="AN133" i="17" s="1"/>
  <c r="AO171" i="17"/>
  <c r="AN264" i="17"/>
  <c r="AN258" i="17"/>
  <c r="AN268" i="17" s="1"/>
  <c r="AN204" i="17"/>
  <c r="AN214" i="17" s="1"/>
  <c r="AN210" i="17"/>
  <c r="AO198" i="17"/>
  <c r="AO175" i="17" l="1"/>
  <c r="AO185" i="17" s="1"/>
  <c r="AO181" i="17"/>
  <c r="AO172" i="17"/>
  <c r="AP246" i="17"/>
  <c r="AP192" i="17"/>
  <c r="AP219" i="17"/>
  <c r="AP138" i="17"/>
  <c r="AP111" i="17"/>
  <c r="AP165" i="17"/>
  <c r="AP66" i="17"/>
  <c r="AO262" i="17"/>
  <c r="AO256" i="17"/>
  <c r="AO266" i="17" s="1"/>
  <c r="AO253" i="17"/>
  <c r="AP247" i="17"/>
  <c r="AP220" i="17"/>
  <c r="AP193" i="17"/>
  <c r="AP166" i="17"/>
  <c r="AP112" i="17"/>
  <c r="AP80" i="17"/>
  <c r="AP139" i="17"/>
  <c r="AO154" i="17"/>
  <c r="AO148" i="17"/>
  <c r="AO158" i="17" s="1"/>
  <c r="AO145" i="17"/>
  <c r="AO229" i="17"/>
  <c r="AO239" i="17" s="1"/>
  <c r="AO235" i="17"/>
  <c r="AO226" i="17"/>
  <c r="AO208" i="17"/>
  <c r="AO202" i="17"/>
  <c r="AO212" i="17" s="1"/>
  <c r="AO199" i="17"/>
  <c r="AQ4" i="17"/>
  <c r="AO121" i="17"/>
  <c r="AO131" i="17" s="1"/>
  <c r="AO127" i="17"/>
  <c r="AO118" i="17"/>
  <c r="AQ78" i="17" l="1"/>
  <c r="AQ76" i="17"/>
  <c r="AQ74" i="17"/>
  <c r="AQ96" i="17"/>
  <c r="AQ104" i="17" s="1"/>
  <c r="AQ79" i="17"/>
  <c r="AQ77" i="17"/>
  <c r="AQ75" i="17"/>
  <c r="AQ73" i="17"/>
  <c r="AQ93" i="17"/>
  <c r="AQ101" i="17" s="1"/>
  <c r="AQ72" i="17"/>
  <c r="AQ70" i="17"/>
  <c r="AQ65" i="17"/>
  <c r="AQ64" i="17"/>
  <c r="AQ59" i="17"/>
  <c r="AR3" i="17"/>
  <c r="AQ62" i="17"/>
  <c r="AQ60" i="17"/>
  <c r="AQ56" i="17"/>
  <c r="AQ71" i="17"/>
  <c r="AQ63" i="17"/>
  <c r="AQ61" i="17"/>
  <c r="AQ58" i="17"/>
  <c r="AQ57" i="17"/>
  <c r="AP117" i="17"/>
  <c r="AP252" i="17"/>
  <c r="AO128" i="17"/>
  <c r="AO122" i="17"/>
  <c r="AO132" i="17" s="1"/>
  <c r="AO119" i="17"/>
  <c r="AO149" i="17"/>
  <c r="AO159" i="17" s="1"/>
  <c r="AO155" i="17"/>
  <c r="AO146" i="17"/>
  <c r="AP144" i="17"/>
  <c r="AO176" i="17"/>
  <c r="AO186" i="17" s="1"/>
  <c r="AO182" i="17"/>
  <c r="AO173" i="17"/>
  <c r="AO236" i="17"/>
  <c r="AO230" i="17"/>
  <c r="AO240" i="17" s="1"/>
  <c r="AO227" i="17"/>
  <c r="AP225" i="17"/>
  <c r="AO203" i="17"/>
  <c r="AO213" i="17" s="1"/>
  <c r="AO209" i="17"/>
  <c r="AO200" i="17"/>
  <c r="AO263" i="17"/>
  <c r="AO257" i="17"/>
  <c r="AO267" i="17" s="1"/>
  <c r="AO254" i="17"/>
  <c r="AP171" i="17"/>
  <c r="AP198" i="17"/>
  <c r="AP148" i="17" l="1"/>
  <c r="AP158" i="17" s="1"/>
  <c r="AP154" i="17"/>
  <c r="AP145" i="17"/>
  <c r="AO123" i="17"/>
  <c r="AO133" i="17" s="1"/>
  <c r="AO129" i="17"/>
  <c r="AP127" i="17"/>
  <c r="AP121" i="17"/>
  <c r="AP131" i="17" s="1"/>
  <c r="AP118" i="17"/>
  <c r="AP202" i="17"/>
  <c r="AP212" i="17" s="1"/>
  <c r="AP208" i="17"/>
  <c r="AP199" i="17"/>
  <c r="AP235" i="17"/>
  <c r="AP229" i="17"/>
  <c r="AP239" i="17" s="1"/>
  <c r="AP226" i="17"/>
  <c r="AO183" i="17"/>
  <c r="AO177" i="17"/>
  <c r="AO187" i="17" s="1"/>
  <c r="AO150" i="17"/>
  <c r="AO160" i="17" s="1"/>
  <c r="AO156" i="17"/>
  <c r="AR4" i="17"/>
  <c r="AQ247" i="17"/>
  <c r="AQ220" i="17"/>
  <c r="AQ193" i="17"/>
  <c r="AQ166" i="17"/>
  <c r="AQ139" i="17"/>
  <c r="AQ80" i="17"/>
  <c r="AQ112" i="17"/>
  <c r="AP175" i="17"/>
  <c r="AP185" i="17" s="1"/>
  <c r="AP181" i="17"/>
  <c r="AP172" i="17"/>
  <c r="AO210" i="17"/>
  <c r="AO204" i="17"/>
  <c r="AO214" i="17" s="1"/>
  <c r="AO231" i="17"/>
  <c r="AO241" i="17" s="1"/>
  <c r="AO237" i="17"/>
  <c r="AQ246" i="17"/>
  <c r="AQ252" i="17" s="1"/>
  <c r="AQ219" i="17"/>
  <c r="AQ225" i="17" s="1"/>
  <c r="AQ192" i="17"/>
  <c r="AQ198" i="17" s="1"/>
  <c r="AQ165" i="17"/>
  <c r="AQ111" i="17"/>
  <c r="AQ117" i="17" s="1"/>
  <c r="AQ138" i="17"/>
  <c r="AQ66" i="17"/>
  <c r="AO258" i="17"/>
  <c r="AO268" i="17" s="1"/>
  <c r="AO264" i="17"/>
  <c r="AP256" i="17"/>
  <c r="AP266" i="17" s="1"/>
  <c r="AP262" i="17"/>
  <c r="AP253" i="17"/>
  <c r="AQ144" i="17" l="1"/>
  <c r="AQ171" i="17"/>
  <c r="AQ175" i="17" s="1"/>
  <c r="AQ185" i="17" s="1"/>
  <c r="AQ121" i="17"/>
  <c r="AQ131" i="17" s="1"/>
  <c r="AQ127" i="17"/>
  <c r="AQ118" i="17"/>
  <c r="AQ262" i="17"/>
  <c r="AQ256" i="17"/>
  <c r="AQ266" i="17" s="1"/>
  <c r="AQ253" i="17"/>
  <c r="AP122" i="17"/>
  <c r="AP132" i="17" s="1"/>
  <c r="AP128" i="17"/>
  <c r="AP119" i="17"/>
  <c r="AQ181" i="17"/>
  <c r="AQ172" i="17"/>
  <c r="AP182" i="17"/>
  <c r="AP176" i="17"/>
  <c r="AP186" i="17" s="1"/>
  <c r="AP173" i="17"/>
  <c r="AP209" i="17"/>
  <c r="AP203" i="17"/>
  <c r="AP213" i="17" s="1"/>
  <c r="AP200" i="17"/>
  <c r="AP149" i="17"/>
  <c r="AP159" i="17" s="1"/>
  <c r="AP155" i="17"/>
  <c r="AP146" i="17"/>
  <c r="AP263" i="17"/>
  <c r="AP257" i="17"/>
  <c r="AP267" i="17" s="1"/>
  <c r="AP254" i="17"/>
  <c r="AQ208" i="17"/>
  <c r="AQ202" i="17"/>
  <c r="AQ212" i="17" s="1"/>
  <c r="AQ199" i="17"/>
  <c r="AP230" i="17"/>
  <c r="AP240" i="17" s="1"/>
  <c r="AP236" i="17"/>
  <c r="AP227" i="17"/>
  <c r="AQ148" i="17"/>
  <c r="AQ158" i="17" s="1"/>
  <c r="AQ154" i="17"/>
  <c r="AQ145" i="17"/>
  <c r="AQ229" i="17"/>
  <c r="AQ239" i="17" s="1"/>
  <c r="AQ235" i="17"/>
  <c r="AQ226" i="17"/>
  <c r="AR96" i="17"/>
  <c r="AR104" i="17" s="1"/>
  <c r="AR79" i="17"/>
  <c r="AR77" i="17"/>
  <c r="AR75" i="17"/>
  <c r="AR73" i="17"/>
  <c r="AR93" i="17"/>
  <c r="AR101" i="17" s="1"/>
  <c r="AR78" i="17"/>
  <c r="AR76" i="17"/>
  <c r="AR71" i="17"/>
  <c r="AR70" i="17"/>
  <c r="AR74" i="17"/>
  <c r="AR65" i="17"/>
  <c r="AR64" i="17"/>
  <c r="AR63" i="17"/>
  <c r="AR62" i="17"/>
  <c r="AR61" i="17"/>
  <c r="AR60" i="17"/>
  <c r="AR59" i="17"/>
  <c r="AR58" i="17"/>
  <c r="AR57" i="17"/>
  <c r="AR56" i="17"/>
  <c r="AS3" i="17"/>
  <c r="AR72" i="17"/>
  <c r="AQ230" i="17" l="1"/>
  <c r="AQ240" i="17" s="1"/>
  <c r="AQ236" i="17"/>
  <c r="AQ227" i="17"/>
  <c r="AP264" i="17"/>
  <c r="AP258" i="17"/>
  <c r="AP268" i="17" s="1"/>
  <c r="AQ176" i="17"/>
  <c r="AQ186" i="17" s="1"/>
  <c r="AQ182" i="17"/>
  <c r="AQ173" i="17"/>
  <c r="AQ209" i="17"/>
  <c r="AQ203" i="17"/>
  <c r="AQ213" i="17" s="1"/>
  <c r="AQ200" i="17"/>
  <c r="AP183" i="17"/>
  <c r="AP177" i="17"/>
  <c r="AP187" i="17" s="1"/>
  <c r="AQ122" i="17"/>
  <c r="AQ132" i="17" s="1"/>
  <c r="AQ128" i="17"/>
  <c r="AQ119" i="17"/>
  <c r="AS4" i="17"/>
  <c r="AR247" i="17"/>
  <c r="AR220" i="17"/>
  <c r="AR166" i="17"/>
  <c r="AR193" i="17"/>
  <c r="AR139" i="17"/>
  <c r="AR112" i="17"/>
  <c r="AR80" i="17"/>
  <c r="AP231" i="17"/>
  <c r="AP241" i="17" s="1"/>
  <c r="AP237" i="17"/>
  <c r="AP210" i="17"/>
  <c r="AP204" i="17"/>
  <c r="AP214" i="17" s="1"/>
  <c r="AQ263" i="17"/>
  <c r="AQ257" i="17"/>
  <c r="AQ267" i="17" s="1"/>
  <c r="AQ254" i="17"/>
  <c r="AR246" i="17"/>
  <c r="AR252" i="17" s="1"/>
  <c r="AR219" i="17"/>
  <c r="AR225" i="17" s="1"/>
  <c r="AR192" i="17"/>
  <c r="AR198" i="17" s="1"/>
  <c r="AR165" i="17"/>
  <c r="AR171" i="17" s="1"/>
  <c r="AR138" i="17"/>
  <c r="AR144" i="17" s="1"/>
  <c r="AR111" i="17"/>
  <c r="AR66" i="17"/>
  <c r="AQ149" i="17"/>
  <c r="AQ159" i="17" s="1"/>
  <c r="AQ155" i="17"/>
  <c r="AQ146" i="17"/>
  <c r="AP150" i="17"/>
  <c r="AP160" i="17" s="1"/>
  <c r="AP156" i="17"/>
  <c r="AP123" i="17"/>
  <c r="AP133" i="17" s="1"/>
  <c r="AP129" i="17"/>
  <c r="AR117" i="17" l="1"/>
  <c r="AR208" i="17"/>
  <c r="AR202" i="17"/>
  <c r="AR212" i="17" s="1"/>
  <c r="AR199" i="17"/>
  <c r="AQ123" i="17"/>
  <c r="AQ133" i="17" s="1"/>
  <c r="AQ129" i="17"/>
  <c r="AQ177" i="17"/>
  <c r="AQ187" i="17" s="1"/>
  <c r="AQ183" i="17"/>
  <c r="AQ156" i="17"/>
  <c r="AQ150" i="17"/>
  <c r="AQ160" i="17" s="1"/>
  <c r="AR121" i="17"/>
  <c r="AR131" i="17" s="1"/>
  <c r="AR127" i="17"/>
  <c r="AR118" i="17"/>
  <c r="AR229" i="17"/>
  <c r="AR239" i="17" s="1"/>
  <c r="AR235" i="17"/>
  <c r="AR226" i="17"/>
  <c r="AS79" i="17"/>
  <c r="AS77" i="17"/>
  <c r="AS75" i="17"/>
  <c r="AS93" i="17"/>
  <c r="AS101" i="17" s="1"/>
  <c r="AS78" i="17"/>
  <c r="AS76" i="17"/>
  <c r="AS74" i="17"/>
  <c r="AS72" i="17"/>
  <c r="AS71" i="17"/>
  <c r="AS96" i="17"/>
  <c r="AS104" i="17" s="1"/>
  <c r="AS65" i="17"/>
  <c r="AS64" i="17"/>
  <c r="AS63" i="17"/>
  <c r="AS62" i="17"/>
  <c r="AS61" i="17"/>
  <c r="AS60" i="17"/>
  <c r="AS59" i="17"/>
  <c r="AS58" i="17"/>
  <c r="AS57" i="17"/>
  <c r="AS56" i="17"/>
  <c r="AT3" i="17"/>
  <c r="AS73" i="17"/>
  <c r="AS70" i="17"/>
  <c r="AQ210" i="17"/>
  <c r="AQ204" i="17"/>
  <c r="AQ214" i="17" s="1"/>
  <c r="AQ231" i="17"/>
  <c r="AQ241" i="17" s="1"/>
  <c r="AQ237" i="17"/>
  <c r="AR148" i="17"/>
  <c r="AR158" i="17" s="1"/>
  <c r="AR154" i="17"/>
  <c r="AR145" i="17"/>
  <c r="AR262" i="17"/>
  <c r="AR256" i="17"/>
  <c r="AR266" i="17" s="1"/>
  <c r="AR253" i="17"/>
  <c r="AR181" i="17"/>
  <c r="AR175" i="17"/>
  <c r="AR185" i="17" s="1"/>
  <c r="AR172" i="17"/>
  <c r="AQ264" i="17"/>
  <c r="AQ258" i="17"/>
  <c r="AQ268" i="17" s="1"/>
  <c r="AR263" i="17" l="1"/>
  <c r="AR257" i="17"/>
  <c r="AR267" i="17" s="1"/>
  <c r="AR254" i="17"/>
  <c r="AT4" i="17"/>
  <c r="AR122" i="17"/>
  <c r="AR132" i="17" s="1"/>
  <c r="AR128" i="17"/>
  <c r="AR119" i="17"/>
  <c r="AS246" i="17"/>
  <c r="AS219" i="17"/>
  <c r="AS165" i="17"/>
  <c r="AS138" i="17"/>
  <c r="AS192" i="17"/>
  <c r="AS198" i="17" s="1"/>
  <c r="AS111" i="17"/>
  <c r="AS66" i="17"/>
  <c r="AR230" i="17"/>
  <c r="AR240" i="17" s="1"/>
  <c r="AR236" i="17"/>
  <c r="AR227" i="17"/>
  <c r="AR209" i="17"/>
  <c r="AR203" i="17"/>
  <c r="AR213" i="17" s="1"/>
  <c r="AR200" i="17"/>
  <c r="AR176" i="17"/>
  <c r="AR186" i="17" s="1"/>
  <c r="AR182" i="17"/>
  <c r="AR173" i="17"/>
  <c r="AS247" i="17"/>
  <c r="AS220" i="17"/>
  <c r="AS193" i="17"/>
  <c r="AS139" i="17"/>
  <c r="AS166" i="17"/>
  <c r="AS112" i="17"/>
  <c r="AS80" i="17"/>
  <c r="AR155" i="17"/>
  <c r="AR149" i="17"/>
  <c r="AR159" i="17" s="1"/>
  <c r="AR146" i="17"/>
  <c r="AS171" i="17" l="1"/>
  <c r="AR150" i="17"/>
  <c r="AR160" i="17" s="1"/>
  <c r="AR156" i="17"/>
  <c r="AR237" i="17"/>
  <c r="AR231" i="17"/>
  <c r="AR241" i="17" s="1"/>
  <c r="AS117" i="17"/>
  <c r="AS225" i="17"/>
  <c r="AR258" i="17"/>
  <c r="AR268" i="17" s="1"/>
  <c r="AR264" i="17"/>
  <c r="AR204" i="17"/>
  <c r="AR214" i="17" s="1"/>
  <c r="AR210" i="17"/>
  <c r="AS202" i="17"/>
  <c r="AS212" i="17" s="1"/>
  <c r="AS208" i="17"/>
  <c r="AS199" i="17"/>
  <c r="AS252" i="17"/>
  <c r="AT93" i="17"/>
  <c r="AT101" i="17" s="1"/>
  <c r="AT78" i="17"/>
  <c r="AT76" i="17"/>
  <c r="AT74" i="17"/>
  <c r="AT72" i="17"/>
  <c r="AT96" i="17"/>
  <c r="AT104" i="17" s="1"/>
  <c r="AT77" i="17"/>
  <c r="AT65" i="17"/>
  <c r="AT64" i="17"/>
  <c r="AT63" i="17"/>
  <c r="AT62" i="17"/>
  <c r="AT61" i="17"/>
  <c r="AT60" i="17"/>
  <c r="AT59" i="17"/>
  <c r="AT58" i="17"/>
  <c r="AT57" i="17"/>
  <c r="AT56" i="17"/>
  <c r="AU3" i="17"/>
  <c r="AT75" i="17"/>
  <c r="AT70" i="17"/>
  <c r="AT79" i="17"/>
  <c r="AT71" i="17"/>
  <c r="AT73" i="17"/>
  <c r="AR177" i="17"/>
  <c r="AR187" i="17" s="1"/>
  <c r="AR183" i="17"/>
  <c r="AS144" i="17"/>
  <c r="AR129" i="17"/>
  <c r="AR123" i="17"/>
  <c r="AR133" i="17" s="1"/>
  <c r="AT246" i="17" l="1"/>
  <c r="AT219" i="17"/>
  <c r="AT192" i="17"/>
  <c r="AT138" i="17"/>
  <c r="AT165" i="17"/>
  <c r="AT111" i="17"/>
  <c r="AT66" i="17"/>
  <c r="AT247" i="17"/>
  <c r="AT220" i="17"/>
  <c r="AT193" i="17"/>
  <c r="AT166" i="17"/>
  <c r="AT112" i="17"/>
  <c r="AT139" i="17"/>
  <c r="AT80" i="17"/>
  <c r="AS256" i="17"/>
  <c r="AS266" i="17" s="1"/>
  <c r="AS262" i="17"/>
  <c r="AS253" i="17"/>
  <c r="AS229" i="17"/>
  <c r="AS239" i="17" s="1"/>
  <c r="AS235" i="17"/>
  <c r="AS226" i="17"/>
  <c r="AS203" i="17"/>
  <c r="AS213" i="17" s="1"/>
  <c r="AS209" i="17"/>
  <c r="AS200" i="17"/>
  <c r="AS121" i="17"/>
  <c r="AS131" i="17" s="1"/>
  <c r="AS127" i="17"/>
  <c r="AS118" i="17"/>
  <c r="AS154" i="17"/>
  <c r="AS148" i="17"/>
  <c r="AS158" i="17" s="1"/>
  <c r="AS145" i="17"/>
  <c r="AU4" i="17"/>
  <c r="AS175" i="17"/>
  <c r="AS185" i="17" s="1"/>
  <c r="AS181" i="17"/>
  <c r="AS172" i="17"/>
  <c r="AU78" i="17" l="1"/>
  <c r="AU76" i="17"/>
  <c r="AU74" i="17"/>
  <c r="AU96" i="17"/>
  <c r="AU104" i="17" s="1"/>
  <c r="AU79" i="17"/>
  <c r="AU77" i="17"/>
  <c r="AU75" i="17"/>
  <c r="AU73" i="17"/>
  <c r="AU70" i="17"/>
  <c r="AU58" i="17"/>
  <c r="AU57" i="17"/>
  <c r="AU56" i="17"/>
  <c r="AU93" i="17"/>
  <c r="AU101" i="17" s="1"/>
  <c r="AU64" i="17"/>
  <c r="AU63" i="17"/>
  <c r="AU61" i="17"/>
  <c r="AV3" i="17"/>
  <c r="AU72" i="17"/>
  <c r="AU71" i="17"/>
  <c r="AU65" i="17"/>
  <c r="AU62" i="17"/>
  <c r="AU60" i="17"/>
  <c r="AU59" i="17"/>
  <c r="AS236" i="17"/>
  <c r="AS230" i="17"/>
  <c r="AS240" i="17" s="1"/>
  <c r="AS227" i="17"/>
  <c r="AT144" i="17"/>
  <c r="AS176" i="17"/>
  <c r="AS186" i="17" s="1"/>
  <c r="AS182" i="17"/>
  <c r="AS173" i="17"/>
  <c r="AS210" i="17"/>
  <c r="AS204" i="17"/>
  <c r="AS214" i="17" s="1"/>
  <c r="AT198" i="17"/>
  <c r="AS128" i="17"/>
  <c r="AS122" i="17"/>
  <c r="AS132" i="17" s="1"/>
  <c r="AS119" i="17"/>
  <c r="AT117" i="17"/>
  <c r="AT225" i="17"/>
  <c r="AS149" i="17"/>
  <c r="AS159" i="17" s="1"/>
  <c r="AS155" i="17"/>
  <c r="AS146" i="17"/>
  <c r="AS257" i="17"/>
  <c r="AS267" i="17" s="1"/>
  <c r="AS263" i="17"/>
  <c r="AS254" i="17"/>
  <c r="AT171" i="17"/>
  <c r="AT252" i="17"/>
  <c r="AT175" i="17" l="1"/>
  <c r="AT185" i="17" s="1"/>
  <c r="AT181" i="17"/>
  <c r="AT172" i="17"/>
  <c r="AS258" i="17"/>
  <c r="AS268" i="17" s="1"/>
  <c r="AS264" i="17"/>
  <c r="AS123" i="17"/>
  <c r="AS133" i="17" s="1"/>
  <c r="AS129" i="17"/>
  <c r="AU246" i="17"/>
  <c r="AU219" i="17"/>
  <c r="AU192" i="17"/>
  <c r="AU165" i="17"/>
  <c r="AU111" i="17"/>
  <c r="AU138" i="17"/>
  <c r="AU66" i="17"/>
  <c r="AT148" i="17"/>
  <c r="AT158" i="17" s="1"/>
  <c r="AT154" i="17"/>
  <c r="AT145" i="17"/>
  <c r="AT262" i="17"/>
  <c r="AT256" i="17"/>
  <c r="AT266" i="17" s="1"/>
  <c r="AT253" i="17"/>
  <c r="AT235" i="17"/>
  <c r="AT229" i="17"/>
  <c r="AT239" i="17" s="1"/>
  <c r="AT226" i="17"/>
  <c r="AS183" i="17"/>
  <c r="AS177" i="17"/>
  <c r="AS187" i="17" s="1"/>
  <c r="AS231" i="17"/>
  <c r="AS241" i="17" s="1"/>
  <c r="AS237" i="17"/>
  <c r="AS150" i="17"/>
  <c r="AS160" i="17" s="1"/>
  <c r="AS156" i="17"/>
  <c r="AT127" i="17"/>
  <c r="AT121" i="17"/>
  <c r="AT131" i="17" s="1"/>
  <c r="AT118" i="17"/>
  <c r="AT202" i="17"/>
  <c r="AT212" i="17" s="1"/>
  <c r="AT208" i="17"/>
  <c r="AT199" i="17"/>
  <c r="AV254" i="17"/>
  <c r="AV227" i="17"/>
  <c r="AV200" i="17"/>
  <c r="AV173" i="17"/>
  <c r="AV146" i="17"/>
  <c r="AV119" i="17"/>
  <c r="AV4" i="17"/>
  <c r="AU247" i="17"/>
  <c r="AU193" i="17"/>
  <c r="AU220" i="17"/>
  <c r="AU166" i="17"/>
  <c r="AU139" i="17"/>
  <c r="AU80" i="17"/>
  <c r="AU112" i="17"/>
  <c r="AV150" i="17" l="1"/>
  <c r="AV160" i="17" s="1"/>
  <c r="AV156" i="17"/>
  <c r="AV258" i="17"/>
  <c r="AV268" i="17" s="1"/>
  <c r="AV264" i="17"/>
  <c r="AT122" i="17"/>
  <c r="AT132" i="17" s="1"/>
  <c r="AT128" i="17"/>
  <c r="AT119" i="17"/>
  <c r="AT263" i="17"/>
  <c r="AT257" i="17"/>
  <c r="AT267" i="17" s="1"/>
  <c r="AT254" i="17"/>
  <c r="AU117" i="17"/>
  <c r="AU252" i="17"/>
  <c r="AV177" i="17"/>
  <c r="AV187" i="17" s="1"/>
  <c r="AV183" i="17"/>
  <c r="AT209" i="17"/>
  <c r="AT203" i="17"/>
  <c r="AT213" i="17" s="1"/>
  <c r="AT200" i="17"/>
  <c r="AT230" i="17"/>
  <c r="AT240" i="17" s="1"/>
  <c r="AT236" i="17"/>
  <c r="AT227" i="17"/>
  <c r="AU171" i="17"/>
  <c r="AT182" i="17"/>
  <c r="AT176" i="17"/>
  <c r="AT186" i="17" s="1"/>
  <c r="AT173" i="17"/>
  <c r="AV96" i="17"/>
  <c r="AV104" i="17" s="1"/>
  <c r="AV79" i="17"/>
  <c r="AV77" i="17"/>
  <c r="AV75" i="17"/>
  <c r="AV73" i="17"/>
  <c r="AV93" i="17"/>
  <c r="AV101" i="17" s="1"/>
  <c r="AV76" i="17"/>
  <c r="AV70" i="17"/>
  <c r="AV74" i="17"/>
  <c r="AV72" i="17"/>
  <c r="AV71" i="17"/>
  <c r="AW3" i="17"/>
  <c r="AV65" i="17"/>
  <c r="AV64" i="17"/>
  <c r="AV63" i="17"/>
  <c r="AV62" i="17"/>
  <c r="AV61" i="17"/>
  <c r="AV60" i="17"/>
  <c r="AV59" i="17"/>
  <c r="AV58" i="17"/>
  <c r="AV57" i="17"/>
  <c r="AV56" i="17"/>
  <c r="AV78" i="17"/>
  <c r="AV204" i="17"/>
  <c r="AV214" i="17" s="1"/>
  <c r="AV210" i="17"/>
  <c r="AU198" i="17"/>
  <c r="AV129" i="17"/>
  <c r="AV123" i="17"/>
  <c r="AV133" i="17" s="1"/>
  <c r="AV237" i="17"/>
  <c r="AV231" i="17"/>
  <c r="AV241" i="17" s="1"/>
  <c r="AT149" i="17"/>
  <c r="AT159" i="17" s="1"/>
  <c r="AT155" i="17"/>
  <c r="AT146" i="17"/>
  <c r="AU144" i="17"/>
  <c r="AU225" i="17"/>
  <c r="AT150" i="17" l="1"/>
  <c r="AT160" i="17" s="1"/>
  <c r="AT156" i="17"/>
  <c r="AW254" i="17"/>
  <c r="AW227" i="17"/>
  <c r="AW200" i="17"/>
  <c r="AW146" i="17"/>
  <c r="AW119" i="17"/>
  <c r="AW173" i="17"/>
  <c r="AW4" i="17"/>
  <c r="AV220" i="17"/>
  <c r="AV166" i="17"/>
  <c r="AV247" i="17"/>
  <c r="AV193" i="17"/>
  <c r="AV139" i="17"/>
  <c r="AV112" i="17"/>
  <c r="AV80" i="17"/>
  <c r="AT177" i="17"/>
  <c r="AT187" i="17" s="1"/>
  <c r="AT183" i="17"/>
  <c r="AT231" i="17"/>
  <c r="AT241" i="17" s="1"/>
  <c r="AT237" i="17"/>
  <c r="AU262" i="17"/>
  <c r="AU256" i="17"/>
  <c r="AU266" i="17" s="1"/>
  <c r="AU253" i="17"/>
  <c r="AU148" i="17"/>
  <c r="AU158" i="17" s="1"/>
  <c r="AU154" i="17"/>
  <c r="AU145" i="17"/>
  <c r="AU229" i="17"/>
  <c r="AU239" i="17" s="1"/>
  <c r="AU235" i="17"/>
  <c r="AU226" i="17"/>
  <c r="AU121" i="17"/>
  <c r="AU131" i="17" s="1"/>
  <c r="AU127" i="17"/>
  <c r="AU118" i="17"/>
  <c r="AT123" i="17"/>
  <c r="AT133" i="17" s="1"/>
  <c r="AT129" i="17"/>
  <c r="AU208" i="17"/>
  <c r="AU202" i="17"/>
  <c r="AU212" i="17" s="1"/>
  <c r="AU199" i="17"/>
  <c r="AV246" i="17"/>
  <c r="AV219" i="17"/>
  <c r="AV192" i="17"/>
  <c r="AV198" i="17" s="1"/>
  <c r="AV165" i="17"/>
  <c r="AV138" i="17"/>
  <c r="AV144" i="17" s="1"/>
  <c r="AV111" i="17"/>
  <c r="AV117" i="17" s="1"/>
  <c r="AV66" i="17"/>
  <c r="AT264" i="17"/>
  <c r="AT258" i="17"/>
  <c r="AT268" i="17" s="1"/>
  <c r="AU181" i="17"/>
  <c r="AU175" i="17"/>
  <c r="AU185" i="17" s="1"/>
  <c r="AU172" i="17"/>
  <c r="AT210" i="17"/>
  <c r="AT204" i="17"/>
  <c r="AT214" i="17" s="1"/>
  <c r="AV225" i="17" l="1"/>
  <c r="AV252" i="17"/>
  <c r="AV171" i="17"/>
  <c r="AV208" i="17"/>
  <c r="AV202" i="17"/>
  <c r="AV212" i="17" s="1"/>
  <c r="AV199" i="17"/>
  <c r="AU122" i="17"/>
  <c r="AU132" i="17" s="1"/>
  <c r="AU128" i="17"/>
  <c r="AU119" i="17"/>
  <c r="AW183" i="17"/>
  <c r="AW177" i="17"/>
  <c r="AW187" i="17" s="1"/>
  <c r="AW231" i="17"/>
  <c r="AW241" i="17" s="1"/>
  <c r="AW237" i="17"/>
  <c r="AV121" i="17"/>
  <c r="AV131" i="17" s="1"/>
  <c r="AV127" i="17"/>
  <c r="AV118" i="17"/>
  <c r="AV229" i="17"/>
  <c r="AV239" i="17" s="1"/>
  <c r="AV235" i="17"/>
  <c r="AV226" i="17"/>
  <c r="AU263" i="17"/>
  <c r="AU257" i="17"/>
  <c r="AU267" i="17" s="1"/>
  <c r="AU254" i="17"/>
  <c r="AW123" i="17"/>
  <c r="AW133" i="17" s="1"/>
  <c r="AW129" i="17"/>
  <c r="AW258" i="17"/>
  <c r="AW268" i="17" s="1"/>
  <c r="AW264" i="17"/>
  <c r="AV148" i="17"/>
  <c r="AV158" i="17" s="1"/>
  <c r="AV154" i="17"/>
  <c r="AV145" i="17"/>
  <c r="AV262" i="17"/>
  <c r="AV256" i="17"/>
  <c r="AV266" i="17" s="1"/>
  <c r="AV253" i="17"/>
  <c r="AU149" i="17"/>
  <c r="AU159" i="17" s="1"/>
  <c r="AU155" i="17"/>
  <c r="AU146" i="17"/>
  <c r="AW150" i="17"/>
  <c r="AW160" i="17" s="1"/>
  <c r="AW156" i="17"/>
  <c r="AU182" i="17"/>
  <c r="AU176" i="17"/>
  <c r="AU186" i="17" s="1"/>
  <c r="AU173" i="17"/>
  <c r="AV175" i="17"/>
  <c r="AV185" i="17" s="1"/>
  <c r="AV181" i="17"/>
  <c r="AV172" i="17"/>
  <c r="AU209" i="17"/>
  <c r="AU203" i="17"/>
  <c r="AU213" i="17" s="1"/>
  <c r="AU200" i="17"/>
  <c r="AU230" i="17"/>
  <c r="AU240" i="17" s="1"/>
  <c r="AU236" i="17"/>
  <c r="AU227" i="17"/>
  <c r="AW79" i="17"/>
  <c r="AW77" i="17"/>
  <c r="AW75" i="17"/>
  <c r="AW93" i="17"/>
  <c r="AW101" i="17" s="1"/>
  <c r="AW78" i="17"/>
  <c r="AW76" i="17"/>
  <c r="AW74" i="17"/>
  <c r="AW72" i="17"/>
  <c r="AW96" i="17"/>
  <c r="AW104" i="17" s="1"/>
  <c r="AW71" i="17"/>
  <c r="AW73" i="17"/>
  <c r="AW65" i="17"/>
  <c r="AW64" i="17"/>
  <c r="AW63" i="17"/>
  <c r="AW62" i="17"/>
  <c r="AW61" i="17"/>
  <c r="AW60" i="17"/>
  <c r="AW59" i="17"/>
  <c r="AW58" i="17"/>
  <c r="AW57" i="17"/>
  <c r="AW56" i="17"/>
  <c r="AX3" i="17"/>
  <c r="AW70" i="17"/>
  <c r="AW210" i="17"/>
  <c r="AW204" i="17"/>
  <c r="AW214" i="17" s="1"/>
  <c r="AW247" i="17" l="1"/>
  <c r="AW220" i="17"/>
  <c r="AW193" i="17"/>
  <c r="AW166" i="17"/>
  <c r="AW139" i="17"/>
  <c r="AW112" i="17"/>
  <c r="AW80" i="17"/>
  <c r="AX254" i="17"/>
  <c r="AX227" i="17"/>
  <c r="AX200" i="17"/>
  <c r="AX173" i="17"/>
  <c r="AX119" i="17"/>
  <c r="AX146" i="17"/>
  <c r="AX4" i="17"/>
  <c r="AV176" i="17"/>
  <c r="AV186" i="17" s="1"/>
  <c r="AV182" i="17"/>
  <c r="AU156" i="17"/>
  <c r="AU150" i="17"/>
  <c r="AU160" i="17" s="1"/>
  <c r="AV230" i="17"/>
  <c r="AV240" i="17" s="1"/>
  <c r="AV236" i="17"/>
  <c r="AW219" i="17"/>
  <c r="AW225" i="17" s="1"/>
  <c r="AW246" i="17"/>
  <c r="AW252" i="17" s="1"/>
  <c r="AW165" i="17"/>
  <c r="AW171" i="17" s="1"/>
  <c r="AW192" i="17"/>
  <c r="AW198" i="17" s="1"/>
  <c r="AW138" i="17"/>
  <c r="AW111" i="17"/>
  <c r="AW66" i="17"/>
  <c r="AU210" i="17"/>
  <c r="AU204" i="17"/>
  <c r="AU214" i="17" s="1"/>
  <c r="AU264" i="17"/>
  <c r="AU258" i="17"/>
  <c r="AU268" i="17" s="1"/>
  <c r="AV209" i="17"/>
  <c r="AV203" i="17"/>
  <c r="AV213" i="17" s="1"/>
  <c r="AU231" i="17"/>
  <c r="AU241" i="17" s="1"/>
  <c r="AU237" i="17"/>
  <c r="AV155" i="17"/>
  <c r="AV149" i="17"/>
  <c r="AV159" i="17" s="1"/>
  <c r="AU123" i="17"/>
  <c r="AU133" i="17" s="1"/>
  <c r="AU129" i="17"/>
  <c r="AU177" i="17"/>
  <c r="AU187" i="17" s="1"/>
  <c r="AU183" i="17"/>
  <c r="AV263" i="17"/>
  <c r="AV257" i="17"/>
  <c r="AV267" i="17" s="1"/>
  <c r="AV122" i="17"/>
  <c r="AV132" i="17" s="1"/>
  <c r="AV128" i="17"/>
  <c r="AW117" i="17" l="1"/>
  <c r="AW144" i="17"/>
  <c r="AW208" i="17"/>
  <c r="AW202" i="17"/>
  <c r="AW212" i="17" s="1"/>
  <c r="AW199" i="17"/>
  <c r="AX123" i="17"/>
  <c r="AX133" i="17" s="1"/>
  <c r="AX129" i="17"/>
  <c r="AX264" i="17"/>
  <c r="AX258" i="17"/>
  <c r="AX268" i="17" s="1"/>
  <c r="AW175" i="17"/>
  <c r="AW185" i="17" s="1"/>
  <c r="AW181" i="17"/>
  <c r="AW172" i="17"/>
  <c r="AX183" i="17"/>
  <c r="AX177" i="17"/>
  <c r="AX187" i="17" s="1"/>
  <c r="AW121" i="17"/>
  <c r="AW131" i="17" s="1"/>
  <c r="AW127" i="17"/>
  <c r="AW118" i="17"/>
  <c r="AW262" i="17"/>
  <c r="AW256" i="17"/>
  <c r="AW266" i="17" s="1"/>
  <c r="AW253" i="17"/>
  <c r="AX93" i="17"/>
  <c r="AX101" i="17" s="1"/>
  <c r="AX78" i="17"/>
  <c r="AX76" i="17"/>
  <c r="AX74" i="17"/>
  <c r="AX72" i="17"/>
  <c r="AX96" i="17"/>
  <c r="AX104" i="17" s="1"/>
  <c r="AX75" i="17"/>
  <c r="AX73" i="17"/>
  <c r="AX65" i="17"/>
  <c r="AX64" i="17"/>
  <c r="AX63" i="17"/>
  <c r="AX62" i="17"/>
  <c r="AX61" i="17"/>
  <c r="AX60" i="17"/>
  <c r="AX59" i="17"/>
  <c r="AX58" i="17"/>
  <c r="AX57" i="17"/>
  <c r="AX56" i="17"/>
  <c r="AY3" i="17"/>
  <c r="AX71" i="17"/>
  <c r="AX70" i="17"/>
  <c r="AX79" i="17"/>
  <c r="AX77" i="17"/>
  <c r="AX210" i="17"/>
  <c r="AX204" i="17"/>
  <c r="AX214" i="17" s="1"/>
  <c r="AW154" i="17"/>
  <c r="AW148" i="17"/>
  <c r="AW158" i="17" s="1"/>
  <c r="AW145" i="17"/>
  <c r="AW229" i="17"/>
  <c r="AW239" i="17" s="1"/>
  <c r="AW235" i="17"/>
  <c r="AW226" i="17"/>
  <c r="AX150" i="17"/>
  <c r="AX160" i="17" s="1"/>
  <c r="AX156" i="17"/>
  <c r="AX231" i="17"/>
  <c r="AX241" i="17" s="1"/>
  <c r="AX237" i="17"/>
  <c r="AX246" i="17" l="1"/>
  <c r="AX219" i="17"/>
  <c r="AX192" i="17"/>
  <c r="AX165" i="17"/>
  <c r="AX138" i="17"/>
  <c r="AX111" i="17"/>
  <c r="AX66" i="17"/>
  <c r="AX247" i="17"/>
  <c r="AX220" i="17"/>
  <c r="AX193" i="17"/>
  <c r="AX166" i="17"/>
  <c r="AX112" i="17"/>
  <c r="AX139" i="17"/>
  <c r="AX80" i="17"/>
  <c r="AW128" i="17"/>
  <c r="AW122" i="17"/>
  <c r="AW132" i="17" s="1"/>
  <c r="AW203" i="17"/>
  <c r="AW213" i="17" s="1"/>
  <c r="AW209" i="17"/>
  <c r="AW149" i="17"/>
  <c r="AW159" i="17" s="1"/>
  <c r="AW155" i="17"/>
  <c r="AW263" i="17"/>
  <c r="AW257" i="17"/>
  <c r="AW267" i="17" s="1"/>
  <c r="AW176" i="17"/>
  <c r="AW186" i="17" s="1"/>
  <c r="AW182" i="17"/>
  <c r="AW236" i="17"/>
  <c r="AW230" i="17"/>
  <c r="AW240" i="17" s="1"/>
  <c r="AY254" i="17"/>
  <c r="AY200" i="17"/>
  <c r="AY173" i="17"/>
  <c r="AY227" i="17"/>
  <c r="AY146" i="17"/>
  <c r="AY119" i="17"/>
  <c r="AY4" i="17"/>
  <c r="AY78" i="17" l="1"/>
  <c r="AY76" i="17"/>
  <c r="AY74" i="17"/>
  <c r="AY96" i="17"/>
  <c r="AY104" i="17" s="1"/>
  <c r="AY79" i="17"/>
  <c r="AY77" i="17"/>
  <c r="AY75" i="17"/>
  <c r="AY73" i="17"/>
  <c r="AY72" i="17"/>
  <c r="AY70" i="17"/>
  <c r="AY63" i="17"/>
  <c r="AY62" i="17"/>
  <c r="AY61" i="17"/>
  <c r="AY60" i="17"/>
  <c r="AY65" i="17"/>
  <c r="AY59" i="17"/>
  <c r="AY58" i="17"/>
  <c r="AY57" i="17"/>
  <c r="AY93" i="17"/>
  <c r="AY101" i="17" s="1"/>
  <c r="AY71" i="17"/>
  <c r="AY64" i="17"/>
  <c r="AY56" i="17"/>
  <c r="AZ3" i="17"/>
  <c r="AY123" i="17"/>
  <c r="AY133" i="17" s="1"/>
  <c r="AY129" i="17"/>
  <c r="AY210" i="17"/>
  <c r="AY204" i="17"/>
  <c r="AY214" i="17" s="1"/>
  <c r="AX171" i="17"/>
  <c r="AY156" i="17"/>
  <c r="AY150" i="17"/>
  <c r="AY160" i="17" s="1"/>
  <c r="AY264" i="17"/>
  <c r="AY258" i="17"/>
  <c r="AY268" i="17" s="1"/>
  <c r="AX198" i="17"/>
  <c r="AY231" i="17"/>
  <c r="AY241" i="17" s="1"/>
  <c r="AY237" i="17"/>
  <c r="AX117" i="17"/>
  <c r="AX225" i="17"/>
  <c r="AY177" i="17"/>
  <c r="AY187" i="17" s="1"/>
  <c r="AY183" i="17"/>
  <c r="AX144" i="17"/>
  <c r="AX252" i="17"/>
  <c r="AX148" i="17" l="1"/>
  <c r="AX158" i="17" s="1"/>
  <c r="AX154" i="17"/>
  <c r="AX145" i="17"/>
  <c r="AX127" i="17"/>
  <c r="AX121" i="17"/>
  <c r="AX131" i="17" s="1"/>
  <c r="AX118" i="17"/>
  <c r="AX175" i="17"/>
  <c r="AX185" i="17" s="1"/>
  <c r="AX181" i="17"/>
  <c r="AX172" i="17"/>
  <c r="AZ254" i="17"/>
  <c r="AZ227" i="17"/>
  <c r="AZ146" i="17"/>
  <c r="AZ173" i="17"/>
  <c r="AZ200" i="17"/>
  <c r="AZ119" i="17"/>
  <c r="AZ4" i="17"/>
  <c r="AY246" i="17"/>
  <c r="AY219" i="17"/>
  <c r="AY192" i="17"/>
  <c r="AY165" i="17"/>
  <c r="AY111" i="17"/>
  <c r="AY138" i="17"/>
  <c r="AY66" i="17"/>
  <c r="AY247" i="17"/>
  <c r="AY220" i="17"/>
  <c r="AY193" i="17"/>
  <c r="AY166" i="17"/>
  <c r="AY139" i="17"/>
  <c r="AY112" i="17"/>
  <c r="AY80" i="17"/>
  <c r="AX262" i="17"/>
  <c r="AX256" i="17"/>
  <c r="AX266" i="17" s="1"/>
  <c r="AX253" i="17"/>
  <c r="AX235" i="17"/>
  <c r="AX229" i="17"/>
  <c r="AX239" i="17" s="1"/>
  <c r="AX226" i="17"/>
  <c r="AX202" i="17"/>
  <c r="AX212" i="17" s="1"/>
  <c r="AX208" i="17"/>
  <c r="AX199" i="17"/>
  <c r="AX230" i="17" l="1"/>
  <c r="AX240" i="17" s="1"/>
  <c r="AX236" i="17"/>
  <c r="AY171" i="17"/>
  <c r="AZ96" i="17"/>
  <c r="AZ104" i="17" s="1"/>
  <c r="AZ79" i="17"/>
  <c r="AZ77" i="17"/>
  <c r="AZ75" i="17"/>
  <c r="AZ73" i="17"/>
  <c r="AZ93" i="17"/>
  <c r="AZ101" i="17" s="1"/>
  <c r="AZ74" i="17"/>
  <c r="AZ71" i="17"/>
  <c r="AZ72" i="17"/>
  <c r="AZ78" i="17"/>
  <c r="AZ65" i="17"/>
  <c r="AZ64" i="17"/>
  <c r="AZ63" i="17"/>
  <c r="AZ62" i="17"/>
  <c r="AZ61" i="17"/>
  <c r="AZ60" i="17"/>
  <c r="AZ59" i="17"/>
  <c r="AZ58" i="17"/>
  <c r="AZ57" i="17"/>
  <c r="AZ56" i="17"/>
  <c r="BA3" i="17"/>
  <c r="AZ76" i="17"/>
  <c r="AZ70" i="17"/>
  <c r="AZ150" i="17"/>
  <c r="AZ160" i="17" s="1"/>
  <c r="AZ156" i="17"/>
  <c r="AX209" i="17"/>
  <c r="AX203" i="17"/>
  <c r="AX213" i="17" s="1"/>
  <c r="AY198" i="17"/>
  <c r="AZ129" i="17"/>
  <c r="AZ123" i="17"/>
  <c r="AZ133" i="17" s="1"/>
  <c r="AZ237" i="17"/>
  <c r="AZ231" i="17"/>
  <c r="AZ241" i="17" s="1"/>
  <c r="AX149" i="17"/>
  <c r="AX159" i="17" s="1"/>
  <c r="AX155" i="17"/>
  <c r="AY144" i="17"/>
  <c r="AY225" i="17"/>
  <c r="AZ204" i="17"/>
  <c r="AZ214" i="17" s="1"/>
  <c r="AZ210" i="17"/>
  <c r="AZ258" i="17"/>
  <c r="AZ268" i="17" s="1"/>
  <c r="AZ264" i="17"/>
  <c r="AX122" i="17"/>
  <c r="AX132" i="17" s="1"/>
  <c r="AX128" i="17"/>
  <c r="AX263" i="17"/>
  <c r="AX257" i="17"/>
  <c r="AX267" i="17" s="1"/>
  <c r="AY117" i="17"/>
  <c r="AY252" i="17"/>
  <c r="AZ177" i="17"/>
  <c r="AZ187" i="17" s="1"/>
  <c r="AZ183" i="17"/>
  <c r="AX182" i="17"/>
  <c r="AX176" i="17"/>
  <c r="AX186" i="17" s="1"/>
  <c r="AY121" i="17" l="1"/>
  <c r="AY131" i="17" s="1"/>
  <c r="AY127" i="17"/>
  <c r="AY118" i="17"/>
  <c r="BA254" i="17"/>
  <c r="BA227" i="17"/>
  <c r="BA200" i="17"/>
  <c r="BA146" i="17"/>
  <c r="BA173" i="17"/>
  <c r="BA119" i="17"/>
  <c r="BA4" i="17"/>
  <c r="AY208" i="17"/>
  <c r="AY202" i="17"/>
  <c r="AY212" i="17" s="1"/>
  <c r="AY199" i="17"/>
  <c r="AZ246" i="17"/>
  <c r="AZ219" i="17"/>
  <c r="AZ192" i="17"/>
  <c r="AZ165" i="17"/>
  <c r="AZ138" i="17"/>
  <c r="AZ111" i="17"/>
  <c r="AZ66" i="17"/>
  <c r="AY181" i="17"/>
  <c r="AY175" i="17"/>
  <c r="AY185" i="17" s="1"/>
  <c r="AY172" i="17"/>
  <c r="AY229" i="17"/>
  <c r="AY239" i="17" s="1"/>
  <c r="AY235" i="17"/>
  <c r="AY226" i="17"/>
  <c r="AY148" i="17"/>
  <c r="AY158" i="17" s="1"/>
  <c r="AY154" i="17"/>
  <c r="AY145" i="17"/>
  <c r="AZ247" i="17"/>
  <c r="AZ220" i="17"/>
  <c r="AZ166" i="17"/>
  <c r="AZ193" i="17"/>
  <c r="AZ139" i="17"/>
  <c r="AZ112" i="17"/>
  <c r="AZ80" i="17"/>
  <c r="AY262" i="17"/>
  <c r="AY256" i="17"/>
  <c r="AY266" i="17" s="1"/>
  <c r="AY253" i="17"/>
  <c r="AZ198" i="17" l="1"/>
  <c r="BA183" i="17"/>
  <c r="BA177" i="17"/>
  <c r="BA187" i="17" s="1"/>
  <c r="BA258" i="17"/>
  <c r="BA268" i="17" s="1"/>
  <c r="BA264" i="17"/>
  <c r="AY263" i="17"/>
  <c r="AY257" i="17"/>
  <c r="AY267" i="17" s="1"/>
  <c r="AY176" i="17"/>
  <c r="AY186" i="17" s="1"/>
  <c r="AY182" i="17"/>
  <c r="AZ117" i="17"/>
  <c r="AZ225" i="17"/>
  <c r="BA150" i="17"/>
  <c r="BA160" i="17" s="1"/>
  <c r="BA156" i="17"/>
  <c r="AY122" i="17"/>
  <c r="AY132" i="17" s="1"/>
  <c r="AY128" i="17"/>
  <c r="AY230" i="17"/>
  <c r="AY240" i="17" s="1"/>
  <c r="AY236" i="17"/>
  <c r="AZ144" i="17"/>
  <c r="AZ252" i="17"/>
  <c r="BA79" i="17"/>
  <c r="BA77" i="17"/>
  <c r="BA75" i="17"/>
  <c r="BA93" i="17"/>
  <c r="BA101" i="17" s="1"/>
  <c r="BA78" i="17"/>
  <c r="BA76" i="17"/>
  <c r="BA74" i="17"/>
  <c r="BA72" i="17"/>
  <c r="BA71" i="17"/>
  <c r="BA65" i="17"/>
  <c r="BA64" i="17"/>
  <c r="BA63" i="17"/>
  <c r="BA62" i="17"/>
  <c r="BA61" i="17"/>
  <c r="BA60" i="17"/>
  <c r="BA59" i="17"/>
  <c r="BA58" i="17"/>
  <c r="BA57" i="17"/>
  <c r="BA56" i="17"/>
  <c r="BB3" i="17"/>
  <c r="BA96" i="17"/>
  <c r="BA104" i="17" s="1"/>
  <c r="BA70" i="17"/>
  <c r="BA73" i="17"/>
  <c r="BA210" i="17"/>
  <c r="BA204" i="17"/>
  <c r="BA214" i="17" s="1"/>
  <c r="AY149" i="17"/>
  <c r="AY159" i="17" s="1"/>
  <c r="AY155" i="17"/>
  <c r="AZ171" i="17"/>
  <c r="AY209" i="17"/>
  <c r="AY203" i="17"/>
  <c r="AY213" i="17" s="1"/>
  <c r="BA123" i="17"/>
  <c r="BA133" i="17" s="1"/>
  <c r="BA129" i="17"/>
  <c r="BA231" i="17"/>
  <c r="BA241" i="17" s="1"/>
  <c r="BA237" i="17"/>
  <c r="AZ181" i="17" l="1"/>
  <c r="AZ175" i="17"/>
  <c r="AZ185" i="17" s="1"/>
  <c r="AZ172" i="17"/>
  <c r="BB254" i="17"/>
  <c r="BB227" i="17"/>
  <c r="BB200" i="17"/>
  <c r="BB173" i="17"/>
  <c r="BB119" i="17"/>
  <c r="BB146" i="17"/>
  <c r="BB4" i="17"/>
  <c r="AZ262" i="17"/>
  <c r="AZ256" i="17"/>
  <c r="AZ266" i="17" s="1"/>
  <c r="AZ253" i="17"/>
  <c r="AZ229" i="17"/>
  <c r="AZ239" i="17" s="1"/>
  <c r="AZ235" i="17"/>
  <c r="AZ226" i="17"/>
  <c r="BA246" i="17"/>
  <c r="BA219" i="17"/>
  <c r="BA165" i="17"/>
  <c r="BA192" i="17"/>
  <c r="BA138" i="17"/>
  <c r="BA111" i="17"/>
  <c r="BA66" i="17"/>
  <c r="AZ148" i="17"/>
  <c r="AZ158" i="17" s="1"/>
  <c r="AZ154" i="17"/>
  <c r="AZ145" i="17"/>
  <c r="AZ121" i="17"/>
  <c r="AZ131" i="17" s="1"/>
  <c r="AZ127" i="17"/>
  <c r="AZ118" i="17"/>
  <c r="BA247" i="17"/>
  <c r="BA220" i="17"/>
  <c r="BA193" i="17"/>
  <c r="BA139" i="17"/>
  <c r="BA112" i="17"/>
  <c r="BA166" i="17"/>
  <c r="BA80" i="17"/>
  <c r="AZ208" i="17"/>
  <c r="AZ202" i="17"/>
  <c r="AZ212" i="17" s="1"/>
  <c r="AZ199" i="17"/>
  <c r="BA198" i="17" l="1"/>
  <c r="AZ230" i="17"/>
  <c r="AZ240" i="17" s="1"/>
  <c r="AZ236" i="17"/>
  <c r="BB123" i="17"/>
  <c r="BB133" i="17" s="1"/>
  <c r="BB129" i="17"/>
  <c r="BB264" i="17"/>
  <c r="BB258" i="17"/>
  <c r="BB268" i="17" s="1"/>
  <c r="AZ209" i="17"/>
  <c r="AZ203" i="17"/>
  <c r="AZ213" i="17" s="1"/>
  <c r="BA171" i="17"/>
  <c r="BB177" i="17"/>
  <c r="BB187" i="17" s="1"/>
  <c r="BB183" i="17"/>
  <c r="AZ176" i="17"/>
  <c r="AZ186" i="17" s="1"/>
  <c r="AZ182" i="17"/>
  <c r="AZ155" i="17"/>
  <c r="AZ149" i="17"/>
  <c r="AZ159" i="17" s="1"/>
  <c r="BA117" i="17"/>
  <c r="BA225" i="17"/>
  <c r="BB93" i="17"/>
  <c r="BB101" i="17" s="1"/>
  <c r="BB78" i="17"/>
  <c r="BB76" i="17"/>
  <c r="BB74" i="17"/>
  <c r="BB72" i="17"/>
  <c r="BB96" i="17"/>
  <c r="BB104" i="17" s="1"/>
  <c r="BB65" i="17"/>
  <c r="BB64" i="17"/>
  <c r="BB63" i="17"/>
  <c r="BB62" i="17"/>
  <c r="BB61" i="17"/>
  <c r="BB60" i="17"/>
  <c r="BB59" i="17"/>
  <c r="BB58" i="17"/>
  <c r="BB57" i="17"/>
  <c r="BB56" i="17"/>
  <c r="BC3" i="17"/>
  <c r="BB79" i="17"/>
  <c r="BB70" i="17"/>
  <c r="BB77" i="17"/>
  <c r="BB73" i="17"/>
  <c r="BB75" i="17"/>
  <c r="BB71" i="17"/>
  <c r="BB210" i="17"/>
  <c r="BB204" i="17"/>
  <c r="BB214" i="17" s="1"/>
  <c r="AZ122" i="17"/>
  <c r="AZ132" i="17" s="1"/>
  <c r="AZ128" i="17"/>
  <c r="BA144" i="17"/>
  <c r="BA252" i="17"/>
  <c r="AZ263" i="17"/>
  <c r="AZ257" i="17"/>
  <c r="AZ267" i="17" s="1"/>
  <c r="BB150" i="17"/>
  <c r="BB160" i="17" s="1"/>
  <c r="BB156" i="17"/>
  <c r="BB231" i="17"/>
  <c r="BB241" i="17" s="1"/>
  <c r="BB237" i="17"/>
  <c r="BA256" i="17" l="1"/>
  <c r="BA266" i="17" s="1"/>
  <c r="BA262" i="17"/>
  <c r="BA253" i="17"/>
  <c r="BC254" i="17"/>
  <c r="BC227" i="17"/>
  <c r="BC200" i="17"/>
  <c r="BC173" i="17"/>
  <c r="BC146" i="17"/>
  <c r="BC119" i="17"/>
  <c r="BC4" i="17"/>
  <c r="BA154" i="17"/>
  <c r="BA148" i="17"/>
  <c r="BA158" i="17" s="1"/>
  <c r="BA145" i="17"/>
  <c r="BB246" i="17"/>
  <c r="BB219" i="17"/>
  <c r="BB192" i="17"/>
  <c r="BB138" i="17"/>
  <c r="BB111" i="17"/>
  <c r="BB165" i="17"/>
  <c r="BB66" i="17"/>
  <c r="BA229" i="17"/>
  <c r="BA239" i="17" s="1"/>
  <c r="BA235" i="17"/>
  <c r="BA226" i="17"/>
  <c r="BA175" i="17"/>
  <c r="BA185" i="17" s="1"/>
  <c r="BA181" i="17"/>
  <c r="BA172" i="17"/>
  <c r="BB247" i="17"/>
  <c r="BB220" i="17"/>
  <c r="BB193" i="17"/>
  <c r="BB166" i="17"/>
  <c r="BB112" i="17"/>
  <c r="BB139" i="17"/>
  <c r="BB80" i="17"/>
  <c r="BA121" i="17"/>
  <c r="BA131" i="17" s="1"/>
  <c r="BA127" i="17"/>
  <c r="BA118" i="17"/>
  <c r="BA202" i="17"/>
  <c r="BA212" i="17" s="1"/>
  <c r="BA208" i="17"/>
  <c r="BA199" i="17"/>
  <c r="BA128" i="17" l="1"/>
  <c r="BA122" i="17"/>
  <c r="BA132" i="17" s="1"/>
  <c r="BB198" i="17"/>
  <c r="BC156" i="17"/>
  <c r="BC150" i="17"/>
  <c r="BC160" i="17" s="1"/>
  <c r="BC264" i="17"/>
  <c r="BC258" i="17"/>
  <c r="BC268" i="17" s="1"/>
  <c r="BA203" i="17"/>
  <c r="BA213" i="17" s="1"/>
  <c r="BA209" i="17"/>
  <c r="BA236" i="17"/>
  <c r="BA230" i="17"/>
  <c r="BA240" i="17" s="1"/>
  <c r="BB171" i="17"/>
  <c r="BB225" i="17"/>
  <c r="BC177" i="17"/>
  <c r="BC187" i="17" s="1"/>
  <c r="BC183" i="17"/>
  <c r="BA263" i="17"/>
  <c r="BA257" i="17"/>
  <c r="BA267" i="17" s="1"/>
  <c r="BA176" i="17"/>
  <c r="BA186" i="17" s="1"/>
  <c r="BA182" i="17"/>
  <c r="BB117" i="17"/>
  <c r="BB252" i="17"/>
  <c r="BC78" i="17"/>
  <c r="BC76" i="17"/>
  <c r="BC74" i="17"/>
  <c r="BC96" i="17"/>
  <c r="BC104" i="17" s="1"/>
  <c r="BC79" i="17"/>
  <c r="BC77" i="17"/>
  <c r="BC75" i="17"/>
  <c r="BC73" i="17"/>
  <c r="BC70" i="17"/>
  <c r="BC64" i="17"/>
  <c r="BC59" i="17"/>
  <c r="BC56" i="17"/>
  <c r="BD3" i="17"/>
  <c r="BC93" i="17"/>
  <c r="BC101" i="17" s="1"/>
  <c r="BC62" i="17"/>
  <c r="BC72" i="17"/>
  <c r="BC71" i="17"/>
  <c r="BC65" i="17"/>
  <c r="BC63" i="17"/>
  <c r="BC61" i="17"/>
  <c r="BC60" i="17"/>
  <c r="BC58" i="17"/>
  <c r="BC57" i="17"/>
  <c r="BC210" i="17"/>
  <c r="BC204" i="17"/>
  <c r="BC214" i="17" s="1"/>
  <c r="BB144" i="17"/>
  <c r="BA149" i="17"/>
  <c r="BA159" i="17" s="1"/>
  <c r="BA155" i="17"/>
  <c r="BC123" i="17"/>
  <c r="BC133" i="17" s="1"/>
  <c r="BC129" i="17"/>
  <c r="BC231" i="17"/>
  <c r="BC241" i="17" s="1"/>
  <c r="BC237" i="17"/>
  <c r="BB127" i="17" l="1"/>
  <c r="BB121" i="17"/>
  <c r="BB131" i="17" s="1"/>
  <c r="BB118" i="17"/>
  <c r="BB175" i="17"/>
  <c r="BB185" i="17" s="1"/>
  <c r="BB181" i="17"/>
  <c r="BB172" i="17"/>
  <c r="BB148" i="17"/>
  <c r="BB158" i="17" s="1"/>
  <c r="BB154" i="17"/>
  <c r="BB145" i="17"/>
  <c r="BB202" i="17"/>
  <c r="BB212" i="17" s="1"/>
  <c r="BB208" i="17"/>
  <c r="BB199" i="17"/>
  <c r="BD254" i="17"/>
  <c r="BD227" i="17"/>
  <c r="BD173" i="17"/>
  <c r="BD146" i="17"/>
  <c r="BD200" i="17"/>
  <c r="BD119" i="17"/>
  <c r="BD4" i="17"/>
  <c r="BC247" i="17"/>
  <c r="BC220" i="17"/>
  <c r="BC193" i="17"/>
  <c r="BC166" i="17"/>
  <c r="BC139" i="17"/>
  <c r="BC112" i="17"/>
  <c r="BC80" i="17"/>
  <c r="BC246" i="17"/>
  <c r="BC219" i="17"/>
  <c r="BC192" i="17"/>
  <c r="BC165" i="17"/>
  <c r="BC111" i="17"/>
  <c r="BC117" i="17" s="1"/>
  <c r="BC138" i="17"/>
  <c r="BC66" i="17"/>
  <c r="BB262" i="17"/>
  <c r="BB256" i="17"/>
  <c r="BB266" i="17" s="1"/>
  <c r="BB253" i="17"/>
  <c r="BB235" i="17"/>
  <c r="BB229" i="17"/>
  <c r="BB239" i="17" s="1"/>
  <c r="BB226" i="17"/>
  <c r="BC225" i="17" l="1"/>
  <c r="BC144" i="17"/>
  <c r="BC171" i="17"/>
  <c r="BC198" i="17"/>
  <c r="BC252" i="17"/>
  <c r="BC253" i="17" s="1"/>
  <c r="BB263" i="17"/>
  <c r="BB257" i="17"/>
  <c r="BB267" i="17" s="1"/>
  <c r="BC148" i="17"/>
  <c r="BC158" i="17" s="1"/>
  <c r="BC154" i="17"/>
  <c r="BC145" i="17"/>
  <c r="BC229" i="17"/>
  <c r="BC239" i="17" s="1"/>
  <c r="BC235" i="17"/>
  <c r="BC226" i="17"/>
  <c r="BD150" i="17"/>
  <c r="BD160" i="17" s="1"/>
  <c r="BD156" i="17"/>
  <c r="BB209" i="17"/>
  <c r="BB203" i="17"/>
  <c r="BB213" i="17" s="1"/>
  <c r="BB230" i="17"/>
  <c r="BB240" i="17" s="1"/>
  <c r="BB236" i="17"/>
  <c r="BC121" i="17"/>
  <c r="BC131" i="17" s="1"/>
  <c r="BC127" i="17"/>
  <c r="BC118" i="17"/>
  <c r="BC262" i="17"/>
  <c r="BC256" i="17"/>
  <c r="BC266" i="17" s="1"/>
  <c r="BD96" i="17"/>
  <c r="BD104" i="17" s="1"/>
  <c r="BD79" i="17"/>
  <c r="BD77" i="17"/>
  <c r="BD75" i="17"/>
  <c r="BD73" i="17"/>
  <c r="BD93" i="17"/>
  <c r="BD101" i="17" s="1"/>
  <c r="BD78" i="17"/>
  <c r="BD72" i="17"/>
  <c r="BD71" i="17"/>
  <c r="BE3" i="17"/>
  <c r="BD74" i="17"/>
  <c r="BD70" i="17"/>
  <c r="BD76" i="17"/>
  <c r="BD65" i="17"/>
  <c r="BD64" i="17"/>
  <c r="BD63" i="17"/>
  <c r="BD62" i="17"/>
  <c r="BD61" i="17"/>
  <c r="BD60" i="17"/>
  <c r="BD59" i="17"/>
  <c r="BD58" i="17"/>
  <c r="BD57" i="17"/>
  <c r="BD56" i="17"/>
  <c r="BD177" i="17"/>
  <c r="BD187" i="17" s="1"/>
  <c r="BD183" i="17"/>
  <c r="BB122" i="17"/>
  <c r="BB132" i="17" s="1"/>
  <c r="BB128" i="17"/>
  <c r="BC181" i="17"/>
  <c r="BC175" i="17"/>
  <c r="BC185" i="17" s="1"/>
  <c r="BC172" i="17"/>
  <c r="BD129" i="17"/>
  <c r="BD123" i="17"/>
  <c r="BD133" i="17" s="1"/>
  <c r="BD237" i="17"/>
  <c r="BD231" i="17"/>
  <c r="BD241" i="17" s="1"/>
  <c r="BB182" i="17"/>
  <c r="BB176" i="17"/>
  <c r="BB186" i="17" s="1"/>
  <c r="BC208" i="17"/>
  <c r="BC202" i="17"/>
  <c r="BC212" i="17" s="1"/>
  <c r="BC199" i="17"/>
  <c r="BD204" i="17"/>
  <c r="BD214" i="17" s="1"/>
  <c r="BD210" i="17"/>
  <c r="BD264" i="17"/>
  <c r="BD258" i="17"/>
  <c r="BD268" i="17" s="1"/>
  <c r="BB149" i="17"/>
  <c r="BB159" i="17" s="1"/>
  <c r="BB155" i="17"/>
  <c r="BD247" i="17" l="1"/>
  <c r="BD220" i="17"/>
  <c r="BD193" i="17"/>
  <c r="BD166" i="17"/>
  <c r="BD139" i="17"/>
  <c r="BD112" i="17"/>
  <c r="BD80" i="17"/>
  <c r="BC263" i="17"/>
  <c r="BC257" i="17"/>
  <c r="BC267" i="17" s="1"/>
  <c r="BC230" i="17"/>
  <c r="BC240" i="17" s="1"/>
  <c r="BC236" i="17"/>
  <c r="BC209" i="17"/>
  <c r="BC203" i="17"/>
  <c r="BC213" i="17" s="1"/>
  <c r="BD246" i="17"/>
  <c r="BD252" i="17" s="1"/>
  <c r="BD219" i="17"/>
  <c r="BD225" i="17" s="1"/>
  <c r="BD192" i="17"/>
  <c r="BD198" i="17" s="1"/>
  <c r="BD165" i="17"/>
  <c r="BD171" i="17" s="1"/>
  <c r="BD138" i="17"/>
  <c r="BD144" i="17" s="1"/>
  <c r="BD111" i="17"/>
  <c r="BD117" i="17" s="1"/>
  <c r="BD66" i="17"/>
  <c r="BC182" i="17"/>
  <c r="BC176" i="17"/>
  <c r="BC186" i="17" s="1"/>
  <c r="BE254" i="17"/>
  <c r="BE227" i="17"/>
  <c r="BE200" i="17"/>
  <c r="BE146" i="17"/>
  <c r="BE173" i="17"/>
  <c r="BE119" i="17"/>
  <c r="BE4" i="17"/>
  <c r="BC122" i="17"/>
  <c r="BC132" i="17" s="1"/>
  <c r="BC128" i="17"/>
  <c r="BC149" i="17"/>
  <c r="BC159" i="17" s="1"/>
  <c r="BC155" i="17"/>
  <c r="BE123" i="17" l="1"/>
  <c r="BE133" i="17" s="1"/>
  <c r="BE129" i="17"/>
  <c r="BE231" i="17"/>
  <c r="BE241" i="17" s="1"/>
  <c r="BE237" i="17"/>
  <c r="BD208" i="17"/>
  <c r="BD202" i="17"/>
  <c r="BD212" i="17" s="1"/>
  <c r="BD199" i="17"/>
  <c r="BE183" i="17"/>
  <c r="BE177" i="17"/>
  <c r="BE187" i="17" s="1"/>
  <c r="BE258" i="17"/>
  <c r="BE268" i="17" s="1"/>
  <c r="BE264" i="17"/>
  <c r="BD121" i="17"/>
  <c r="BD131" i="17" s="1"/>
  <c r="BD127" i="17"/>
  <c r="BD118" i="17"/>
  <c r="BD229" i="17"/>
  <c r="BD239" i="17" s="1"/>
  <c r="BD235" i="17"/>
  <c r="BD226" i="17"/>
  <c r="BE150" i="17"/>
  <c r="BE160" i="17" s="1"/>
  <c r="BE156" i="17"/>
  <c r="BD148" i="17"/>
  <c r="BD158" i="17" s="1"/>
  <c r="BD154" i="17"/>
  <c r="BD145" i="17"/>
  <c r="BD262" i="17"/>
  <c r="BD256" i="17"/>
  <c r="BD266" i="17" s="1"/>
  <c r="BD253" i="17"/>
  <c r="BE79" i="17"/>
  <c r="BE77" i="17"/>
  <c r="BE75" i="17"/>
  <c r="BE93" i="17"/>
  <c r="BE101" i="17" s="1"/>
  <c r="BE78" i="17"/>
  <c r="BE76" i="17"/>
  <c r="BE74" i="17"/>
  <c r="BE72" i="17"/>
  <c r="BE71" i="17"/>
  <c r="BE73" i="17"/>
  <c r="BE65" i="17"/>
  <c r="BE64" i="17"/>
  <c r="BE63" i="17"/>
  <c r="BE62" i="17"/>
  <c r="BE61" i="17"/>
  <c r="BE60" i="17"/>
  <c r="BE59" i="17"/>
  <c r="BE58" i="17"/>
  <c r="BE57" i="17"/>
  <c r="BE56" i="17"/>
  <c r="BF3" i="17"/>
  <c r="BE96" i="17"/>
  <c r="BE104" i="17" s="1"/>
  <c r="BE70" i="17"/>
  <c r="BE210" i="17"/>
  <c r="BE204" i="17"/>
  <c r="BE214" i="17" s="1"/>
  <c r="BD175" i="17"/>
  <c r="BD185" i="17" s="1"/>
  <c r="BD181" i="17"/>
  <c r="BD172" i="17"/>
  <c r="BE247" i="17" l="1"/>
  <c r="BE220" i="17"/>
  <c r="BE193" i="17"/>
  <c r="BE139" i="17"/>
  <c r="BE112" i="17"/>
  <c r="BE166" i="17"/>
  <c r="BE80" i="17"/>
  <c r="BD209" i="17"/>
  <c r="BD203" i="17"/>
  <c r="BD213" i="17" s="1"/>
  <c r="BF254" i="17"/>
  <c r="BF227" i="17"/>
  <c r="BF200" i="17"/>
  <c r="BF173" i="17"/>
  <c r="BF146" i="17"/>
  <c r="BF119" i="17"/>
  <c r="BF4" i="17"/>
  <c r="BD155" i="17"/>
  <c r="BD149" i="17"/>
  <c r="BD159" i="17" s="1"/>
  <c r="BD122" i="17"/>
  <c r="BD132" i="17" s="1"/>
  <c r="BD128" i="17"/>
  <c r="BD176" i="17"/>
  <c r="BD186" i="17" s="1"/>
  <c r="BD182" i="17"/>
  <c r="BE246" i="17"/>
  <c r="BE252" i="17" s="1"/>
  <c r="BE219" i="17"/>
  <c r="BE225" i="17" s="1"/>
  <c r="BE192" i="17"/>
  <c r="BE165" i="17"/>
  <c r="BE138" i="17"/>
  <c r="BE111" i="17"/>
  <c r="BE66" i="17"/>
  <c r="BD263" i="17"/>
  <c r="BD257" i="17"/>
  <c r="BD267" i="17" s="1"/>
  <c r="BD230" i="17"/>
  <c r="BD240" i="17" s="1"/>
  <c r="BD236" i="17"/>
  <c r="BE171" i="17" l="1"/>
  <c r="BE117" i="17"/>
  <c r="BE144" i="17"/>
  <c r="BE148" i="17" s="1"/>
  <c r="BE158" i="17" s="1"/>
  <c r="BE198" i="17"/>
  <c r="BE121" i="17"/>
  <c r="BE131" i="17" s="1"/>
  <c r="BE127" i="17"/>
  <c r="BE118" i="17"/>
  <c r="BE229" i="17"/>
  <c r="BE239" i="17" s="1"/>
  <c r="BE235" i="17"/>
  <c r="BE226" i="17"/>
  <c r="BF93" i="17"/>
  <c r="BF101" i="17" s="1"/>
  <c r="BF78" i="17"/>
  <c r="BF76" i="17"/>
  <c r="BF74" i="17"/>
  <c r="BF72" i="17"/>
  <c r="BF96" i="17"/>
  <c r="BF104" i="17" s="1"/>
  <c r="BF79" i="17"/>
  <c r="BF73" i="17"/>
  <c r="BF65" i="17"/>
  <c r="BF64" i="17"/>
  <c r="BF63" i="17"/>
  <c r="BF62" i="17"/>
  <c r="BF61" i="17"/>
  <c r="BF60" i="17"/>
  <c r="BF59" i="17"/>
  <c r="BF58" i="17"/>
  <c r="BF57" i="17"/>
  <c r="BF56" i="17"/>
  <c r="BG3" i="17"/>
  <c r="BF77" i="17"/>
  <c r="BF70" i="17"/>
  <c r="BF71" i="17"/>
  <c r="BF75" i="17"/>
  <c r="BF210" i="17"/>
  <c r="BF204" i="17"/>
  <c r="BF214" i="17" s="1"/>
  <c r="BE154" i="17"/>
  <c r="BE145" i="17"/>
  <c r="BE262" i="17"/>
  <c r="BE256" i="17"/>
  <c r="BE266" i="17" s="1"/>
  <c r="BE253" i="17"/>
  <c r="BF123" i="17"/>
  <c r="BF133" i="17" s="1"/>
  <c r="BF129" i="17"/>
  <c r="BF231" i="17"/>
  <c r="BF241" i="17" s="1"/>
  <c r="BF237" i="17"/>
  <c r="BE175" i="17"/>
  <c r="BE185" i="17" s="1"/>
  <c r="BE181" i="17"/>
  <c r="BE172" i="17"/>
  <c r="BF150" i="17"/>
  <c r="BF160" i="17" s="1"/>
  <c r="BF156" i="17"/>
  <c r="BF264" i="17"/>
  <c r="BF258" i="17"/>
  <c r="BF268" i="17" s="1"/>
  <c r="BE208" i="17"/>
  <c r="BE202" i="17"/>
  <c r="BE212" i="17" s="1"/>
  <c r="BE199" i="17"/>
  <c r="BF183" i="17"/>
  <c r="BF177" i="17"/>
  <c r="BF187" i="17" s="1"/>
  <c r="BE176" i="17" l="1"/>
  <c r="BE186" i="17" s="1"/>
  <c r="BE182" i="17"/>
  <c r="BF246" i="17"/>
  <c r="BF192" i="17"/>
  <c r="BF138" i="17"/>
  <c r="BF111" i="17"/>
  <c r="BF165" i="17"/>
  <c r="BF66" i="17"/>
  <c r="BF219" i="17"/>
  <c r="BE203" i="17"/>
  <c r="BE213" i="17" s="1"/>
  <c r="BE209" i="17"/>
  <c r="BF247" i="17"/>
  <c r="BF220" i="17"/>
  <c r="BF193" i="17"/>
  <c r="BF166" i="17"/>
  <c r="BF112" i="17"/>
  <c r="BF80" i="17"/>
  <c r="BF139" i="17"/>
  <c r="BE128" i="17"/>
  <c r="BE122" i="17"/>
  <c r="BE132" i="17" s="1"/>
  <c r="BE149" i="17"/>
  <c r="BE159" i="17" s="1"/>
  <c r="BE155" i="17"/>
  <c r="BE236" i="17"/>
  <c r="BE230" i="17"/>
  <c r="BE240" i="17" s="1"/>
  <c r="BE263" i="17"/>
  <c r="BE257" i="17"/>
  <c r="BE267" i="17" s="1"/>
  <c r="BG254" i="17"/>
  <c r="BG227" i="17"/>
  <c r="BG200" i="17"/>
  <c r="BG173" i="17"/>
  <c r="BG146" i="17"/>
  <c r="BG119" i="17"/>
  <c r="BG4" i="17"/>
  <c r="BG123" i="17" l="1"/>
  <c r="BG133" i="17" s="1"/>
  <c r="BG129" i="17"/>
  <c r="BG231" i="17"/>
  <c r="BG241" i="17" s="1"/>
  <c r="BG237" i="17"/>
  <c r="BF198" i="17"/>
  <c r="BG156" i="17"/>
  <c r="BG150" i="17"/>
  <c r="BG160" i="17" s="1"/>
  <c r="BG264" i="17"/>
  <c r="BG258" i="17"/>
  <c r="BG268" i="17" s="1"/>
  <c r="BF171" i="17"/>
  <c r="BF252" i="17"/>
  <c r="BG177" i="17"/>
  <c r="BG187" i="17" s="1"/>
  <c r="BG183" i="17"/>
  <c r="BF117" i="17"/>
  <c r="BG78" i="17"/>
  <c r="BG76" i="17"/>
  <c r="BG74" i="17"/>
  <c r="BG96" i="17"/>
  <c r="BG104" i="17" s="1"/>
  <c r="BG79" i="17"/>
  <c r="BG77" i="17"/>
  <c r="BG75" i="17"/>
  <c r="BG73" i="17"/>
  <c r="BG93" i="17"/>
  <c r="BG101" i="17" s="1"/>
  <c r="BG72" i="17"/>
  <c r="BG70" i="17"/>
  <c r="BG58" i="17"/>
  <c r="BG57" i="17"/>
  <c r="BG65" i="17"/>
  <c r="BG63" i="17"/>
  <c r="BG61" i="17"/>
  <c r="BG60" i="17"/>
  <c r="BG56" i="17"/>
  <c r="BG71" i="17"/>
  <c r="BG64" i="17"/>
  <c r="BG62" i="17"/>
  <c r="BG59" i="17"/>
  <c r="BH3" i="17"/>
  <c r="BG210" i="17"/>
  <c r="BG204" i="17"/>
  <c r="BG214" i="17" s="1"/>
  <c r="BF225" i="17"/>
  <c r="BF144" i="17"/>
  <c r="BF235" i="17" l="1"/>
  <c r="BF229" i="17"/>
  <c r="BF239" i="17" s="1"/>
  <c r="BF226" i="17"/>
  <c r="BG246" i="17"/>
  <c r="BG219" i="17"/>
  <c r="BG192" i="17"/>
  <c r="BG165" i="17"/>
  <c r="BG111" i="17"/>
  <c r="BG138" i="17"/>
  <c r="BG66" i="17"/>
  <c r="BF256" i="17"/>
  <c r="BF266" i="17" s="1"/>
  <c r="BF262" i="17"/>
  <c r="BF253" i="17"/>
  <c r="BF127" i="17"/>
  <c r="BF121" i="17"/>
  <c r="BF131" i="17" s="1"/>
  <c r="BF118" i="17"/>
  <c r="BF175" i="17"/>
  <c r="BF185" i="17" s="1"/>
  <c r="BF181" i="17"/>
  <c r="BF172" i="17"/>
  <c r="BF148" i="17"/>
  <c r="BF158" i="17" s="1"/>
  <c r="BF154" i="17"/>
  <c r="BF145" i="17"/>
  <c r="BH254" i="17"/>
  <c r="BH227" i="17"/>
  <c r="BH200" i="17"/>
  <c r="BH146" i="17"/>
  <c r="BH173" i="17"/>
  <c r="BH119" i="17"/>
  <c r="BH4" i="17"/>
  <c r="BG247" i="17"/>
  <c r="BG220" i="17"/>
  <c r="BG193" i="17"/>
  <c r="BG166" i="17"/>
  <c r="BG139" i="17"/>
  <c r="BG80" i="17"/>
  <c r="BG112" i="17"/>
  <c r="BF202" i="17"/>
  <c r="BF212" i="17" s="1"/>
  <c r="BF208" i="17"/>
  <c r="BF199" i="17"/>
  <c r="BH129" i="17" l="1"/>
  <c r="BH123" i="17"/>
  <c r="BH133" i="17" s="1"/>
  <c r="BH237" i="17"/>
  <c r="BH231" i="17"/>
  <c r="BH241" i="17" s="1"/>
  <c r="BF122" i="17"/>
  <c r="BF132" i="17" s="1"/>
  <c r="BF128" i="17"/>
  <c r="BG117" i="17"/>
  <c r="BG252" i="17"/>
  <c r="BF209" i="17"/>
  <c r="BF203" i="17"/>
  <c r="BF213" i="17" s="1"/>
  <c r="BH177" i="17"/>
  <c r="BH187" i="17" s="1"/>
  <c r="BH183" i="17"/>
  <c r="BH264" i="17"/>
  <c r="BH258" i="17"/>
  <c r="BH268" i="17" s="1"/>
  <c r="BF182" i="17"/>
  <c r="BF176" i="17"/>
  <c r="BF186" i="17" s="1"/>
  <c r="BG171" i="17"/>
  <c r="BF230" i="17"/>
  <c r="BF240" i="17" s="1"/>
  <c r="BF236" i="17"/>
  <c r="BH150" i="17"/>
  <c r="BH160" i="17" s="1"/>
  <c r="BH156" i="17"/>
  <c r="BF149" i="17"/>
  <c r="BF159" i="17" s="1"/>
  <c r="BF155" i="17"/>
  <c r="BG198" i="17"/>
  <c r="BH96" i="17"/>
  <c r="BH104" i="17" s="1"/>
  <c r="BH79" i="17"/>
  <c r="BH77" i="17"/>
  <c r="BH75" i="17"/>
  <c r="BH73" i="17"/>
  <c r="BH93" i="17"/>
  <c r="BH101" i="17" s="1"/>
  <c r="BH78" i="17"/>
  <c r="BH72" i="17"/>
  <c r="BH76" i="17"/>
  <c r="BH71" i="17"/>
  <c r="BH74" i="17"/>
  <c r="BH65" i="17"/>
  <c r="BH64" i="17"/>
  <c r="BH63" i="17"/>
  <c r="BH62" i="17"/>
  <c r="BH61" i="17"/>
  <c r="BH60" i="17"/>
  <c r="BH59" i="17"/>
  <c r="BH58" i="17"/>
  <c r="BH57" i="17"/>
  <c r="BH56" i="17"/>
  <c r="BI3" i="17"/>
  <c r="BH70" i="17"/>
  <c r="BH204" i="17"/>
  <c r="BH214" i="17" s="1"/>
  <c r="BH210" i="17"/>
  <c r="BF263" i="17"/>
  <c r="BF257" i="17"/>
  <c r="BF267" i="17" s="1"/>
  <c r="BG144" i="17"/>
  <c r="BG225" i="17"/>
  <c r="BG148" i="17" l="1"/>
  <c r="BG158" i="17" s="1"/>
  <c r="BG154" i="17"/>
  <c r="BG145" i="17"/>
  <c r="BG208" i="17"/>
  <c r="BG202" i="17"/>
  <c r="BG212" i="17" s="1"/>
  <c r="BG199" i="17"/>
  <c r="BG262" i="17"/>
  <c r="BG256" i="17"/>
  <c r="BG266" i="17" s="1"/>
  <c r="BG253" i="17"/>
  <c r="BH247" i="17"/>
  <c r="BH220" i="17"/>
  <c r="BH166" i="17"/>
  <c r="BH193" i="17"/>
  <c r="BH139" i="17"/>
  <c r="BH112" i="17"/>
  <c r="BH80" i="17"/>
  <c r="BG121" i="17"/>
  <c r="BG131" i="17" s="1"/>
  <c r="BG127" i="17"/>
  <c r="BG118" i="17"/>
  <c r="BI254" i="17"/>
  <c r="BI227" i="17"/>
  <c r="BI200" i="17"/>
  <c r="BI146" i="17"/>
  <c r="BI173" i="17"/>
  <c r="BI119" i="17"/>
  <c r="BI4" i="17"/>
  <c r="BG229" i="17"/>
  <c r="BG239" i="17" s="1"/>
  <c r="BG235" i="17"/>
  <c r="BG226" i="17"/>
  <c r="BH246" i="17"/>
  <c r="BH219" i="17"/>
  <c r="BH192" i="17"/>
  <c r="BH198" i="17" s="1"/>
  <c r="BH165" i="17"/>
  <c r="BH138" i="17"/>
  <c r="BH144" i="17" s="1"/>
  <c r="BH111" i="17"/>
  <c r="BH117" i="17" s="1"/>
  <c r="BH66" i="17"/>
  <c r="BG181" i="17"/>
  <c r="BG175" i="17"/>
  <c r="BG185" i="17" s="1"/>
  <c r="BG172" i="17"/>
  <c r="BH225" i="17" l="1"/>
  <c r="BH171" i="17"/>
  <c r="BH252" i="17"/>
  <c r="BH208" i="17"/>
  <c r="BH202" i="17"/>
  <c r="BH212" i="17" s="1"/>
  <c r="BH199" i="17"/>
  <c r="BI183" i="17"/>
  <c r="BI177" i="17"/>
  <c r="BI187" i="17" s="1"/>
  <c r="BI258" i="17"/>
  <c r="BI268" i="17" s="1"/>
  <c r="BI264" i="17"/>
  <c r="BG176" i="17"/>
  <c r="BG186" i="17" s="1"/>
  <c r="BG182" i="17"/>
  <c r="BH121" i="17"/>
  <c r="BH131" i="17" s="1"/>
  <c r="BH127" i="17"/>
  <c r="BH118" i="17"/>
  <c r="BH229" i="17"/>
  <c r="BH239" i="17" s="1"/>
  <c r="BH235" i="17"/>
  <c r="BH226" i="17"/>
  <c r="BI150" i="17"/>
  <c r="BI160" i="17" s="1"/>
  <c r="BI156" i="17"/>
  <c r="BG122" i="17"/>
  <c r="BG132" i="17" s="1"/>
  <c r="BG128" i="17"/>
  <c r="BG149" i="17"/>
  <c r="BG159" i="17" s="1"/>
  <c r="BG155" i="17"/>
  <c r="BH148" i="17"/>
  <c r="BH158" i="17" s="1"/>
  <c r="BH154" i="17"/>
  <c r="BH145" i="17"/>
  <c r="BH262" i="17"/>
  <c r="BH256" i="17"/>
  <c r="BH266" i="17" s="1"/>
  <c r="BH253" i="17"/>
  <c r="BI79" i="17"/>
  <c r="BI77" i="17"/>
  <c r="BI75" i="17"/>
  <c r="BI93" i="17"/>
  <c r="BI101" i="17" s="1"/>
  <c r="BI78" i="17"/>
  <c r="BI76" i="17"/>
  <c r="BI74" i="17"/>
  <c r="BI72" i="17"/>
  <c r="BI71" i="17"/>
  <c r="BI96" i="17"/>
  <c r="BI104" i="17" s="1"/>
  <c r="BI65" i="17"/>
  <c r="BI64" i="17"/>
  <c r="BI63" i="17"/>
  <c r="BI62" i="17"/>
  <c r="BI61" i="17"/>
  <c r="BI60" i="17"/>
  <c r="BI59" i="17"/>
  <c r="BI58" i="17"/>
  <c r="BI57" i="17"/>
  <c r="BI56" i="17"/>
  <c r="BJ3" i="17"/>
  <c r="BI73" i="17"/>
  <c r="BI70" i="17"/>
  <c r="BI210" i="17"/>
  <c r="BI204" i="17"/>
  <c r="BI214" i="17" s="1"/>
  <c r="BG209" i="17"/>
  <c r="BG203" i="17"/>
  <c r="BG213" i="17" s="1"/>
  <c r="BH181" i="17"/>
  <c r="BH175" i="17"/>
  <c r="BH185" i="17" s="1"/>
  <c r="BH172" i="17"/>
  <c r="BG230" i="17"/>
  <c r="BG240" i="17" s="1"/>
  <c r="BG236" i="17"/>
  <c r="BI123" i="17"/>
  <c r="BI133" i="17" s="1"/>
  <c r="BI129" i="17"/>
  <c r="BI231" i="17"/>
  <c r="BI241" i="17" s="1"/>
  <c r="BI237" i="17"/>
  <c r="BG263" i="17"/>
  <c r="BG257" i="17"/>
  <c r="BG267" i="17" s="1"/>
  <c r="BJ254" i="17" l="1"/>
  <c r="BJ227" i="17"/>
  <c r="BJ200" i="17"/>
  <c r="BJ173" i="17"/>
  <c r="BJ119" i="17"/>
  <c r="BJ146" i="17"/>
  <c r="BJ4" i="17"/>
  <c r="BH155" i="17"/>
  <c r="BH149" i="17"/>
  <c r="BH159" i="17" s="1"/>
  <c r="BH122" i="17"/>
  <c r="BH132" i="17" s="1"/>
  <c r="BH128" i="17"/>
  <c r="BH176" i="17"/>
  <c r="BH186" i="17" s="1"/>
  <c r="BH182" i="17"/>
  <c r="BI246" i="17"/>
  <c r="BI219" i="17"/>
  <c r="BI165" i="17"/>
  <c r="BI192" i="17"/>
  <c r="BI138" i="17"/>
  <c r="BI111" i="17"/>
  <c r="BI66" i="17"/>
  <c r="BH263" i="17"/>
  <c r="BH257" i="17"/>
  <c r="BH267" i="17" s="1"/>
  <c r="BH230" i="17"/>
  <c r="BH240" i="17" s="1"/>
  <c r="BH236" i="17"/>
  <c r="BH209" i="17"/>
  <c r="BH203" i="17"/>
  <c r="BH213" i="17" s="1"/>
  <c r="BI247" i="17"/>
  <c r="BI220" i="17"/>
  <c r="BI193" i="17"/>
  <c r="BI139" i="17"/>
  <c r="BI166" i="17"/>
  <c r="BI112" i="17"/>
  <c r="BI80" i="17"/>
  <c r="BI117" i="17" l="1"/>
  <c r="BI225" i="17"/>
  <c r="BI171" i="17"/>
  <c r="BJ177" i="17"/>
  <c r="BJ187" i="17" s="1"/>
  <c r="BJ183" i="17"/>
  <c r="BI121" i="17"/>
  <c r="BI131" i="17" s="1"/>
  <c r="BI127" i="17"/>
  <c r="BI118" i="17"/>
  <c r="BI229" i="17"/>
  <c r="BI239" i="17" s="1"/>
  <c r="BI235" i="17"/>
  <c r="BI226" i="17"/>
  <c r="BJ93" i="17"/>
  <c r="BJ101" i="17" s="1"/>
  <c r="BJ78" i="17"/>
  <c r="BJ76" i="17"/>
  <c r="BJ74" i="17"/>
  <c r="BJ72" i="17"/>
  <c r="BJ96" i="17"/>
  <c r="BJ104" i="17" s="1"/>
  <c r="BJ77" i="17"/>
  <c r="BJ65" i="17"/>
  <c r="BJ64" i="17"/>
  <c r="BJ63" i="17"/>
  <c r="BJ62" i="17"/>
  <c r="BJ61" i="17"/>
  <c r="BJ60" i="17"/>
  <c r="BJ59" i="17"/>
  <c r="BJ58" i="17"/>
  <c r="BJ57" i="17"/>
  <c r="BJ56" i="17"/>
  <c r="BK3" i="17"/>
  <c r="BJ71" i="17"/>
  <c r="BJ75" i="17"/>
  <c r="BJ70" i="17"/>
  <c r="BJ73" i="17"/>
  <c r="BJ79" i="17"/>
  <c r="BJ210" i="17"/>
  <c r="BJ204" i="17"/>
  <c r="BJ214" i="17" s="1"/>
  <c r="BI144" i="17"/>
  <c r="BI252" i="17"/>
  <c r="BJ150" i="17"/>
  <c r="BJ160" i="17" s="1"/>
  <c r="BJ156" i="17"/>
  <c r="BJ231" i="17"/>
  <c r="BJ241" i="17" s="1"/>
  <c r="BJ237" i="17"/>
  <c r="BI198" i="17"/>
  <c r="BJ123" i="17"/>
  <c r="BJ133" i="17" s="1"/>
  <c r="BJ129" i="17"/>
  <c r="BJ264" i="17"/>
  <c r="BJ258" i="17"/>
  <c r="BJ268" i="17" s="1"/>
  <c r="BI262" i="17" l="1"/>
  <c r="BI256" i="17"/>
  <c r="BI266" i="17" s="1"/>
  <c r="BI253" i="17"/>
  <c r="BI154" i="17"/>
  <c r="BI148" i="17"/>
  <c r="BI158" i="17" s="1"/>
  <c r="BI145" i="17"/>
  <c r="BK254" i="17"/>
  <c r="BK227" i="17"/>
  <c r="BK200" i="17"/>
  <c r="BK173" i="17"/>
  <c r="BK146" i="17"/>
  <c r="BK119" i="17"/>
  <c r="BK4" i="17"/>
  <c r="BJ247" i="17"/>
  <c r="BJ220" i="17"/>
  <c r="BJ193" i="17"/>
  <c r="BJ166" i="17"/>
  <c r="BJ112" i="17"/>
  <c r="BJ139" i="17"/>
  <c r="BJ80" i="17"/>
  <c r="BJ246" i="17"/>
  <c r="BJ252" i="17" s="1"/>
  <c r="BJ219" i="17"/>
  <c r="BJ225" i="17" s="1"/>
  <c r="BJ192" i="17"/>
  <c r="BJ138" i="17"/>
  <c r="BJ144" i="17" s="1"/>
  <c r="BJ165" i="17"/>
  <c r="BJ111" i="17"/>
  <c r="BJ66" i="17"/>
  <c r="BI128" i="17"/>
  <c r="BI122" i="17"/>
  <c r="BI132" i="17" s="1"/>
  <c r="BI202" i="17"/>
  <c r="BI212" i="17" s="1"/>
  <c r="BI208" i="17"/>
  <c r="BI199" i="17"/>
  <c r="BI236" i="17"/>
  <c r="BI230" i="17"/>
  <c r="BI240" i="17" s="1"/>
  <c r="BI175" i="17"/>
  <c r="BI185" i="17" s="1"/>
  <c r="BI181" i="17"/>
  <c r="BI172" i="17"/>
  <c r="BJ117" i="17" l="1"/>
  <c r="BJ171" i="17"/>
  <c r="BJ148" i="17"/>
  <c r="BJ158" i="17" s="1"/>
  <c r="BJ154" i="17"/>
  <c r="BJ145" i="17"/>
  <c r="BK231" i="17"/>
  <c r="BK241" i="17" s="1"/>
  <c r="BK237" i="17"/>
  <c r="BJ198" i="17"/>
  <c r="BK156" i="17"/>
  <c r="BK150" i="17"/>
  <c r="BK160" i="17" s="1"/>
  <c r="BK264" i="17"/>
  <c r="BK258" i="17"/>
  <c r="BK268" i="17" s="1"/>
  <c r="BI257" i="17"/>
  <c r="BI267" i="17" s="1"/>
  <c r="BI263" i="17"/>
  <c r="BJ127" i="17"/>
  <c r="BJ121" i="17"/>
  <c r="BJ131" i="17" s="1"/>
  <c r="BJ118" i="17"/>
  <c r="BJ235" i="17"/>
  <c r="BJ229" i="17"/>
  <c r="BJ239" i="17" s="1"/>
  <c r="BJ226" i="17"/>
  <c r="BK177" i="17"/>
  <c r="BK187" i="17" s="1"/>
  <c r="BK183" i="17"/>
  <c r="BI149" i="17"/>
  <c r="BI159" i="17" s="1"/>
  <c r="BI155" i="17"/>
  <c r="BI203" i="17"/>
  <c r="BI213" i="17" s="1"/>
  <c r="BI209" i="17"/>
  <c r="BK123" i="17"/>
  <c r="BK133" i="17" s="1"/>
  <c r="BK129" i="17"/>
  <c r="BI176" i="17"/>
  <c r="BI186" i="17" s="1"/>
  <c r="BI182" i="17"/>
  <c r="BJ175" i="17"/>
  <c r="BJ185" i="17" s="1"/>
  <c r="BJ181" i="17"/>
  <c r="BJ172" i="17"/>
  <c r="BJ262" i="17"/>
  <c r="BJ256" i="17"/>
  <c r="BJ266" i="17" s="1"/>
  <c r="BJ253" i="17"/>
  <c r="BK78" i="17"/>
  <c r="BK76" i="17"/>
  <c r="BK74" i="17"/>
  <c r="BK96" i="17"/>
  <c r="BK104" i="17" s="1"/>
  <c r="BK79" i="17"/>
  <c r="BK77" i="17"/>
  <c r="BK75" i="17"/>
  <c r="BK73" i="17"/>
  <c r="BK70" i="17"/>
  <c r="BK65" i="17"/>
  <c r="BK63" i="17"/>
  <c r="BK60" i="17"/>
  <c r="BK64" i="17"/>
  <c r="BK62" i="17"/>
  <c r="BK59" i="17"/>
  <c r="BK58" i="17"/>
  <c r="BK57" i="17"/>
  <c r="BL3" i="17"/>
  <c r="BK72" i="17"/>
  <c r="BK71" i="17"/>
  <c r="BK93" i="17"/>
  <c r="BK101" i="17" s="1"/>
  <c r="BK61" i="17"/>
  <c r="BK56" i="17"/>
  <c r="BK210" i="17"/>
  <c r="BK204" i="17"/>
  <c r="BK214" i="17" s="1"/>
  <c r="BL254" i="17" l="1"/>
  <c r="BL227" i="17"/>
  <c r="BL200" i="17"/>
  <c r="BL173" i="17"/>
  <c r="BL146" i="17"/>
  <c r="BL119" i="17"/>
  <c r="BL4" i="17"/>
  <c r="BK247" i="17"/>
  <c r="BK193" i="17"/>
  <c r="BK220" i="17"/>
  <c r="BK166" i="17"/>
  <c r="BK139" i="17"/>
  <c r="BK80" i="17"/>
  <c r="BK112" i="17"/>
  <c r="BJ182" i="17"/>
  <c r="BJ176" i="17"/>
  <c r="BJ186" i="17" s="1"/>
  <c r="BJ122" i="17"/>
  <c r="BJ132" i="17" s="1"/>
  <c r="BJ128" i="17"/>
  <c r="BJ149" i="17"/>
  <c r="BJ159" i="17" s="1"/>
  <c r="BJ155" i="17"/>
  <c r="BJ263" i="17"/>
  <c r="BJ257" i="17"/>
  <c r="BJ267" i="17" s="1"/>
  <c r="BJ230" i="17"/>
  <c r="BJ240" i="17" s="1"/>
  <c r="BJ236" i="17"/>
  <c r="BJ202" i="17"/>
  <c r="BJ212" i="17" s="1"/>
  <c r="BJ208" i="17"/>
  <c r="BJ199" i="17"/>
  <c r="BK246" i="17"/>
  <c r="BK219" i="17"/>
  <c r="BK192" i="17"/>
  <c r="BK165" i="17"/>
  <c r="BK111" i="17"/>
  <c r="BK117" i="17" s="1"/>
  <c r="BK138" i="17"/>
  <c r="BK66" i="17"/>
  <c r="BK252" i="17" l="1"/>
  <c r="BK198" i="17"/>
  <c r="BK171" i="17"/>
  <c r="BK225" i="17"/>
  <c r="BK181" i="17"/>
  <c r="BK175" i="17"/>
  <c r="BK185" i="17" s="1"/>
  <c r="BK172" i="17"/>
  <c r="BJ209" i="17"/>
  <c r="BJ203" i="17"/>
  <c r="BJ213" i="17" s="1"/>
  <c r="BL96" i="17"/>
  <c r="BL104" i="17" s="1"/>
  <c r="BL79" i="17"/>
  <c r="BL77" i="17"/>
  <c r="BL75" i="17"/>
  <c r="BL73" i="17"/>
  <c r="BL93" i="17"/>
  <c r="BL101" i="17" s="1"/>
  <c r="BL76" i="17"/>
  <c r="BL70" i="17"/>
  <c r="BL74" i="17"/>
  <c r="BL72" i="17"/>
  <c r="BL71" i="17"/>
  <c r="BM3" i="17"/>
  <c r="BL78" i="17"/>
  <c r="BL65" i="17"/>
  <c r="BL64" i="17"/>
  <c r="BL63" i="17"/>
  <c r="BL62" i="17"/>
  <c r="BL61" i="17"/>
  <c r="BL60" i="17"/>
  <c r="BL59" i="17"/>
  <c r="BL58" i="17"/>
  <c r="BL57" i="17"/>
  <c r="BL56" i="17"/>
  <c r="BL204" i="17"/>
  <c r="BL214" i="17" s="1"/>
  <c r="BL210" i="17"/>
  <c r="BK262" i="17"/>
  <c r="BK256" i="17"/>
  <c r="BK266" i="17" s="1"/>
  <c r="BK253" i="17"/>
  <c r="BK208" i="17"/>
  <c r="BK202" i="17"/>
  <c r="BK212" i="17" s="1"/>
  <c r="BK199" i="17"/>
  <c r="BL129" i="17"/>
  <c r="BL123" i="17"/>
  <c r="BL133" i="17" s="1"/>
  <c r="BL237" i="17"/>
  <c r="BL231" i="17"/>
  <c r="BL241" i="17" s="1"/>
  <c r="BK121" i="17"/>
  <c r="BK131" i="17" s="1"/>
  <c r="BK127" i="17"/>
  <c r="BK118" i="17"/>
  <c r="BL177" i="17"/>
  <c r="BL187" i="17" s="1"/>
  <c r="BL183" i="17"/>
  <c r="BK144" i="17"/>
  <c r="BK229" i="17"/>
  <c r="BK239" i="17" s="1"/>
  <c r="BK235" i="17"/>
  <c r="BK226" i="17"/>
  <c r="BL150" i="17"/>
  <c r="BL160" i="17" s="1"/>
  <c r="BL156" i="17"/>
  <c r="BL264" i="17"/>
  <c r="BL258" i="17"/>
  <c r="BL268" i="17" s="1"/>
  <c r="BK209" i="17" l="1"/>
  <c r="BK203" i="17"/>
  <c r="BK213" i="17" s="1"/>
  <c r="BL246" i="17"/>
  <c r="BL219" i="17"/>
  <c r="BL192" i="17"/>
  <c r="BL165" i="17"/>
  <c r="BL138" i="17"/>
  <c r="BL111" i="17"/>
  <c r="BL66" i="17"/>
  <c r="BK122" i="17"/>
  <c r="BK132" i="17" s="1"/>
  <c r="BK128" i="17"/>
  <c r="BK182" i="17"/>
  <c r="BK176" i="17"/>
  <c r="BK186" i="17" s="1"/>
  <c r="BK148" i="17"/>
  <c r="BK158" i="17" s="1"/>
  <c r="BK154" i="17"/>
  <c r="BK145" i="17"/>
  <c r="BK230" i="17"/>
  <c r="BK240" i="17" s="1"/>
  <c r="BK236" i="17"/>
  <c r="BK263" i="17"/>
  <c r="BK257" i="17"/>
  <c r="BK267" i="17" s="1"/>
  <c r="BM254" i="17"/>
  <c r="BM227" i="17"/>
  <c r="BM200" i="17"/>
  <c r="BM146" i="17"/>
  <c r="BM173" i="17"/>
  <c r="BM119" i="17"/>
  <c r="BM4" i="17"/>
  <c r="BL247" i="17"/>
  <c r="BL220" i="17"/>
  <c r="BL166" i="17"/>
  <c r="BL193" i="17"/>
  <c r="BL139" i="17"/>
  <c r="BL112" i="17"/>
  <c r="BL80" i="17"/>
  <c r="BL117" i="17" l="1"/>
  <c r="BL225" i="17"/>
  <c r="BM150" i="17"/>
  <c r="BM160" i="17" s="1"/>
  <c r="BM156" i="17"/>
  <c r="BM79" i="17"/>
  <c r="BM77" i="17"/>
  <c r="BM75" i="17"/>
  <c r="BM93" i="17"/>
  <c r="BM101" i="17" s="1"/>
  <c r="BM78" i="17"/>
  <c r="BM76" i="17"/>
  <c r="BM74" i="17"/>
  <c r="BM72" i="17"/>
  <c r="BM96" i="17"/>
  <c r="BM104" i="17" s="1"/>
  <c r="BM71" i="17"/>
  <c r="BM73" i="17"/>
  <c r="BM65" i="17"/>
  <c r="BM64" i="17"/>
  <c r="BM63" i="17"/>
  <c r="BM62" i="17"/>
  <c r="BM61" i="17"/>
  <c r="BM60" i="17"/>
  <c r="BM59" i="17"/>
  <c r="BM58" i="17"/>
  <c r="BM57" i="17"/>
  <c r="BM56" i="17"/>
  <c r="BN3" i="17"/>
  <c r="BM70" i="17"/>
  <c r="BM210" i="17"/>
  <c r="BM204" i="17"/>
  <c r="BM214" i="17" s="1"/>
  <c r="BL144" i="17"/>
  <c r="BL252" i="17"/>
  <c r="BL229" i="17"/>
  <c r="BL239" i="17" s="1"/>
  <c r="BL235" i="17"/>
  <c r="BL226" i="17"/>
  <c r="BM123" i="17"/>
  <c r="BM133" i="17" s="1"/>
  <c r="BM129" i="17"/>
  <c r="BM231" i="17"/>
  <c r="BM241" i="17" s="1"/>
  <c r="BM237" i="17"/>
  <c r="BL171" i="17"/>
  <c r="BK149" i="17"/>
  <c r="BK159" i="17" s="1"/>
  <c r="BK155" i="17"/>
  <c r="BL121" i="17"/>
  <c r="BL131" i="17" s="1"/>
  <c r="BL127" i="17"/>
  <c r="BL118" i="17"/>
  <c r="BM183" i="17"/>
  <c r="BM177" i="17"/>
  <c r="BM187" i="17" s="1"/>
  <c r="BM258" i="17"/>
  <c r="BM268" i="17" s="1"/>
  <c r="BM264" i="17"/>
  <c r="BL198" i="17"/>
  <c r="BL148" i="17" l="1"/>
  <c r="BL158" i="17" s="1"/>
  <c r="BL154" i="17"/>
  <c r="BL145" i="17"/>
  <c r="BL208" i="17"/>
  <c r="BL202" i="17"/>
  <c r="BL212" i="17" s="1"/>
  <c r="BL199" i="17"/>
  <c r="BM219" i="17"/>
  <c r="BM246" i="17"/>
  <c r="BM252" i="17" s="1"/>
  <c r="BM165" i="17"/>
  <c r="BM192" i="17"/>
  <c r="BM138" i="17"/>
  <c r="BM111" i="17"/>
  <c r="BM66" i="17"/>
  <c r="BL122" i="17"/>
  <c r="BL132" i="17" s="1"/>
  <c r="BL128" i="17"/>
  <c r="BL230" i="17"/>
  <c r="BL240" i="17" s="1"/>
  <c r="BL236" i="17"/>
  <c r="BN254" i="17"/>
  <c r="BN227" i="17"/>
  <c r="BN200" i="17"/>
  <c r="BN173" i="17"/>
  <c r="BN119" i="17"/>
  <c r="BN146" i="17"/>
  <c r="BN4" i="17"/>
  <c r="BL175" i="17"/>
  <c r="BL185" i="17" s="1"/>
  <c r="BL181" i="17"/>
  <c r="BL172" i="17"/>
  <c r="BL262" i="17"/>
  <c r="BL256" i="17"/>
  <c r="BL266" i="17" s="1"/>
  <c r="BL253" i="17"/>
  <c r="BM247" i="17"/>
  <c r="BM220" i="17"/>
  <c r="BM193" i="17"/>
  <c r="BM166" i="17"/>
  <c r="BM139" i="17"/>
  <c r="BM112" i="17"/>
  <c r="BM80" i="17"/>
  <c r="BN93" i="17" l="1"/>
  <c r="BN101" i="17" s="1"/>
  <c r="BN78" i="17"/>
  <c r="BN76" i="17"/>
  <c r="BN74" i="17"/>
  <c r="BN72" i="17"/>
  <c r="BN96" i="17"/>
  <c r="BN104" i="17" s="1"/>
  <c r="BN75" i="17"/>
  <c r="BN73" i="17"/>
  <c r="BN65" i="17"/>
  <c r="BN64" i="17"/>
  <c r="BN63" i="17"/>
  <c r="BN62" i="17"/>
  <c r="BN61" i="17"/>
  <c r="BN60" i="17"/>
  <c r="BN59" i="17"/>
  <c r="BN58" i="17"/>
  <c r="BN57" i="17"/>
  <c r="BN56" i="17"/>
  <c r="BO3" i="17"/>
  <c r="BN70" i="17"/>
  <c r="BN77" i="17"/>
  <c r="BN71" i="17"/>
  <c r="BN79" i="17"/>
  <c r="BN150" i="17"/>
  <c r="BN160" i="17" s="1"/>
  <c r="BN156" i="17"/>
  <c r="BN231" i="17"/>
  <c r="BN241" i="17" s="1"/>
  <c r="BN237" i="17"/>
  <c r="BM144" i="17"/>
  <c r="BM225" i="17"/>
  <c r="BL155" i="17"/>
  <c r="BL149" i="17"/>
  <c r="BL159" i="17" s="1"/>
  <c r="BN210" i="17"/>
  <c r="BN204" i="17"/>
  <c r="BN214" i="17" s="1"/>
  <c r="BM117" i="17"/>
  <c r="BL176" i="17"/>
  <c r="BL186" i="17" s="1"/>
  <c r="BL182" i="17"/>
  <c r="BL263" i="17"/>
  <c r="BL257" i="17"/>
  <c r="BL267" i="17" s="1"/>
  <c r="BN123" i="17"/>
  <c r="BN133" i="17" s="1"/>
  <c r="BN129" i="17"/>
  <c r="BN264" i="17"/>
  <c r="BN258" i="17"/>
  <c r="BN268" i="17" s="1"/>
  <c r="BM198" i="17"/>
  <c r="BL209" i="17"/>
  <c r="BL203" i="17"/>
  <c r="BL213" i="17" s="1"/>
  <c r="BM262" i="17"/>
  <c r="BM256" i="17"/>
  <c r="BM266" i="17" s="1"/>
  <c r="BM253" i="17"/>
  <c r="BN183" i="17"/>
  <c r="BN177" i="17"/>
  <c r="BN187" i="17" s="1"/>
  <c r="BM171" i="17"/>
  <c r="BN247" i="17" l="1"/>
  <c r="BN220" i="17"/>
  <c r="BN193" i="17"/>
  <c r="BN166" i="17"/>
  <c r="BN112" i="17"/>
  <c r="BN139" i="17"/>
  <c r="BN80" i="17"/>
  <c r="BM175" i="17"/>
  <c r="BM185" i="17" s="1"/>
  <c r="BM181" i="17"/>
  <c r="BM172" i="17"/>
  <c r="BM208" i="17"/>
  <c r="BM202" i="17"/>
  <c r="BM212" i="17" s="1"/>
  <c r="BM199" i="17"/>
  <c r="BO254" i="17"/>
  <c r="BO200" i="17"/>
  <c r="BO227" i="17"/>
  <c r="BO173" i="17"/>
  <c r="BO146" i="17"/>
  <c r="BO119" i="17"/>
  <c r="BO4" i="17"/>
  <c r="BM154" i="17"/>
  <c r="BM148" i="17"/>
  <c r="BM158" i="17" s="1"/>
  <c r="BM145" i="17"/>
  <c r="BM121" i="17"/>
  <c r="BM131" i="17" s="1"/>
  <c r="BM127" i="17"/>
  <c r="BM118" i="17"/>
  <c r="BN246" i="17"/>
  <c r="BN252" i="17" s="1"/>
  <c r="BN219" i="17"/>
  <c r="BN225" i="17" s="1"/>
  <c r="BN192" i="17"/>
  <c r="BN198" i="17" s="1"/>
  <c r="BN165" i="17"/>
  <c r="BN138" i="17"/>
  <c r="BN144" i="17" s="1"/>
  <c r="BN111" i="17"/>
  <c r="BN117" i="17" s="1"/>
  <c r="BN66" i="17"/>
  <c r="BM263" i="17"/>
  <c r="BM257" i="17"/>
  <c r="BM267" i="17" s="1"/>
  <c r="BM229" i="17"/>
  <c r="BM239" i="17" s="1"/>
  <c r="BM235" i="17"/>
  <c r="BM226" i="17"/>
  <c r="BN127" i="17" l="1"/>
  <c r="BN121" i="17"/>
  <c r="BN131" i="17" s="1"/>
  <c r="BN118" i="17"/>
  <c r="BN148" i="17"/>
  <c r="BN158" i="17" s="1"/>
  <c r="BN154" i="17"/>
  <c r="BN145" i="17"/>
  <c r="BN256" i="17"/>
  <c r="BN266" i="17" s="1"/>
  <c r="BN262" i="17"/>
  <c r="BN253" i="17"/>
  <c r="BM149" i="17"/>
  <c r="BM159" i="17" s="1"/>
  <c r="BM155" i="17"/>
  <c r="BO123" i="17"/>
  <c r="BO133" i="17" s="1"/>
  <c r="BO129" i="17"/>
  <c r="BO210" i="17"/>
  <c r="BO204" i="17"/>
  <c r="BO214" i="17" s="1"/>
  <c r="BO78" i="17"/>
  <c r="BO76" i="17"/>
  <c r="BO74" i="17"/>
  <c r="BO96" i="17"/>
  <c r="BO104" i="17" s="1"/>
  <c r="BO79" i="17"/>
  <c r="BO77" i="17"/>
  <c r="BO75" i="17"/>
  <c r="BO73" i="17"/>
  <c r="BO72" i="17"/>
  <c r="BO70" i="17"/>
  <c r="BO64" i="17"/>
  <c r="BO61" i="17"/>
  <c r="BO56" i="17"/>
  <c r="BO63" i="17"/>
  <c r="BO93" i="17"/>
  <c r="BO101" i="17" s="1"/>
  <c r="BO71" i="17"/>
  <c r="BO65" i="17"/>
  <c r="BO62" i="17"/>
  <c r="BO60" i="17"/>
  <c r="BO59" i="17"/>
  <c r="BO58" i="17"/>
  <c r="BO57" i="17"/>
  <c r="BP3" i="17"/>
  <c r="BN171" i="17"/>
  <c r="BM128" i="17"/>
  <c r="BM122" i="17"/>
  <c r="BM132" i="17" s="1"/>
  <c r="BO156" i="17"/>
  <c r="BO150" i="17"/>
  <c r="BO160" i="17" s="1"/>
  <c r="BO264" i="17"/>
  <c r="BO258" i="17"/>
  <c r="BO268" i="17" s="1"/>
  <c r="BM176" i="17"/>
  <c r="BM186" i="17" s="1"/>
  <c r="BM182" i="17"/>
  <c r="BN235" i="17"/>
  <c r="BN229" i="17"/>
  <c r="BN239" i="17" s="1"/>
  <c r="BN226" i="17"/>
  <c r="BO231" i="17"/>
  <c r="BO241" i="17" s="1"/>
  <c r="BO237" i="17"/>
  <c r="BM236" i="17"/>
  <c r="BM230" i="17"/>
  <c r="BM240" i="17" s="1"/>
  <c r="BN202" i="17"/>
  <c r="BN212" i="17" s="1"/>
  <c r="BN208" i="17"/>
  <c r="BN199" i="17"/>
  <c r="BO177" i="17"/>
  <c r="BO187" i="17" s="1"/>
  <c r="BO183" i="17"/>
  <c r="BM203" i="17"/>
  <c r="BM213" i="17" s="1"/>
  <c r="BM209" i="17"/>
  <c r="BN175" i="17" l="1"/>
  <c r="BN185" i="17" s="1"/>
  <c r="BN181" i="17"/>
  <c r="BN172" i="17"/>
  <c r="BN122" i="17"/>
  <c r="BN132" i="17" s="1"/>
  <c r="BN128" i="17"/>
  <c r="BO246" i="17"/>
  <c r="BO219" i="17"/>
  <c r="BO192" i="17"/>
  <c r="BO165" i="17"/>
  <c r="BO111" i="17"/>
  <c r="BO138" i="17"/>
  <c r="BO66" i="17"/>
  <c r="BN230" i="17"/>
  <c r="BN240" i="17" s="1"/>
  <c r="BN236" i="17"/>
  <c r="BP254" i="17"/>
  <c r="BP227" i="17"/>
  <c r="BP146" i="17"/>
  <c r="BP173" i="17"/>
  <c r="BP119" i="17"/>
  <c r="BP200" i="17"/>
  <c r="BP4" i="17"/>
  <c r="BN149" i="17"/>
  <c r="BN159" i="17" s="1"/>
  <c r="BN155" i="17"/>
  <c r="BN209" i="17"/>
  <c r="BN203" i="17"/>
  <c r="BN213" i="17" s="1"/>
  <c r="BO247" i="17"/>
  <c r="BO220" i="17"/>
  <c r="BO193" i="17"/>
  <c r="BO166" i="17"/>
  <c r="BO139" i="17"/>
  <c r="BO112" i="17"/>
  <c r="BO80" i="17"/>
  <c r="BN257" i="17"/>
  <c r="BN267" i="17" s="1"/>
  <c r="BN263" i="17"/>
  <c r="BP129" i="17" l="1"/>
  <c r="BP123" i="17"/>
  <c r="BP133" i="17" s="1"/>
  <c r="BP264" i="17"/>
  <c r="BP258" i="17"/>
  <c r="BP268" i="17" s="1"/>
  <c r="BO144" i="17"/>
  <c r="BO225" i="17"/>
  <c r="BN182" i="17"/>
  <c r="BN176" i="17"/>
  <c r="BN186" i="17" s="1"/>
  <c r="BP204" i="17"/>
  <c r="BP214" i="17" s="1"/>
  <c r="BP210" i="17"/>
  <c r="BO198" i="17"/>
  <c r="BP177" i="17"/>
  <c r="BP187" i="17" s="1"/>
  <c r="BP183" i="17"/>
  <c r="BO117" i="17"/>
  <c r="BO252" i="17"/>
  <c r="BP237" i="17"/>
  <c r="BP231" i="17"/>
  <c r="BP241" i="17" s="1"/>
  <c r="BP96" i="17"/>
  <c r="BP104" i="17" s="1"/>
  <c r="BP79" i="17"/>
  <c r="BP77" i="17"/>
  <c r="BP75" i="17"/>
  <c r="BP73" i="17"/>
  <c r="BP93" i="17"/>
  <c r="BP101" i="17" s="1"/>
  <c r="BP74" i="17"/>
  <c r="BP71" i="17"/>
  <c r="BP76" i="17"/>
  <c r="BP70" i="17"/>
  <c r="BP78" i="17"/>
  <c r="BQ3" i="17"/>
  <c r="BP72" i="17"/>
  <c r="BP150" i="17"/>
  <c r="BP160" i="17" s="1"/>
  <c r="BP156" i="17"/>
  <c r="BO171" i="17"/>
  <c r="BO262" i="17" l="1"/>
  <c r="BO256" i="17"/>
  <c r="BO266" i="17" s="1"/>
  <c r="BO253" i="17"/>
  <c r="BO208" i="17"/>
  <c r="BO202" i="17"/>
  <c r="BO212" i="17" s="1"/>
  <c r="BO199" i="17"/>
  <c r="BO121" i="17"/>
  <c r="BO131" i="17" s="1"/>
  <c r="BO127" i="17"/>
  <c r="BO118" i="17"/>
  <c r="BO229" i="17"/>
  <c r="BO239" i="17" s="1"/>
  <c r="BO235" i="17"/>
  <c r="BO226" i="17"/>
  <c r="BP247" i="17"/>
  <c r="BP252" i="17" s="1"/>
  <c r="BP220" i="17"/>
  <c r="BP225" i="17" s="1"/>
  <c r="BP166" i="17"/>
  <c r="BP171" i="17" s="1"/>
  <c r="BP193" i="17"/>
  <c r="BP198" i="17" s="1"/>
  <c r="BP139" i="17"/>
  <c r="BP144" i="17" s="1"/>
  <c r="BP112" i="17"/>
  <c r="BP117" i="17" s="1"/>
  <c r="BP80" i="17"/>
  <c r="BO181" i="17"/>
  <c r="BO175" i="17"/>
  <c r="BO185" i="17" s="1"/>
  <c r="BO172" i="17"/>
  <c r="BQ254" i="17"/>
  <c r="BQ227" i="17"/>
  <c r="BQ200" i="17"/>
  <c r="BQ146" i="17"/>
  <c r="BQ173" i="17"/>
  <c r="BQ119" i="17"/>
  <c r="BQ4" i="17"/>
  <c r="BO148" i="17"/>
  <c r="BO158" i="17" s="1"/>
  <c r="BO154" i="17"/>
  <c r="BO145" i="17"/>
  <c r="BQ123" i="17" l="1"/>
  <c r="BQ133" i="17" s="1"/>
  <c r="BQ129" i="17"/>
  <c r="BP208" i="17"/>
  <c r="BP202" i="17"/>
  <c r="BP212" i="17" s="1"/>
  <c r="BP199" i="17"/>
  <c r="BQ183" i="17"/>
  <c r="BQ177" i="17"/>
  <c r="BQ187" i="17" s="1"/>
  <c r="BP181" i="17"/>
  <c r="BP175" i="17"/>
  <c r="BP185" i="17" s="1"/>
  <c r="BP172" i="17"/>
  <c r="BO263" i="17"/>
  <c r="BO257" i="17"/>
  <c r="BO267" i="17" s="1"/>
  <c r="BQ150" i="17"/>
  <c r="BQ160" i="17" s="1"/>
  <c r="BQ156" i="17"/>
  <c r="BO176" i="17"/>
  <c r="BO186" i="17" s="1"/>
  <c r="BO182" i="17"/>
  <c r="BP121" i="17"/>
  <c r="BP131" i="17" s="1"/>
  <c r="BP127" i="17"/>
  <c r="BP118" i="17"/>
  <c r="BP229" i="17"/>
  <c r="BP239" i="17" s="1"/>
  <c r="BP235" i="17"/>
  <c r="BP226" i="17"/>
  <c r="BO209" i="17"/>
  <c r="BO203" i="17"/>
  <c r="BO213" i="17" s="1"/>
  <c r="BO149" i="17"/>
  <c r="BO159" i="17" s="1"/>
  <c r="BO155" i="17"/>
  <c r="BQ231" i="17"/>
  <c r="BQ241" i="17" s="1"/>
  <c r="BQ237" i="17"/>
  <c r="BO230" i="17"/>
  <c r="BO240" i="17" s="1"/>
  <c r="BO236" i="17"/>
  <c r="BQ258" i="17"/>
  <c r="BQ268" i="17" s="1"/>
  <c r="BQ264" i="17"/>
  <c r="BQ79" i="17"/>
  <c r="BQ77" i="17"/>
  <c r="BQ75" i="17"/>
  <c r="BQ93" i="17"/>
  <c r="BQ101" i="17" s="1"/>
  <c r="BQ78" i="17"/>
  <c r="BQ76" i="17"/>
  <c r="BQ74" i="17"/>
  <c r="BQ72" i="17"/>
  <c r="BQ71" i="17"/>
  <c r="BR3" i="17"/>
  <c r="BQ70" i="17"/>
  <c r="BQ96" i="17"/>
  <c r="BQ104" i="17" s="1"/>
  <c r="BQ73" i="17"/>
  <c r="BQ210" i="17"/>
  <c r="BQ204" i="17"/>
  <c r="BQ214" i="17" s="1"/>
  <c r="BP148" i="17"/>
  <c r="BP158" i="17" s="1"/>
  <c r="BP154" i="17"/>
  <c r="BP145" i="17"/>
  <c r="BP262" i="17"/>
  <c r="BP256" i="17"/>
  <c r="BP266" i="17" s="1"/>
  <c r="BP253" i="17"/>
  <c r="BO122" i="17"/>
  <c r="BO132" i="17" s="1"/>
  <c r="BO128" i="17"/>
  <c r="BQ247" i="17" l="1"/>
  <c r="BQ252" i="17" s="1"/>
  <c r="BQ220" i="17"/>
  <c r="BQ225" i="17" s="1"/>
  <c r="BQ193" i="17"/>
  <c r="BQ198" i="17" s="1"/>
  <c r="BQ139" i="17"/>
  <c r="BQ144" i="17" s="1"/>
  <c r="BQ112" i="17"/>
  <c r="BQ117" i="17" s="1"/>
  <c r="BQ166" i="17"/>
  <c r="BQ171" i="17" s="1"/>
  <c r="BQ80" i="17"/>
  <c r="BP155" i="17"/>
  <c r="BP149" i="17"/>
  <c r="BP159" i="17" s="1"/>
  <c r="BR254" i="17"/>
  <c r="BR227" i="17"/>
  <c r="BR200" i="17"/>
  <c r="BR173" i="17"/>
  <c r="BR119" i="17"/>
  <c r="BR146" i="17"/>
  <c r="BR4" i="17"/>
  <c r="BP230" i="17"/>
  <c r="BP240" i="17" s="1"/>
  <c r="BP236" i="17"/>
  <c r="BP176" i="17"/>
  <c r="BP186" i="17" s="1"/>
  <c r="BP182" i="17"/>
  <c r="BP122" i="17"/>
  <c r="BP132" i="17" s="1"/>
  <c r="BP128" i="17"/>
  <c r="BP263" i="17"/>
  <c r="BP257" i="17"/>
  <c r="BP267" i="17" s="1"/>
  <c r="BP209" i="17"/>
  <c r="BP203" i="17"/>
  <c r="BP213" i="17" s="1"/>
  <c r="BR210" i="17" l="1"/>
  <c r="BR204" i="17"/>
  <c r="BR214" i="17" s="1"/>
  <c r="BQ202" i="17"/>
  <c r="BQ212" i="17" s="1"/>
  <c r="BQ208" i="17"/>
  <c r="BQ199" i="17"/>
  <c r="BQ154" i="17"/>
  <c r="BQ148" i="17"/>
  <c r="BQ158" i="17" s="1"/>
  <c r="BQ145" i="17"/>
  <c r="BR150" i="17"/>
  <c r="BR160" i="17" s="1"/>
  <c r="BR156" i="17"/>
  <c r="BR231" i="17"/>
  <c r="BR241" i="17" s="1"/>
  <c r="BR237" i="17"/>
  <c r="BR123" i="17"/>
  <c r="BR133" i="17" s="1"/>
  <c r="BR129" i="17"/>
  <c r="BR264" i="17"/>
  <c r="BR258" i="17"/>
  <c r="BR268" i="17" s="1"/>
  <c r="BQ175" i="17"/>
  <c r="BQ185" i="17" s="1"/>
  <c r="BQ181" i="17"/>
  <c r="BQ172" i="17"/>
  <c r="BQ229" i="17"/>
  <c r="BQ239" i="17" s="1"/>
  <c r="BQ235" i="17"/>
  <c r="BQ226" i="17"/>
  <c r="BR93" i="17"/>
  <c r="BR101" i="17" s="1"/>
  <c r="BR78" i="17"/>
  <c r="BR76" i="17"/>
  <c r="BR74" i="17"/>
  <c r="BR72" i="17"/>
  <c r="BR96" i="17"/>
  <c r="BR104" i="17" s="1"/>
  <c r="BS3" i="17"/>
  <c r="BR79" i="17"/>
  <c r="BR70" i="17"/>
  <c r="BR75" i="17"/>
  <c r="BR77" i="17"/>
  <c r="BR73" i="17"/>
  <c r="BR71" i="17"/>
  <c r="BR177" i="17"/>
  <c r="BR187" i="17" s="1"/>
  <c r="BR183" i="17"/>
  <c r="BQ121" i="17"/>
  <c r="BQ131" i="17" s="1"/>
  <c r="BQ127" i="17"/>
  <c r="BQ118" i="17"/>
  <c r="BQ262" i="17"/>
  <c r="BQ256" i="17"/>
  <c r="BQ266" i="17" s="1"/>
  <c r="BQ253" i="17"/>
  <c r="BQ263" i="17" l="1"/>
  <c r="BQ257" i="17"/>
  <c r="BQ267" i="17" s="1"/>
  <c r="BR247" i="17"/>
  <c r="BR252" i="17" s="1"/>
  <c r="BR220" i="17"/>
  <c r="BR225" i="17" s="1"/>
  <c r="BR193" i="17"/>
  <c r="BR198" i="17" s="1"/>
  <c r="BR166" i="17"/>
  <c r="BR171" i="17" s="1"/>
  <c r="BR112" i="17"/>
  <c r="BR117" i="17" s="1"/>
  <c r="BR139" i="17"/>
  <c r="BR144" i="17" s="1"/>
  <c r="BR80" i="17"/>
  <c r="BQ176" i="17"/>
  <c r="BQ186" i="17" s="1"/>
  <c r="BQ182" i="17"/>
  <c r="BQ236" i="17"/>
  <c r="BQ230" i="17"/>
  <c r="BQ240" i="17" s="1"/>
  <c r="BQ128" i="17"/>
  <c r="BQ122" i="17"/>
  <c r="BQ132" i="17" s="1"/>
  <c r="BQ149" i="17"/>
  <c r="BQ159" i="17" s="1"/>
  <c r="BQ155" i="17"/>
  <c r="BS254" i="17"/>
  <c r="BS227" i="17"/>
  <c r="BS200" i="17"/>
  <c r="BS173" i="17"/>
  <c r="BS146" i="17"/>
  <c r="BS119" i="17"/>
  <c r="BS4" i="17"/>
  <c r="BQ203" i="17"/>
  <c r="BQ213" i="17" s="1"/>
  <c r="BQ209" i="17"/>
  <c r="BS210" i="17" l="1"/>
  <c r="BS204" i="17"/>
  <c r="BS214" i="17" s="1"/>
  <c r="BS123" i="17"/>
  <c r="BS133" i="17" s="1"/>
  <c r="BS129" i="17"/>
  <c r="BS231" i="17"/>
  <c r="BS241" i="17" s="1"/>
  <c r="BS237" i="17"/>
  <c r="BR127" i="17"/>
  <c r="BR121" i="17"/>
  <c r="BR131" i="17" s="1"/>
  <c r="BR118" i="17"/>
  <c r="BR262" i="17"/>
  <c r="BR256" i="17"/>
  <c r="BR266" i="17" s="1"/>
  <c r="BR253" i="17"/>
  <c r="BS78" i="17"/>
  <c r="BS76" i="17"/>
  <c r="BS74" i="17"/>
  <c r="BS96" i="17"/>
  <c r="BS104" i="17" s="1"/>
  <c r="BS79" i="17"/>
  <c r="BS77" i="17"/>
  <c r="BS75" i="17"/>
  <c r="BS73" i="17"/>
  <c r="BS70" i="17"/>
  <c r="BS93" i="17"/>
  <c r="BS101" i="17" s="1"/>
  <c r="BT3" i="17"/>
  <c r="BS72" i="17"/>
  <c r="BS71" i="17"/>
  <c r="BR235" i="17"/>
  <c r="BR229" i="17"/>
  <c r="BR239" i="17" s="1"/>
  <c r="BR226" i="17"/>
  <c r="BS156" i="17"/>
  <c r="BS150" i="17"/>
  <c r="BS160" i="17" s="1"/>
  <c r="BS264" i="17"/>
  <c r="BS258" i="17"/>
  <c r="BS268" i="17" s="1"/>
  <c r="BR175" i="17"/>
  <c r="BR185" i="17" s="1"/>
  <c r="BR181" i="17"/>
  <c r="BR172" i="17"/>
  <c r="BR148" i="17"/>
  <c r="BR158" i="17" s="1"/>
  <c r="BR154" i="17"/>
  <c r="BR145" i="17"/>
  <c r="BS177" i="17"/>
  <c r="BS187" i="17" s="1"/>
  <c r="BS183" i="17"/>
  <c r="BR202" i="17"/>
  <c r="BR212" i="17" s="1"/>
  <c r="BR208" i="17"/>
  <c r="BR199" i="17"/>
  <c r="BR230" i="17" l="1"/>
  <c r="BR240" i="17" s="1"/>
  <c r="BR236" i="17"/>
  <c r="BR209" i="17"/>
  <c r="BR203" i="17"/>
  <c r="BR213" i="17" s="1"/>
  <c r="BR182" i="17"/>
  <c r="BR176" i="17"/>
  <c r="BR186" i="17" s="1"/>
  <c r="BT254" i="17"/>
  <c r="BT227" i="17"/>
  <c r="BT173" i="17"/>
  <c r="BT146" i="17"/>
  <c r="BT200" i="17"/>
  <c r="BT119" i="17"/>
  <c r="BT4" i="17"/>
  <c r="BR149" i="17"/>
  <c r="BR159" i="17" s="1"/>
  <c r="BR155" i="17"/>
  <c r="BR263" i="17"/>
  <c r="BR257" i="17"/>
  <c r="BR267" i="17" s="1"/>
  <c r="BS247" i="17"/>
  <c r="BS252" i="17" s="1"/>
  <c r="BS193" i="17"/>
  <c r="BS198" i="17" s="1"/>
  <c r="BS220" i="17"/>
  <c r="BS225" i="17" s="1"/>
  <c r="BS166" i="17"/>
  <c r="BS171" i="17" s="1"/>
  <c r="BS139" i="17"/>
  <c r="BS144" i="17" s="1"/>
  <c r="BS112" i="17"/>
  <c r="BS117" i="17" s="1"/>
  <c r="BS80" i="17"/>
  <c r="BR122" i="17"/>
  <c r="BR132" i="17" s="1"/>
  <c r="BR128" i="17"/>
  <c r="BT129" i="17" l="1"/>
  <c r="BT123" i="17"/>
  <c r="BT133" i="17" s="1"/>
  <c r="BS121" i="17"/>
  <c r="BS131" i="17" s="1"/>
  <c r="BS127" i="17"/>
  <c r="BS118" i="17"/>
  <c r="BS208" i="17"/>
  <c r="BS202" i="17"/>
  <c r="BS212" i="17" s="1"/>
  <c r="BS199" i="17"/>
  <c r="BT204" i="17"/>
  <c r="BT214" i="17" s="1"/>
  <c r="BT210" i="17"/>
  <c r="BT264" i="17"/>
  <c r="BT258" i="17"/>
  <c r="BT268" i="17" s="1"/>
  <c r="BS148" i="17"/>
  <c r="BS158" i="17" s="1"/>
  <c r="BS154" i="17"/>
  <c r="BS145" i="17"/>
  <c r="BS262" i="17"/>
  <c r="BS256" i="17"/>
  <c r="BS266" i="17" s="1"/>
  <c r="BS253" i="17"/>
  <c r="BT150" i="17"/>
  <c r="BT160" i="17" s="1"/>
  <c r="BT156" i="17"/>
  <c r="BS229" i="17"/>
  <c r="BS239" i="17" s="1"/>
  <c r="BS235" i="17"/>
  <c r="BS226" i="17"/>
  <c r="BT237" i="17"/>
  <c r="BT231" i="17"/>
  <c r="BT241" i="17" s="1"/>
  <c r="BS181" i="17"/>
  <c r="BS175" i="17"/>
  <c r="BS185" i="17" s="1"/>
  <c r="BS172" i="17"/>
  <c r="BT96" i="17"/>
  <c r="BT104" i="17" s="1"/>
  <c r="BT79" i="17"/>
  <c r="BT77" i="17"/>
  <c r="BT75" i="17"/>
  <c r="BT73" i="17"/>
  <c r="BT93" i="17"/>
  <c r="BT101" i="17" s="1"/>
  <c r="BT78" i="17"/>
  <c r="BT72" i="17"/>
  <c r="BT71" i="17"/>
  <c r="BU3" i="17"/>
  <c r="BT76" i="17"/>
  <c r="BT74" i="17"/>
  <c r="BT70" i="17"/>
  <c r="BT177" i="17"/>
  <c r="BT187" i="17" s="1"/>
  <c r="BT183" i="17"/>
  <c r="BS230" i="17" l="1"/>
  <c r="BS240" i="17" s="1"/>
  <c r="BS236" i="17"/>
  <c r="BS149" i="17"/>
  <c r="BS159" i="17" s="1"/>
  <c r="BS155" i="17"/>
  <c r="BS182" i="17"/>
  <c r="BS176" i="17"/>
  <c r="BS186" i="17" s="1"/>
  <c r="BS209" i="17"/>
  <c r="BS203" i="17"/>
  <c r="BS213" i="17" s="1"/>
  <c r="BU254" i="17"/>
  <c r="BU227" i="17"/>
  <c r="BU200" i="17"/>
  <c r="BU146" i="17"/>
  <c r="BU119" i="17"/>
  <c r="BU173" i="17"/>
  <c r="BU4" i="17"/>
  <c r="BS263" i="17"/>
  <c r="BS257" i="17"/>
  <c r="BS267" i="17" s="1"/>
  <c r="BT247" i="17"/>
  <c r="BT252" i="17" s="1"/>
  <c r="BT220" i="17"/>
  <c r="BT225" i="17" s="1"/>
  <c r="BT193" i="17"/>
  <c r="BT198" i="17" s="1"/>
  <c r="BT166" i="17"/>
  <c r="BT171" i="17" s="1"/>
  <c r="BT139" i="17"/>
  <c r="BT144" i="17" s="1"/>
  <c r="BT112" i="17"/>
  <c r="BT117" i="17" s="1"/>
  <c r="BT80" i="17"/>
  <c r="BS122" i="17"/>
  <c r="BS132" i="17" s="1"/>
  <c r="BS128" i="17"/>
  <c r="BT208" i="17" l="1"/>
  <c r="BT202" i="17"/>
  <c r="BT212" i="17" s="1"/>
  <c r="BT199" i="17"/>
  <c r="BU150" i="17"/>
  <c r="BU160" i="17" s="1"/>
  <c r="BU156" i="17"/>
  <c r="BT229" i="17"/>
  <c r="BT239" i="17" s="1"/>
  <c r="BT235" i="17"/>
  <c r="BT226" i="17"/>
  <c r="BU79" i="17"/>
  <c r="BU77" i="17"/>
  <c r="BU75" i="17"/>
  <c r="BU93" i="17"/>
  <c r="BU101" i="17" s="1"/>
  <c r="BU78" i="17"/>
  <c r="BU76" i="17"/>
  <c r="BU74" i="17"/>
  <c r="BU72" i="17"/>
  <c r="BU71" i="17"/>
  <c r="BU73" i="17"/>
  <c r="BV3" i="17"/>
  <c r="BU96" i="17"/>
  <c r="BU104" i="17" s="1"/>
  <c r="BU70" i="17"/>
  <c r="BU65" i="17"/>
  <c r="BU64" i="17"/>
  <c r="BU63" i="17"/>
  <c r="BU62" i="17"/>
  <c r="BU61" i="17"/>
  <c r="BU60" i="17"/>
  <c r="BU59" i="17"/>
  <c r="BU58" i="17"/>
  <c r="BU57" i="17"/>
  <c r="BU56" i="17"/>
  <c r="BU210" i="17"/>
  <c r="BU204" i="17"/>
  <c r="BU214" i="17" s="1"/>
  <c r="BT148" i="17"/>
  <c r="BT158" i="17" s="1"/>
  <c r="BT154" i="17"/>
  <c r="BT145" i="17"/>
  <c r="BT262" i="17"/>
  <c r="BT256" i="17"/>
  <c r="BT266" i="17" s="1"/>
  <c r="BT253" i="17"/>
  <c r="BU183" i="17"/>
  <c r="BU177" i="17"/>
  <c r="BU187" i="17" s="1"/>
  <c r="BU231" i="17"/>
  <c r="BU241" i="17" s="1"/>
  <c r="BU237" i="17"/>
  <c r="BT121" i="17"/>
  <c r="BT131" i="17" s="1"/>
  <c r="BT127" i="17"/>
  <c r="BT118" i="17"/>
  <c r="BT175" i="17"/>
  <c r="BT185" i="17" s="1"/>
  <c r="BT181" i="17"/>
  <c r="BT172" i="17"/>
  <c r="BU123" i="17"/>
  <c r="BU133" i="17" s="1"/>
  <c r="BU129" i="17"/>
  <c r="BU258" i="17"/>
  <c r="BU268" i="17" s="1"/>
  <c r="BU264" i="17"/>
  <c r="BT230" i="17" l="1"/>
  <c r="BT240" i="17" s="1"/>
  <c r="BT236" i="17"/>
  <c r="BT263" i="17"/>
  <c r="BT257" i="17"/>
  <c r="BT267" i="17" s="1"/>
  <c r="BU246" i="17"/>
  <c r="BU219" i="17"/>
  <c r="BU192" i="17"/>
  <c r="BU165" i="17"/>
  <c r="BU138" i="17"/>
  <c r="BU111" i="17"/>
  <c r="BU66" i="17"/>
  <c r="BV254" i="17"/>
  <c r="BV227" i="17"/>
  <c r="BV200" i="17"/>
  <c r="BV173" i="17"/>
  <c r="BV146" i="17"/>
  <c r="BV119" i="17"/>
  <c r="BV4" i="17"/>
  <c r="BT209" i="17"/>
  <c r="BT203" i="17"/>
  <c r="BT213" i="17" s="1"/>
  <c r="BT122" i="17"/>
  <c r="BT132" i="17" s="1"/>
  <c r="BT128" i="17"/>
  <c r="BT155" i="17"/>
  <c r="BT149" i="17"/>
  <c r="BT159" i="17" s="1"/>
  <c r="BT176" i="17"/>
  <c r="BT186" i="17" s="1"/>
  <c r="BT182" i="17"/>
  <c r="BU247" i="17"/>
  <c r="BU220" i="17"/>
  <c r="BU193" i="17"/>
  <c r="BU139" i="17"/>
  <c r="BU112" i="17"/>
  <c r="BU166" i="17"/>
  <c r="BU80" i="17"/>
  <c r="BV264" i="17" l="1"/>
  <c r="BV258" i="17"/>
  <c r="BV268" i="17" s="1"/>
  <c r="BU171" i="17"/>
  <c r="BV183" i="17"/>
  <c r="BV177" i="17"/>
  <c r="BV187" i="17" s="1"/>
  <c r="BU198" i="17"/>
  <c r="BV93" i="17"/>
  <c r="BV101" i="17" s="1"/>
  <c r="BV78" i="17"/>
  <c r="BV76" i="17"/>
  <c r="BV74" i="17"/>
  <c r="BV72" i="17"/>
  <c r="BV96" i="17"/>
  <c r="BV104" i="17" s="1"/>
  <c r="BV79" i="17"/>
  <c r="BV73" i="17"/>
  <c r="BW3" i="17"/>
  <c r="BV71" i="17"/>
  <c r="BV77" i="17"/>
  <c r="BV70" i="17"/>
  <c r="BV65" i="17"/>
  <c r="BV64" i="17"/>
  <c r="BV63" i="17"/>
  <c r="BV62" i="17"/>
  <c r="BV61" i="17"/>
  <c r="BV60" i="17"/>
  <c r="BV59" i="17"/>
  <c r="BV58" i="17"/>
  <c r="BV57" i="17"/>
  <c r="BV56" i="17"/>
  <c r="BV75" i="17"/>
  <c r="BV210" i="17"/>
  <c r="BV204" i="17"/>
  <c r="BV214" i="17" s="1"/>
  <c r="BU117" i="17"/>
  <c r="BU225" i="17"/>
  <c r="BV150" i="17"/>
  <c r="BV160" i="17" s="1"/>
  <c r="BV156" i="17"/>
  <c r="BV123" i="17"/>
  <c r="BV133" i="17" s="1"/>
  <c r="BV129" i="17"/>
  <c r="BV231" i="17"/>
  <c r="BV241" i="17" s="1"/>
  <c r="BV237" i="17"/>
  <c r="BU144" i="17"/>
  <c r="BU252" i="17"/>
  <c r="BW254" i="17" l="1"/>
  <c r="BW227" i="17"/>
  <c r="BW200" i="17"/>
  <c r="BW173" i="17"/>
  <c r="BW146" i="17"/>
  <c r="BW4" i="17"/>
  <c r="BW119" i="17"/>
  <c r="BU175" i="17"/>
  <c r="BU185" i="17" s="1"/>
  <c r="BU181" i="17"/>
  <c r="BU172" i="17"/>
  <c r="BV246" i="17"/>
  <c r="BV192" i="17"/>
  <c r="BV219" i="17"/>
  <c r="BV138" i="17"/>
  <c r="BV111" i="17"/>
  <c r="BV165" i="17"/>
  <c r="BV66" i="17"/>
  <c r="BV247" i="17"/>
  <c r="BV220" i="17"/>
  <c r="BV193" i="17"/>
  <c r="BV166" i="17"/>
  <c r="BV112" i="17"/>
  <c r="BV80" i="17"/>
  <c r="BV139" i="17"/>
  <c r="BU208" i="17"/>
  <c r="BU202" i="17"/>
  <c r="BU212" i="17" s="1"/>
  <c r="BU199" i="17"/>
  <c r="BU154" i="17"/>
  <c r="BU148" i="17"/>
  <c r="BU158" i="17" s="1"/>
  <c r="BU145" i="17"/>
  <c r="BU121" i="17"/>
  <c r="BU131" i="17" s="1"/>
  <c r="BU127" i="17"/>
  <c r="BU118" i="17"/>
  <c r="BU262" i="17"/>
  <c r="BU256" i="17"/>
  <c r="BU266" i="17" s="1"/>
  <c r="BU253" i="17"/>
  <c r="BU229" i="17"/>
  <c r="BU239" i="17" s="1"/>
  <c r="BU235" i="17"/>
  <c r="BU226" i="17"/>
  <c r="BV171" i="17" l="1"/>
  <c r="BV198" i="17"/>
  <c r="BW177" i="17"/>
  <c r="BW187" i="17" s="1"/>
  <c r="BW183" i="17"/>
  <c r="BU236" i="17"/>
  <c r="BU230" i="17"/>
  <c r="BU240" i="17" s="1"/>
  <c r="BU203" i="17"/>
  <c r="BU213" i="17" s="1"/>
  <c r="BU209" i="17"/>
  <c r="BV117" i="17"/>
  <c r="BV252" i="17"/>
  <c r="BW123" i="17"/>
  <c r="BW133" i="17" s="1"/>
  <c r="BW129" i="17"/>
  <c r="BW210" i="17"/>
  <c r="BW204" i="17"/>
  <c r="BW214" i="17" s="1"/>
  <c r="BV144" i="17"/>
  <c r="BU176" i="17"/>
  <c r="BU186" i="17" s="1"/>
  <c r="BU182" i="17"/>
  <c r="BW78" i="17"/>
  <c r="BW76" i="17"/>
  <c r="BW74" i="17"/>
  <c r="BW96" i="17"/>
  <c r="BW104" i="17" s="1"/>
  <c r="BW79" i="17"/>
  <c r="BW77" i="17"/>
  <c r="BW75" i="17"/>
  <c r="BW73" i="17"/>
  <c r="BW93" i="17"/>
  <c r="BW101" i="17" s="1"/>
  <c r="BW72" i="17"/>
  <c r="BW70" i="17"/>
  <c r="BW65" i="17"/>
  <c r="BW64" i="17"/>
  <c r="BW63" i="17"/>
  <c r="BW62" i="17"/>
  <c r="BW61" i="17"/>
  <c r="BW60" i="17"/>
  <c r="BW59" i="17"/>
  <c r="BW58" i="17"/>
  <c r="BW57" i="17"/>
  <c r="BW56" i="17"/>
  <c r="BX3" i="17"/>
  <c r="BW71" i="17"/>
  <c r="BW231" i="17"/>
  <c r="BW241" i="17" s="1"/>
  <c r="BW237" i="17"/>
  <c r="BU257" i="17"/>
  <c r="BU267" i="17" s="1"/>
  <c r="BU263" i="17"/>
  <c r="BV175" i="17"/>
  <c r="BV185" i="17" s="1"/>
  <c r="BV181" i="17"/>
  <c r="BV172" i="17"/>
  <c r="BU149" i="17"/>
  <c r="BU159" i="17" s="1"/>
  <c r="BU155" i="17"/>
  <c r="BU128" i="17"/>
  <c r="BU122" i="17"/>
  <c r="BU132" i="17" s="1"/>
  <c r="BV225" i="17"/>
  <c r="BW156" i="17"/>
  <c r="BW150" i="17"/>
  <c r="BW160" i="17" s="1"/>
  <c r="BW264" i="17"/>
  <c r="BW258" i="17"/>
  <c r="BW268" i="17" s="1"/>
  <c r="BV235" i="17" l="1"/>
  <c r="BV229" i="17"/>
  <c r="BV239" i="17" s="1"/>
  <c r="BV226" i="17"/>
  <c r="BW247" i="17"/>
  <c r="BW220" i="17"/>
  <c r="BW193" i="17"/>
  <c r="BW166" i="17"/>
  <c r="BW139" i="17"/>
  <c r="BW80" i="17"/>
  <c r="BW112" i="17"/>
  <c r="BV182" i="17"/>
  <c r="BV176" i="17"/>
  <c r="BV186" i="17" s="1"/>
  <c r="BX254" i="17"/>
  <c r="BX227" i="17"/>
  <c r="BX200" i="17"/>
  <c r="BX146" i="17"/>
  <c r="BX173" i="17"/>
  <c r="BX119" i="17"/>
  <c r="BX4" i="17"/>
  <c r="BV148" i="17"/>
  <c r="BV158" i="17" s="1"/>
  <c r="BV154" i="17"/>
  <c r="BV145" i="17"/>
  <c r="BV127" i="17"/>
  <c r="BV121" i="17"/>
  <c r="BV131" i="17" s="1"/>
  <c r="BV118" i="17"/>
  <c r="BW246" i="17"/>
  <c r="BW219" i="17"/>
  <c r="BW192" i="17"/>
  <c r="BW165" i="17"/>
  <c r="BW111" i="17"/>
  <c r="BW138" i="17"/>
  <c r="BW66" i="17"/>
  <c r="BV256" i="17"/>
  <c r="BV266" i="17" s="1"/>
  <c r="BV262" i="17"/>
  <c r="BV253" i="17"/>
  <c r="BV202" i="17"/>
  <c r="BV212" i="17" s="1"/>
  <c r="BV208" i="17"/>
  <c r="BV199" i="17"/>
  <c r="BW117" i="17" l="1"/>
  <c r="BW198" i="17"/>
  <c r="BW225" i="17"/>
  <c r="BW208" i="17"/>
  <c r="BW202" i="17"/>
  <c r="BW212" i="17" s="1"/>
  <c r="BW199" i="17"/>
  <c r="BW144" i="17"/>
  <c r="BW229" i="17"/>
  <c r="BW239" i="17" s="1"/>
  <c r="BW235" i="17"/>
  <c r="BW226" i="17"/>
  <c r="BW121" i="17"/>
  <c r="BW131" i="17" s="1"/>
  <c r="BW127" i="17"/>
  <c r="BW118" i="17"/>
  <c r="BW252" i="17"/>
  <c r="BV149" i="17"/>
  <c r="BV159" i="17" s="1"/>
  <c r="BV155" i="17"/>
  <c r="BX129" i="17"/>
  <c r="BX123" i="17"/>
  <c r="BX133" i="17" s="1"/>
  <c r="BX237" i="17"/>
  <c r="BX231" i="17"/>
  <c r="BX241" i="17" s="1"/>
  <c r="BX150" i="17"/>
  <c r="BX160" i="17" s="1"/>
  <c r="BX156" i="17"/>
  <c r="BV263" i="17"/>
  <c r="BV257" i="17"/>
  <c r="BV267" i="17" s="1"/>
  <c r="BX96" i="17"/>
  <c r="BX104" i="17" s="1"/>
  <c r="BX79" i="17"/>
  <c r="BX77" i="17"/>
  <c r="BX75" i="17"/>
  <c r="BX73" i="17"/>
  <c r="BX93" i="17"/>
  <c r="BX101" i="17" s="1"/>
  <c r="BX78" i="17"/>
  <c r="BX70" i="17"/>
  <c r="BX59" i="17"/>
  <c r="BX58" i="17"/>
  <c r="BX57" i="17"/>
  <c r="BX76" i="17"/>
  <c r="BX71" i="17"/>
  <c r="BX72" i="17"/>
  <c r="BX65" i="17"/>
  <c r="BX62" i="17"/>
  <c r="BX60" i="17"/>
  <c r="BX56" i="17"/>
  <c r="BX74" i="17"/>
  <c r="BY3" i="17"/>
  <c r="BX64" i="17"/>
  <c r="BX63" i="17"/>
  <c r="BX61" i="17"/>
  <c r="BX204" i="17"/>
  <c r="BX214" i="17" s="1"/>
  <c r="BX210" i="17"/>
  <c r="BV230" i="17"/>
  <c r="BV240" i="17" s="1"/>
  <c r="BV236" i="17"/>
  <c r="BV209" i="17"/>
  <c r="BV203" i="17"/>
  <c r="BV213" i="17" s="1"/>
  <c r="BW171" i="17"/>
  <c r="BV122" i="17"/>
  <c r="BV132" i="17" s="1"/>
  <c r="BV128" i="17"/>
  <c r="BX177" i="17"/>
  <c r="BX187" i="17" s="1"/>
  <c r="BX183" i="17"/>
  <c r="BX264" i="17"/>
  <c r="BX258" i="17"/>
  <c r="BX268" i="17" s="1"/>
  <c r="BW148" i="17" l="1"/>
  <c r="BW158" i="17" s="1"/>
  <c r="BW154" i="17"/>
  <c r="BW145" i="17"/>
  <c r="BW181" i="17"/>
  <c r="BW175" i="17"/>
  <c r="BW185" i="17" s="1"/>
  <c r="BW172" i="17"/>
  <c r="BX246" i="17"/>
  <c r="BX219" i="17"/>
  <c r="BX225" i="17" s="1"/>
  <c r="BX192" i="17"/>
  <c r="BX165" i="17"/>
  <c r="BX138" i="17"/>
  <c r="BX66" i="17"/>
  <c r="BX111" i="17"/>
  <c r="BW262" i="17"/>
  <c r="BW256" i="17"/>
  <c r="BW266" i="17" s="1"/>
  <c r="BW253" i="17"/>
  <c r="BW230" i="17"/>
  <c r="BW240" i="17" s="1"/>
  <c r="BW236" i="17"/>
  <c r="BW209" i="17"/>
  <c r="BW203" i="17"/>
  <c r="BW213" i="17" s="1"/>
  <c r="BW122" i="17"/>
  <c r="BW132" i="17" s="1"/>
  <c r="BW128" i="17"/>
  <c r="BY254" i="17"/>
  <c r="BY227" i="17"/>
  <c r="BY200" i="17"/>
  <c r="BY146" i="17"/>
  <c r="BY173" i="17"/>
  <c r="BY119" i="17"/>
  <c r="BY4" i="17"/>
  <c r="BX247" i="17"/>
  <c r="BX220" i="17"/>
  <c r="BX166" i="17"/>
  <c r="BX139" i="17"/>
  <c r="BX112" i="17"/>
  <c r="BX193" i="17"/>
  <c r="BX80" i="17"/>
  <c r="BY123" i="17" l="1"/>
  <c r="BY133" i="17" s="1"/>
  <c r="BY129" i="17"/>
  <c r="BX229" i="17"/>
  <c r="BX239" i="17" s="1"/>
  <c r="BX235" i="17"/>
  <c r="BX226" i="17"/>
  <c r="BY183" i="17"/>
  <c r="BY177" i="17"/>
  <c r="BY187" i="17" s="1"/>
  <c r="BY258" i="17"/>
  <c r="BY268" i="17" s="1"/>
  <c r="BY264" i="17"/>
  <c r="BX144" i="17"/>
  <c r="BX252" i="17"/>
  <c r="BW149" i="17"/>
  <c r="BW159" i="17" s="1"/>
  <c r="BW155" i="17"/>
  <c r="BY231" i="17"/>
  <c r="BY241" i="17" s="1"/>
  <c r="BY237" i="17"/>
  <c r="BW263" i="17"/>
  <c r="BW257" i="17"/>
  <c r="BW267" i="17" s="1"/>
  <c r="BY150" i="17"/>
  <c r="BY160" i="17" s="1"/>
  <c r="BY156" i="17"/>
  <c r="BX171" i="17"/>
  <c r="BW176" i="17"/>
  <c r="BW186" i="17" s="1"/>
  <c r="BW182" i="17"/>
  <c r="BY79" i="17"/>
  <c r="BY77" i="17"/>
  <c r="BY75" i="17"/>
  <c r="BY93" i="17"/>
  <c r="BY101" i="17" s="1"/>
  <c r="BY78" i="17"/>
  <c r="BY76" i="17"/>
  <c r="BY74" i="17"/>
  <c r="BY72" i="17"/>
  <c r="BY71" i="17"/>
  <c r="BY96" i="17"/>
  <c r="BY104" i="17" s="1"/>
  <c r="BZ3" i="17"/>
  <c r="BY73" i="17"/>
  <c r="BY70" i="17"/>
  <c r="BY65" i="17"/>
  <c r="BY64" i="17"/>
  <c r="BY63" i="17"/>
  <c r="BY62" i="17"/>
  <c r="BY61" i="17"/>
  <c r="BY60" i="17"/>
  <c r="BY59" i="17"/>
  <c r="BY58" i="17"/>
  <c r="BY57" i="17"/>
  <c r="BY56" i="17"/>
  <c r="BY210" i="17"/>
  <c r="BY204" i="17"/>
  <c r="BY214" i="17" s="1"/>
  <c r="BX117" i="17"/>
  <c r="BX198" i="17"/>
  <c r="BX121" i="17" l="1"/>
  <c r="BX131" i="17" s="1"/>
  <c r="BX127" i="17"/>
  <c r="BX118" i="17"/>
  <c r="BX181" i="17"/>
  <c r="BX175" i="17"/>
  <c r="BX185" i="17" s="1"/>
  <c r="BX172" i="17"/>
  <c r="BY247" i="17"/>
  <c r="BY220" i="17"/>
  <c r="BY193" i="17"/>
  <c r="BY139" i="17"/>
  <c r="BY166" i="17"/>
  <c r="BY112" i="17"/>
  <c r="BY80" i="17"/>
  <c r="BX148" i="17"/>
  <c r="BX158" i="17" s="1"/>
  <c r="BX154" i="17"/>
  <c r="BX145" i="17"/>
  <c r="BX262" i="17"/>
  <c r="BX256" i="17"/>
  <c r="BX266" i="17" s="1"/>
  <c r="BX253" i="17"/>
  <c r="BX208" i="17"/>
  <c r="BX202" i="17"/>
  <c r="BX212" i="17" s="1"/>
  <c r="BX199" i="17"/>
  <c r="BY246" i="17"/>
  <c r="BY252" i="17" s="1"/>
  <c r="BY219" i="17"/>
  <c r="BY225" i="17" s="1"/>
  <c r="BY165" i="17"/>
  <c r="BY138" i="17"/>
  <c r="BY111" i="17"/>
  <c r="BY66" i="17"/>
  <c r="BY192" i="17"/>
  <c r="BZ254" i="17"/>
  <c r="BZ227" i="17"/>
  <c r="BZ200" i="17"/>
  <c r="BZ173" i="17"/>
  <c r="BZ119" i="17"/>
  <c r="BZ146" i="17"/>
  <c r="BZ4" i="17"/>
  <c r="BX230" i="17"/>
  <c r="BX240" i="17" s="1"/>
  <c r="BX236" i="17"/>
  <c r="BY198" i="17" l="1"/>
  <c r="BY144" i="17"/>
  <c r="BZ231" i="17"/>
  <c r="BZ241" i="17" s="1"/>
  <c r="BZ237" i="17"/>
  <c r="BX122" i="17"/>
  <c r="BX132" i="17" s="1"/>
  <c r="BX128" i="17"/>
  <c r="BZ93" i="17"/>
  <c r="BZ101" i="17" s="1"/>
  <c r="BZ78" i="17"/>
  <c r="BZ76" i="17"/>
  <c r="BZ74" i="17"/>
  <c r="BZ72" i="17"/>
  <c r="BZ96" i="17"/>
  <c r="BZ104" i="17" s="1"/>
  <c r="BZ77" i="17"/>
  <c r="CA3" i="17"/>
  <c r="BZ75" i="17"/>
  <c r="BZ70" i="17"/>
  <c r="BZ65" i="17"/>
  <c r="BZ64" i="17"/>
  <c r="BZ63" i="17"/>
  <c r="BZ62" i="17"/>
  <c r="BZ61" i="17"/>
  <c r="BZ60" i="17"/>
  <c r="BZ59" i="17"/>
  <c r="BZ58" i="17"/>
  <c r="BZ57" i="17"/>
  <c r="BZ56" i="17"/>
  <c r="BZ79" i="17"/>
  <c r="BZ73" i="17"/>
  <c r="BZ71" i="17"/>
  <c r="BZ210" i="17"/>
  <c r="BZ204" i="17"/>
  <c r="BZ214" i="17" s="1"/>
  <c r="BY229" i="17"/>
  <c r="BY239" i="17" s="1"/>
  <c r="BY235" i="17"/>
  <c r="BY226" i="17"/>
  <c r="BY117" i="17"/>
  <c r="BX263" i="17"/>
  <c r="BX257" i="17"/>
  <c r="BX267" i="17" s="1"/>
  <c r="BZ123" i="17"/>
  <c r="BZ133" i="17" s="1"/>
  <c r="BZ129" i="17"/>
  <c r="BZ264" i="17"/>
  <c r="BZ258" i="17"/>
  <c r="BZ268" i="17" s="1"/>
  <c r="BY154" i="17"/>
  <c r="BY148" i="17"/>
  <c r="BY158" i="17" s="1"/>
  <c r="BY145" i="17"/>
  <c r="BX209" i="17"/>
  <c r="BX203" i="17"/>
  <c r="BX213" i="17" s="1"/>
  <c r="BX176" i="17"/>
  <c r="BX186" i="17" s="1"/>
  <c r="BX182" i="17"/>
  <c r="BX155" i="17"/>
  <c r="BX149" i="17"/>
  <c r="BX159" i="17" s="1"/>
  <c r="BZ150" i="17"/>
  <c r="BZ160" i="17" s="1"/>
  <c r="BZ156" i="17"/>
  <c r="BY256" i="17"/>
  <c r="BY266" i="17" s="1"/>
  <c r="BY262" i="17"/>
  <c r="BY253" i="17"/>
  <c r="BZ177" i="17"/>
  <c r="BZ187" i="17" s="1"/>
  <c r="BZ183" i="17"/>
  <c r="BY202" i="17"/>
  <c r="BY212" i="17" s="1"/>
  <c r="BY208" i="17"/>
  <c r="BY199" i="17"/>
  <c r="BY171" i="17"/>
  <c r="CA254" i="17" l="1"/>
  <c r="CA227" i="17"/>
  <c r="CA200" i="17"/>
  <c r="CA173" i="17"/>
  <c r="CA146" i="17"/>
  <c r="CA119" i="17"/>
  <c r="CA4" i="17"/>
  <c r="BY236" i="17"/>
  <c r="BY230" i="17"/>
  <c r="BY240" i="17" s="1"/>
  <c r="BY203" i="17"/>
  <c r="BY213" i="17" s="1"/>
  <c r="BY209" i="17"/>
  <c r="BY149" i="17"/>
  <c r="BY159" i="17" s="1"/>
  <c r="BY155" i="17"/>
  <c r="BZ247" i="17"/>
  <c r="BZ220" i="17"/>
  <c r="BZ193" i="17"/>
  <c r="BZ166" i="17"/>
  <c r="BZ112" i="17"/>
  <c r="BZ139" i="17"/>
  <c r="BZ80" i="17"/>
  <c r="BZ246" i="17"/>
  <c r="BZ252" i="17" s="1"/>
  <c r="BZ219" i="17"/>
  <c r="BZ192" i="17"/>
  <c r="BZ138" i="17"/>
  <c r="BZ144" i="17" s="1"/>
  <c r="BZ165" i="17"/>
  <c r="BZ111" i="17"/>
  <c r="BZ66" i="17"/>
  <c r="BY175" i="17"/>
  <c r="BY185" i="17" s="1"/>
  <c r="BY181" i="17"/>
  <c r="BY172" i="17"/>
  <c r="BY263" i="17"/>
  <c r="BY257" i="17"/>
  <c r="BY267" i="17" s="1"/>
  <c r="BY121" i="17"/>
  <c r="BY131" i="17" s="1"/>
  <c r="BY127" i="17"/>
  <c r="BY118" i="17"/>
  <c r="BZ117" i="17" l="1"/>
  <c r="BZ171" i="17"/>
  <c r="BZ148" i="17"/>
  <c r="BZ158" i="17" s="1"/>
  <c r="BZ154" i="17"/>
  <c r="BZ145" i="17"/>
  <c r="CA177" i="17"/>
  <c r="CA187" i="17" s="1"/>
  <c r="CA183" i="17"/>
  <c r="BY128" i="17"/>
  <c r="BY122" i="17"/>
  <c r="BY132" i="17" s="1"/>
  <c r="BZ198" i="17"/>
  <c r="CA210" i="17"/>
  <c r="CA204" i="17"/>
  <c r="CA214" i="17" s="1"/>
  <c r="BY176" i="17"/>
  <c r="BY186" i="17" s="1"/>
  <c r="BY182" i="17"/>
  <c r="BZ127" i="17"/>
  <c r="BZ121" i="17"/>
  <c r="BZ131" i="17" s="1"/>
  <c r="BZ118" i="17"/>
  <c r="BZ225" i="17"/>
  <c r="CA123" i="17"/>
  <c r="CA133" i="17" s="1"/>
  <c r="CA129" i="17"/>
  <c r="CA231" i="17"/>
  <c r="CA241" i="17" s="1"/>
  <c r="CA237" i="17"/>
  <c r="CA78" i="17"/>
  <c r="CA76" i="17"/>
  <c r="CA74" i="17"/>
  <c r="CA96" i="17"/>
  <c r="CA104" i="17" s="1"/>
  <c r="CA79" i="17"/>
  <c r="CA77" i="17"/>
  <c r="CA75" i="17"/>
  <c r="CA73" i="17"/>
  <c r="CA70" i="17"/>
  <c r="CA93" i="17"/>
  <c r="CA101" i="17" s="1"/>
  <c r="CA72" i="17"/>
  <c r="CA71" i="17"/>
  <c r="CB3" i="17"/>
  <c r="BZ175" i="17"/>
  <c r="BZ185" i="17" s="1"/>
  <c r="BZ181" i="17"/>
  <c r="BZ172" i="17"/>
  <c r="BZ262" i="17"/>
  <c r="BZ256" i="17"/>
  <c r="BZ266" i="17" s="1"/>
  <c r="BZ253" i="17"/>
  <c r="CA156" i="17"/>
  <c r="CA150" i="17"/>
  <c r="CA160" i="17" s="1"/>
  <c r="CA264" i="17"/>
  <c r="CA258" i="17"/>
  <c r="CA268" i="17" s="1"/>
  <c r="BZ182" i="17" l="1"/>
  <c r="BZ176" i="17"/>
  <c r="BZ186" i="17" s="1"/>
  <c r="BZ235" i="17"/>
  <c r="BZ229" i="17"/>
  <c r="BZ239" i="17" s="1"/>
  <c r="BZ226" i="17"/>
  <c r="BZ263" i="17"/>
  <c r="BZ257" i="17"/>
  <c r="BZ267" i="17" s="1"/>
  <c r="BZ122" i="17"/>
  <c r="BZ132" i="17" s="1"/>
  <c r="BZ128" i="17"/>
  <c r="BZ149" i="17"/>
  <c r="BZ159" i="17" s="1"/>
  <c r="BZ155" i="17"/>
  <c r="BZ202" i="17"/>
  <c r="BZ212" i="17" s="1"/>
  <c r="BZ208" i="17"/>
  <c r="BZ199" i="17"/>
  <c r="CB254" i="17"/>
  <c r="CB227" i="17"/>
  <c r="CB200" i="17"/>
  <c r="CB173" i="17"/>
  <c r="CB146" i="17"/>
  <c r="CB119" i="17"/>
  <c r="CB4" i="17"/>
  <c r="CA247" i="17"/>
  <c r="CA252" i="17" s="1"/>
  <c r="CA193" i="17"/>
  <c r="CA198" i="17" s="1"/>
  <c r="CA220" i="17"/>
  <c r="CA225" i="17" s="1"/>
  <c r="CA166" i="17"/>
  <c r="CA171" i="17" s="1"/>
  <c r="CA139" i="17"/>
  <c r="CA144" i="17" s="1"/>
  <c r="CA80" i="17"/>
  <c r="CA112" i="17"/>
  <c r="CA117" i="17" s="1"/>
  <c r="CA121" i="17" l="1"/>
  <c r="CA131" i="17" s="1"/>
  <c r="CA127" i="17"/>
  <c r="CA118" i="17"/>
  <c r="CA208" i="17"/>
  <c r="CA202" i="17"/>
  <c r="CA212" i="17" s="1"/>
  <c r="CA199" i="17"/>
  <c r="CB264" i="17"/>
  <c r="CB258" i="17"/>
  <c r="CB268" i="17" s="1"/>
  <c r="CA148" i="17"/>
  <c r="CA158" i="17" s="1"/>
  <c r="CA154" i="17"/>
  <c r="CA145" i="17"/>
  <c r="CA262" i="17"/>
  <c r="CA256" i="17"/>
  <c r="CA266" i="17" s="1"/>
  <c r="CA253" i="17"/>
  <c r="CB177" i="17"/>
  <c r="CB187" i="17" s="1"/>
  <c r="CB183" i="17"/>
  <c r="BZ209" i="17"/>
  <c r="BZ203" i="17"/>
  <c r="BZ213" i="17" s="1"/>
  <c r="CA229" i="17"/>
  <c r="CA239" i="17" s="1"/>
  <c r="CA235" i="17"/>
  <c r="CA226" i="17"/>
  <c r="CB129" i="17"/>
  <c r="CB123" i="17"/>
  <c r="CB133" i="17" s="1"/>
  <c r="CB237" i="17"/>
  <c r="CB231" i="17"/>
  <c r="CB241" i="17" s="1"/>
  <c r="CB150" i="17"/>
  <c r="CB160" i="17" s="1"/>
  <c r="CB156" i="17"/>
  <c r="CA181" i="17"/>
  <c r="CA175" i="17"/>
  <c r="CA185" i="17" s="1"/>
  <c r="CA172" i="17"/>
  <c r="CB96" i="17"/>
  <c r="CB104" i="17" s="1"/>
  <c r="CB79" i="17"/>
  <c r="CB77" i="17"/>
  <c r="CB75" i="17"/>
  <c r="CB73" i="17"/>
  <c r="CB93" i="17"/>
  <c r="CB101" i="17" s="1"/>
  <c r="CB76" i="17"/>
  <c r="CB65" i="17"/>
  <c r="CB64" i="17"/>
  <c r="CB63" i="17"/>
  <c r="CB62" i="17"/>
  <c r="CB61" i="17"/>
  <c r="CB60" i="17"/>
  <c r="CB59" i="17"/>
  <c r="CB58" i="17"/>
  <c r="CB57" i="17"/>
  <c r="CB56" i="17"/>
  <c r="CB74" i="17"/>
  <c r="CB72" i="17"/>
  <c r="CB71" i="17"/>
  <c r="CC3" i="17"/>
  <c r="CB78" i="17"/>
  <c r="CB70" i="17"/>
  <c r="CB204" i="17"/>
  <c r="CB214" i="17" s="1"/>
  <c r="CB210" i="17"/>
  <c r="BZ230" i="17"/>
  <c r="BZ240" i="17" s="1"/>
  <c r="BZ236" i="17"/>
  <c r="CA149" i="17" l="1"/>
  <c r="CA159" i="17" s="1"/>
  <c r="CA155" i="17"/>
  <c r="CA122" i="17"/>
  <c r="CA132" i="17" s="1"/>
  <c r="CA128" i="17"/>
  <c r="CB246" i="17"/>
  <c r="CB219" i="17"/>
  <c r="CB192" i="17"/>
  <c r="CB165" i="17"/>
  <c r="CB171" i="17" s="1"/>
  <c r="CB138" i="17"/>
  <c r="CB111" i="17"/>
  <c r="CB66" i="17"/>
  <c r="CA182" i="17"/>
  <c r="CA176" i="17"/>
  <c r="CA186" i="17" s="1"/>
  <c r="CA263" i="17"/>
  <c r="CA257" i="17"/>
  <c r="CA267" i="17" s="1"/>
  <c r="CA209" i="17"/>
  <c r="CA203" i="17"/>
  <c r="CA213" i="17" s="1"/>
  <c r="CC254" i="17"/>
  <c r="CC227" i="17"/>
  <c r="CC200" i="17"/>
  <c r="CC146" i="17"/>
  <c r="CC119" i="17"/>
  <c r="CC173" i="17"/>
  <c r="CC4" i="17"/>
  <c r="CB247" i="17"/>
  <c r="CB220" i="17"/>
  <c r="CB166" i="17"/>
  <c r="CB193" i="17"/>
  <c r="CB139" i="17"/>
  <c r="CB112" i="17"/>
  <c r="CB80" i="17"/>
  <c r="CA230" i="17"/>
  <c r="CA240" i="17" s="1"/>
  <c r="CA236" i="17"/>
  <c r="CC79" i="17" l="1"/>
  <c r="CC77" i="17"/>
  <c r="CC75" i="17"/>
  <c r="CC93" i="17"/>
  <c r="CC101" i="17" s="1"/>
  <c r="CC78" i="17"/>
  <c r="CC76" i="17"/>
  <c r="CC74" i="17"/>
  <c r="CC72" i="17"/>
  <c r="CC96" i="17"/>
  <c r="CC104" i="17" s="1"/>
  <c r="CC71" i="17"/>
  <c r="CC65" i="17"/>
  <c r="CC64" i="17"/>
  <c r="CC63" i="17"/>
  <c r="CC60" i="17"/>
  <c r="CC56" i="17"/>
  <c r="CC73" i="17"/>
  <c r="CD3" i="17"/>
  <c r="CC61" i="17"/>
  <c r="CC59" i="17"/>
  <c r="CC58" i="17"/>
  <c r="CC57" i="17"/>
  <c r="CC70" i="17"/>
  <c r="CC62" i="17"/>
  <c r="CC210" i="17"/>
  <c r="CC204" i="17"/>
  <c r="CC214" i="17" s="1"/>
  <c r="CC183" i="17"/>
  <c r="CC177" i="17"/>
  <c r="CC187" i="17" s="1"/>
  <c r="CC231" i="17"/>
  <c r="CC241" i="17" s="1"/>
  <c r="CC237" i="17"/>
  <c r="CB198" i="17"/>
  <c r="CB175" i="17"/>
  <c r="CB185" i="17" s="1"/>
  <c r="CB181" i="17"/>
  <c r="CB172" i="17"/>
  <c r="CC123" i="17"/>
  <c r="CC133" i="17" s="1"/>
  <c r="CC129" i="17"/>
  <c r="CC258" i="17"/>
  <c r="CC268" i="17" s="1"/>
  <c r="CC264" i="17"/>
  <c r="CB117" i="17"/>
  <c r="CB225" i="17"/>
  <c r="CC150" i="17"/>
  <c r="CC160" i="17" s="1"/>
  <c r="CC156" i="17"/>
  <c r="CB144" i="17"/>
  <c r="CB252" i="17"/>
  <c r="CB262" i="17" l="1"/>
  <c r="CB256" i="17"/>
  <c r="CB266" i="17" s="1"/>
  <c r="CB253" i="17"/>
  <c r="CB229" i="17"/>
  <c r="CB239" i="17" s="1"/>
  <c r="CB235" i="17"/>
  <c r="CB226" i="17"/>
  <c r="CC246" i="17"/>
  <c r="CC219" i="17"/>
  <c r="CC165" i="17"/>
  <c r="CC171" i="17" s="1"/>
  <c r="CC192" i="17"/>
  <c r="CC138" i="17"/>
  <c r="CC144" i="17" s="1"/>
  <c r="CC111" i="17"/>
  <c r="CC66" i="17"/>
  <c r="CB148" i="17"/>
  <c r="CB158" i="17" s="1"/>
  <c r="CB154" i="17"/>
  <c r="CB145" i="17"/>
  <c r="CB121" i="17"/>
  <c r="CB131" i="17" s="1"/>
  <c r="CB127" i="17"/>
  <c r="CB118" i="17"/>
  <c r="CB208" i="17"/>
  <c r="CB202" i="17"/>
  <c r="CB212" i="17" s="1"/>
  <c r="CB199" i="17"/>
  <c r="CC247" i="17"/>
  <c r="CC220" i="17"/>
  <c r="CC193" i="17"/>
  <c r="CC139" i="17"/>
  <c r="CC166" i="17"/>
  <c r="CC112" i="17"/>
  <c r="CC80" i="17"/>
  <c r="CB176" i="17"/>
  <c r="CB186" i="17" s="1"/>
  <c r="CB182" i="17"/>
  <c r="CD254" i="17"/>
  <c r="CD227" i="17"/>
  <c r="CD200" i="17"/>
  <c r="CD173" i="17"/>
  <c r="CD119" i="17"/>
  <c r="CD146" i="17"/>
  <c r="CD4" i="17"/>
  <c r="CD150" i="17" l="1"/>
  <c r="CD160" i="17" s="1"/>
  <c r="CD156" i="17"/>
  <c r="CD231" i="17"/>
  <c r="CD241" i="17" s="1"/>
  <c r="CD237" i="17"/>
  <c r="CC175" i="17"/>
  <c r="CC185" i="17" s="1"/>
  <c r="CC181" i="17"/>
  <c r="CC172" i="17"/>
  <c r="CD123" i="17"/>
  <c r="CD133" i="17" s="1"/>
  <c r="CD129" i="17"/>
  <c r="CD264" i="17"/>
  <c r="CD258" i="17"/>
  <c r="CD268" i="17" s="1"/>
  <c r="CB155" i="17"/>
  <c r="CB149" i="17"/>
  <c r="CB159" i="17" s="1"/>
  <c r="CC117" i="17"/>
  <c r="CC225" i="17"/>
  <c r="CD183" i="17"/>
  <c r="CD177" i="17"/>
  <c r="CD187" i="17" s="1"/>
  <c r="CB122" i="17"/>
  <c r="CB132" i="17" s="1"/>
  <c r="CB128" i="17"/>
  <c r="CC154" i="17"/>
  <c r="CC148" i="17"/>
  <c r="CC158" i="17" s="1"/>
  <c r="CC145" i="17"/>
  <c r="CC252" i="17"/>
  <c r="CB263" i="17"/>
  <c r="CB257" i="17"/>
  <c r="CB267" i="17" s="1"/>
  <c r="CD93" i="17"/>
  <c r="CD101" i="17" s="1"/>
  <c r="CD78" i="17"/>
  <c r="CD76" i="17"/>
  <c r="CD74" i="17"/>
  <c r="CD72" i="17"/>
  <c r="CD96" i="17"/>
  <c r="CD104" i="17" s="1"/>
  <c r="CD75" i="17"/>
  <c r="CD73" i="17"/>
  <c r="CE3" i="17"/>
  <c r="CD77" i="17"/>
  <c r="CD70" i="17"/>
  <c r="CD71" i="17"/>
  <c r="CD79" i="17"/>
  <c r="CD65" i="17"/>
  <c r="CD64" i="17"/>
  <c r="CD63" i="17"/>
  <c r="CD62" i="17"/>
  <c r="CD61" i="17"/>
  <c r="CD60" i="17"/>
  <c r="CD59" i="17"/>
  <c r="CD58" i="17"/>
  <c r="CD57" i="17"/>
  <c r="CD56" i="17"/>
  <c r="CD210" i="17"/>
  <c r="CD204" i="17"/>
  <c r="CD214" i="17" s="1"/>
  <c r="CB209" i="17"/>
  <c r="CB203" i="17"/>
  <c r="CB213" i="17" s="1"/>
  <c r="CC198" i="17"/>
  <c r="CB230" i="17"/>
  <c r="CB240" i="17" s="1"/>
  <c r="CB236" i="17"/>
  <c r="CD246" i="17" l="1"/>
  <c r="CD219" i="17"/>
  <c r="CD192" i="17"/>
  <c r="CD138" i="17"/>
  <c r="CD111" i="17"/>
  <c r="CD165" i="17"/>
  <c r="CD66" i="17"/>
  <c r="CD247" i="17"/>
  <c r="CD220" i="17"/>
  <c r="CD193" i="17"/>
  <c r="CD166" i="17"/>
  <c r="CD139" i="17"/>
  <c r="CD112" i="17"/>
  <c r="CD80" i="17"/>
  <c r="CC262" i="17"/>
  <c r="CC256" i="17"/>
  <c r="CC266" i="17" s="1"/>
  <c r="CC253" i="17"/>
  <c r="CC229" i="17"/>
  <c r="CC239" i="17" s="1"/>
  <c r="CC235" i="17"/>
  <c r="CC226" i="17"/>
  <c r="CC176" i="17"/>
  <c r="CC186" i="17" s="1"/>
  <c r="CC182" i="17"/>
  <c r="CE254" i="17"/>
  <c r="CE227" i="17"/>
  <c r="CE200" i="17"/>
  <c r="CE173" i="17"/>
  <c r="CE146" i="17"/>
  <c r="CE119" i="17"/>
  <c r="CE4" i="17"/>
  <c r="CC149" i="17"/>
  <c r="CC159" i="17" s="1"/>
  <c r="CC155" i="17"/>
  <c r="CC121" i="17"/>
  <c r="CC131" i="17" s="1"/>
  <c r="CC127" i="17"/>
  <c r="CC118" i="17"/>
  <c r="CC208" i="17"/>
  <c r="CC202" i="17"/>
  <c r="CC212" i="17" s="1"/>
  <c r="CC199" i="17"/>
  <c r="CD198" i="17" l="1"/>
  <c r="CD225" i="17"/>
  <c r="CE123" i="17"/>
  <c r="CE133" i="17" s="1"/>
  <c r="CE129" i="17"/>
  <c r="CE231" i="17"/>
  <c r="CE241" i="17" s="1"/>
  <c r="CE237" i="17"/>
  <c r="CC236" i="17"/>
  <c r="CC230" i="17"/>
  <c r="CC240" i="17" s="1"/>
  <c r="CD144" i="17"/>
  <c r="CE156" i="17"/>
  <c r="CE150" i="17"/>
  <c r="CE160" i="17" s="1"/>
  <c r="CE264" i="17"/>
  <c r="CE258" i="17"/>
  <c r="CE268" i="17" s="1"/>
  <c r="CD202" i="17"/>
  <c r="CD212" i="17" s="1"/>
  <c r="CD208" i="17"/>
  <c r="CD199" i="17"/>
  <c r="CC128" i="17"/>
  <c r="CC122" i="17"/>
  <c r="CC132" i="17" s="1"/>
  <c r="CE177" i="17"/>
  <c r="CE187" i="17" s="1"/>
  <c r="CE183" i="17"/>
  <c r="CD171" i="17"/>
  <c r="CD235" i="17"/>
  <c r="CD229" i="17"/>
  <c r="CD239" i="17" s="1"/>
  <c r="CD226" i="17"/>
  <c r="CC203" i="17"/>
  <c r="CC213" i="17" s="1"/>
  <c r="CC209" i="17"/>
  <c r="CE78" i="17"/>
  <c r="CE76" i="17"/>
  <c r="CE74" i="17"/>
  <c r="CE96" i="17"/>
  <c r="CE104" i="17" s="1"/>
  <c r="CE79" i="17"/>
  <c r="CE77" i="17"/>
  <c r="CE75" i="17"/>
  <c r="CE73" i="17"/>
  <c r="CE72" i="17"/>
  <c r="CE70" i="17"/>
  <c r="CE65" i="17"/>
  <c r="CE64" i="17"/>
  <c r="CE63" i="17"/>
  <c r="CE62" i="17"/>
  <c r="CE61" i="17"/>
  <c r="CE60" i="17"/>
  <c r="CE59" i="17"/>
  <c r="CE58" i="17"/>
  <c r="CE57" i="17"/>
  <c r="CE56" i="17"/>
  <c r="CF3" i="17"/>
  <c r="CE93" i="17"/>
  <c r="CE101" i="17" s="1"/>
  <c r="CE71" i="17"/>
  <c r="CE210" i="17"/>
  <c r="CE204" i="17"/>
  <c r="CE214" i="17" s="1"/>
  <c r="CC257" i="17"/>
  <c r="CC267" i="17" s="1"/>
  <c r="CC263" i="17"/>
  <c r="CD117" i="17"/>
  <c r="CD252" i="17"/>
  <c r="CE246" i="17" l="1"/>
  <c r="CE219" i="17"/>
  <c r="CE192" i="17"/>
  <c r="CE165" i="17"/>
  <c r="CE111" i="17"/>
  <c r="CE138" i="17"/>
  <c r="CE66" i="17"/>
  <c r="CD175" i="17"/>
  <c r="CD185" i="17" s="1"/>
  <c r="CD181" i="17"/>
  <c r="CD172" i="17"/>
  <c r="CD148" i="17"/>
  <c r="CD158" i="17" s="1"/>
  <c r="CD154" i="17"/>
  <c r="CD145" i="17"/>
  <c r="CD127" i="17"/>
  <c r="CD121" i="17"/>
  <c r="CD131" i="17" s="1"/>
  <c r="CD118" i="17"/>
  <c r="CE247" i="17"/>
  <c r="CE220" i="17"/>
  <c r="CE193" i="17"/>
  <c r="CE166" i="17"/>
  <c r="CE139" i="17"/>
  <c r="CE112" i="17"/>
  <c r="CE80" i="17"/>
  <c r="CD230" i="17"/>
  <c r="CD240" i="17" s="1"/>
  <c r="CD236" i="17"/>
  <c r="CD209" i="17"/>
  <c r="CD203" i="17"/>
  <c r="CD213" i="17" s="1"/>
  <c r="CD262" i="17"/>
  <c r="CD256" i="17"/>
  <c r="CD266" i="17" s="1"/>
  <c r="CD253" i="17"/>
  <c r="CF254" i="17"/>
  <c r="CF227" i="17"/>
  <c r="CF146" i="17"/>
  <c r="CF173" i="17"/>
  <c r="CF200" i="17"/>
  <c r="CF119" i="17"/>
  <c r="CF4" i="17"/>
  <c r="CF237" i="17" l="1"/>
  <c r="CF231" i="17"/>
  <c r="CF241" i="17" s="1"/>
  <c r="CD122" i="17"/>
  <c r="CD132" i="17" s="1"/>
  <c r="CD128" i="17"/>
  <c r="CE171" i="17"/>
  <c r="CF204" i="17"/>
  <c r="CF214" i="17" s="1"/>
  <c r="CF210" i="17"/>
  <c r="CF264" i="17"/>
  <c r="CF258" i="17"/>
  <c r="CF268" i="17" s="1"/>
  <c r="CE198" i="17"/>
  <c r="CF129" i="17"/>
  <c r="CF123" i="17"/>
  <c r="CF133" i="17" s="1"/>
  <c r="CF177" i="17"/>
  <c r="CF187" i="17" s="1"/>
  <c r="CF183" i="17"/>
  <c r="CD263" i="17"/>
  <c r="CD257" i="17"/>
  <c r="CD267" i="17" s="1"/>
  <c r="CD182" i="17"/>
  <c r="CD176" i="17"/>
  <c r="CD186" i="17" s="1"/>
  <c r="CE144" i="17"/>
  <c r="CE225" i="17"/>
  <c r="CF96" i="17"/>
  <c r="CF104" i="17" s="1"/>
  <c r="CF79" i="17"/>
  <c r="CF77" i="17"/>
  <c r="CF75" i="17"/>
  <c r="CF73" i="17"/>
  <c r="CF93" i="17"/>
  <c r="CF101" i="17" s="1"/>
  <c r="CF74" i="17"/>
  <c r="CF65" i="17"/>
  <c r="CF64" i="17"/>
  <c r="CF63" i="17"/>
  <c r="CF62" i="17"/>
  <c r="CF61" i="17"/>
  <c r="CF60" i="17"/>
  <c r="CF59" i="17"/>
  <c r="CF58" i="17"/>
  <c r="CF57" i="17"/>
  <c r="CF56" i="17"/>
  <c r="CF72" i="17"/>
  <c r="CF70" i="17"/>
  <c r="CF71" i="17"/>
  <c r="CF78" i="17"/>
  <c r="CG3" i="17"/>
  <c r="CF76" i="17"/>
  <c r="CF150" i="17"/>
  <c r="CF160" i="17" s="1"/>
  <c r="CF156" i="17"/>
  <c r="CD149" i="17"/>
  <c r="CD159" i="17" s="1"/>
  <c r="CD155" i="17"/>
  <c r="CE117" i="17"/>
  <c r="CE252" i="17"/>
  <c r="CE121" i="17" l="1"/>
  <c r="CE131" i="17" s="1"/>
  <c r="CE127" i="17"/>
  <c r="CE118" i="17"/>
  <c r="CF247" i="17"/>
  <c r="CF220" i="17"/>
  <c r="CF166" i="17"/>
  <c r="CF193" i="17"/>
  <c r="CF139" i="17"/>
  <c r="CF112" i="17"/>
  <c r="CF80" i="17"/>
  <c r="CE148" i="17"/>
  <c r="CE158" i="17" s="1"/>
  <c r="CE154" i="17"/>
  <c r="CE145" i="17"/>
  <c r="CE229" i="17"/>
  <c r="CE239" i="17" s="1"/>
  <c r="CE235" i="17"/>
  <c r="CE226" i="17"/>
  <c r="CG254" i="17"/>
  <c r="CG227" i="17"/>
  <c r="CG200" i="17"/>
  <c r="CG146" i="17"/>
  <c r="CG173" i="17"/>
  <c r="CG119" i="17"/>
  <c r="CG4" i="17"/>
  <c r="CE208" i="17"/>
  <c r="CE202" i="17"/>
  <c r="CE212" i="17" s="1"/>
  <c r="CE199" i="17"/>
  <c r="CE262" i="17"/>
  <c r="CE256" i="17"/>
  <c r="CE266" i="17" s="1"/>
  <c r="CE253" i="17"/>
  <c r="CF246" i="17"/>
  <c r="CF219" i="17"/>
  <c r="CF225" i="17" s="1"/>
  <c r="CF192" i="17"/>
  <c r="CF198" i="17" s="1"/>
  <c r="CF165" i="17"/>
  <c r="CF171" i="17" s="1"/>
  <c r="CF138" i="17"/>
  <c r="CF111" i="17"/>
  <c r="CF117" i="17" s="1"/>
  <c r="CF66" i="17"/>
  <c r="CE181" i="17"/>
  <c r="CE175" i="17"/>
  <c r="CE185" i="17" s="1"/>
  <c r="CE172" i="17"/>
  <c r="CF208" i="17" l="1"/>
  <c r="CF202" i="17"/>
  <c r="CF212" i="17" s="1"/>
  <c r="CF199" i="17"/>
  <c r="CG150" i="17"/>
  <c r="CG160" i="17" s="1"/>
  <c r="CG156" i="17"/>
  <c r="CE176" i="17"/>
  <c r="CE186" i="17" s="1"/>
  <c r="CE182" i="17"/>
  <c r="CF121" i="17"/>
  <c r="CF131" i="17" s="1"/>
  <c r="CF127" i="17"/>
  <c r="CF118" i="17"/>
  <c r="CF229" i="17"/>
  <c r="CF239" i="17" s="1"/>
  <c r="CF235" i="17"/>
  <c r="CF226" i="17"/>
  <c r="CG79" i="17"/>
  <c r="CG77" i="17"/>
  <c r="CG75" i="17"/>
  <c r="CG93" i="17"/>
  <c r="CG101" i="17" s="1"/>
  <c r="CG78" i="17"/>
  <c r="CG76" i="17"/>
  <c r="CG74" i="17"/>
  <c r="CG72" i="17"/>
  <c r="CG71" i="17"/>
  <c r="CG61" i="17"/>
  <c r="CH3" i="17"/>
  <c r="CG96" i="17"/>
  <c r="CG104" i="17" s="1"/>
  <c r="CG64" i="17"/>
  <c r="CG63" i="17"/>
  <c r="CG62" i="17"/>
  <c r="CG70" i="17"/>
  <c r="CG73" i="17"/>
  <c r="CG65" i="17"/>
  <c r="CG60" i="17"/>
  <c r="CG59" i="17"/>
  <c r="CG58" i="17"/>
  <c r="CG57" i="17"/>
  <c r="CG56" i="17"/>
  <c r="CG210" i="17"/>
  <c r="CG204" i="17"/>
  <c r="CG214" i="17" s="1"/>
  <c r="CE122" i="17"/>
  <c r="CE132" i="17" s="1"/>
  <c r="CE128" i="17"/>
  <c r="CF144" i="17"/>
  <c r="CF252" i="17"/>
  <c r="CE209" i="17"/>
  <c r="CE203" i="17"/>
  <c r="CE213" i="17" s="1"/>
  <c r="CG123" i="17"/>
  <c r="CG133" i="17" s="1"/>
  <c r="CG129" i="17"/>
  <c r="CG231" i="17"/>
  <c r="CG241" i="17" s="1"/>
  <c r="CG237" i="17"/>
  <c r="CE230" i="17"/>
  <c r="CE240" i="17" s="1"/>
  <c r="CE236" i="17"/>
  <c r="CF181" i="17"/>
  <c r="CF175" i="17"/>
  <c r="CF185" i="17" s="1"/>
  <c r="CF172" i="17"/>
  <c r="CE263" i="17"/>
  <c r="CE257" i="17"/>
  <c r="CE267" i="17" s="1"/>
  <c r="CG183" i="17"/>
  <c r="CG177" i="17"/>
  <c r="CG187" i="17" s="1"/>
  <c r="CG258" i="17"/>
  <c r="CG268" i="17" s="1"/>
  <c r="CG264" i="17"/>
  <c r="CE149" i="17"/>
  <c r="CE159" i="17" s="1"/>
  <c r="CE155" i="17"/>
  <c r="CF209" i="17" l="1"/>
  <c r="CF203" i="17"/>
  <c r="CF213" i="17" s="1"/>
  <c r="CF262" i="17"/>
  <c r="CF256" i="17"/>
  <c r="CF266" i="17" s="1"/>
  <c r="CF253" i="17"/>
  <c r="CF122" i="17"/>
  <c r="CF132" i="17" s="1"/>
  <c r="CF128" i="17"/>
  <c r="CG246" i="17"/>
  <c r="CG252" i="17" s="1"/>
  <c r="CG219" i="17"/>
  <c r="CG192" i="17"/>
  <c r="CG165" i="17"/>
  <c r="CG138" i="17"/>
  <c r="CG144" i="17" s="1"/>
  <c r="CG111" i="17"/>
  <c r="CG66" i="17"/>
  <c r="CH254" i="17"/>
  <c r="CH227" i="17"/>
  <c r="CH200" i="17"/>
  <c r="CH173" i="17"/>
  <c r="CH119" i="17"/>
  <c r="CH146" i="17"/>
  <c r="CH4" i="17"/>
  <c r="CF176" i="17"/>
  <c r="CF186" i="17" s="1"/>
  <c r="CF182" i="17"/>
  <c r="CF148" i="17"/>
  <c r="CF158" i="17" s="1"/>
  <c r="CF154" i="17"/>
  <c r="CF145" i="17"/>
  <c r="CG247" i="17"/>
  <c r="CG220" i="17"/>
  <c r="CG193" i="17"/>
  <c r="CG139" i="17"/>
  <c r="CG112" i="17"/>
  <c r="CG166" i="17"/>
  <c r="CG80" i="17"/>
  <c r="CF230" i="17"/>
  <c r="CF240" i="17" s="1"/>
  <c r="CF236" i="17"/>
  <c r="CH150" i="17" l="1"/>
  <c r="CH160" i="17" s="1"/>
  <c r="CH156" i="17"/>
  <c r="CG154" i="17"/>
  <c r="CG148" i="17"/>
  <c r="CG158" i="17" s="1"/>
  <c r="CG145" i="17"/>
  <c r="CH123" i="17"/>
  <c r="CH133" i="17" s="1"/>
  <c r="CH129" i="17"/>
  <c r="CH264" i="17"/>
  <c r="CH258" i="17"/>
  <c r="CH268" i="17" s="1"/>
  <c r="CG171" i="17"/>
  <c r="CH231" i="17"/>
  <c r="CH241" i="17" s="1"/>
  <c r="CH237" i="17"/>
  <c r="CG256" i="17"/>
  <c r="CG266" i="17" s="1"/>
  <c r="CG262" i="17"/>
  <c r="CG253" i="17"/>
  <c r="CF155" i="17"/>
  <c r="CF149" i="17"/>
  <c r="CF159" i="17" s="1"/>
  <c r="CH177" i="17"/>
  <c r="CH187" i="17" s="1"/>
  <c r="CH183" i="17"/>
  <c r="CG198" i="17"/>
  <c r="CH93" i="17"/>
  <c r="CH101" i="17" s="1"/>
  <c r="CH78" i="17"/>
  <c r="CH76" i="17"/>
  <c r="CH74" i="17"/>
  <c r="CH72" i="17"/>
  <c r="CH96" i="17"/>
  <c r="CH104" i="17" s="1"/>
  <c r="CI3" i="17"/>
  <c r="CH71" i="17"/>
  <c r="CH79" i="17"/>
  <c r="CH70" i="17"/>
  <c r="CH77" i="17"/>
  <c r="CH73" i="17"/>
  <c r="CH65" i="17"/>
  <c r="CH64" i="17"/>
  <c r="CH63" i="17"/>
  <c r="CH62" i="17"/>
  <c r="CH61" i="17"/>
  <c r="CH60" i="17"/>
  <c r="CH59" i="17"/>
  <c r="CH58" i="17"/>
  <c r="CH57" i="17"/>
  <c r="CH56" i="17"/>
  <c r="CH75" i="17"/>
  <c r="CH210" i="17"/>
  <c r="CH204" i="17"/>
  <c r="CH214" i="17" s="1"/>
  <c r="CG117" i="17"/>
  <c r="CG225" i="17"/>
  <c r="CF263" i="17"/>
  <c r="CF257" i="17"/>
  <c r="CF267" i="17" s="1"/>
  <c r="CG229" i="17" l="1"/>
  <c r="CG239" i="17" s="1"/>
  <c r="CG235" i="17"/>
  <c r="CG226" i="17"/>
  <c r="CI254" i="17"/>
  <c r="CI227" i="17"/>
  <c r="CI200" i="17"/>
  <c r="CI173" i="17"/>
  <c r="CI146" i="17"/>
  <c r="CI119" i="17"/>
  <c r="CI4" i="17"/>
  <c r="CG263" i="17"/>
  <c r="CG257" i="17"/>
  <c r="CG267" i="17" s="1"/>
  <c r="CG202" i="17"/>
  <c r="CG212" i="17" s="1"/>
  <c r="CG208" i="17"/>
  <c r="CG199" i="17"/>
  <c r="CG121" i="17"/>
  <c r="CG131" i="17" s="1"/>
  <c r="CG127" i="17"/>
  <c r="CG118" i="17"/>
  <c r="CH246" i="17"/>
  <c r="CH192" i="17"/>
  <c r="CH198" i="17" s="1"/>
  <c r="CH219" i="17"/>
  <c r="CH138" i="17"/>
  <c r="CH111" i="17"/>
  <c r="CH165" i="17"/>
  <c r="CH171" i="17" s="1"/>
  <c r="CH66" i="17"/>
  <c r="CH247" i="17"/>
  <c r="CH220" i="17"/>
  <c r="CH193" i="17"/>
  <c r="CH166" i="17"/>
  <c r="CH112" i="17"/>
  <c r="CH139" i="17"/>
  <c r="CH80" i="17"/>
  <c r="CG175" i="17"/>
  <c r="CG185" i="17" s="1"/>
  <c r="CG181" i="17"/>
  <c r="CG172" i="17"/>
  <c r="CG149" i="17"/>
  <c r="CG159" i="17" s="1"/>
  <c r="CG155" i="17"/>
  <c r="CH202" i="17" l="1"/>
  <c r="CH212" i="17" s="1"/>
  <c r="CH208" i="17"/>
  <c r="CH199" i="17"/>
  <c r="CG176" i="17"/>
  <c r="CG186" i="17" s="1"/>
  <c r="CG182" i="17"/>
  <c r="CH117" i="17"/>
  <c r="CH252" i="17"/>
  <c r="CG203" i="17"/>
  <c r="CG213" i="17" s="1"/>
  <c r="CG209" i="17"/>
  <c r="CI177" i="17"/>
  <c r="CI187" i="17" s="1"/>
  <c r="CI183" i="17"/>
  <c r="CG236" i="17"/>
  <c r="CG230" i="17"/>
  <c r="CG240" i="17" s="1"/>
  <c r="CI264" i="17"/>
  <c r="CI258" i="17"/>
  <c r="CI268" i="17" s="1"/>
  <c r="CH144" i="17"/>
  <c r="CG128" i="17"/>
  <c r="CG122" i="17"/>
  <c r="CG132" i="17" s="1"/>
  <c r="CI78" i="17"/>
  <c r="CI76" i="17"/>
  <c r="CI74" i="17"/>
  <c r="CI96" i="17"/>
  <c r="CI104" i="17" s="1"/>
  <c r="CI79" i="17"/>
  <c r="CI77" i="17"/>
  <c r="CI75" i="17"/>
  <c r="CI73" i="17"/>
  <c r="CI70" i="17"/>
  <c r="CI93" i="17"/>
  <c r="CI101" i="17" s="1"/>
  <c r="CI65" i="17"/>
  <c r="CI64" i="17"/>
  <c r="CI63" i="17"/>
  <c r="CI62" i="17"/>
  <c r="CI61" i="17"/>
  <c r="CI60" i="17"/>
  <c r="CI59" i="17"/>
  <c r="CI58" i="17"/>
  <c r="CI57" i="17"/>
  <c r="CI56" i="17"/>
  <c r="CI72" i="17"/>
  <c r="CI71" i="17"/>
  <c r="CJ3" i="17"/>
  <c r="CI210" i="17"/>
  <c r="CI204" i="17"/>
  <c r="CI214" i="17" s="1"/>
  <c r="CH175" i="17"/>
  <c r="CH185" i="17" s="1"/>
  <c r="CH181" i="17"/>
  <c r="CH172" i="17"/>
  <c r="CI156" i="17"/>
  <c r="CI150" i="17"/>
  <c r="CI160" i="17" s="1"/>
  <c r="CH225" i="17"/>
  <c r="CI123" i="17"/>
  <c r="CI133" i="17" s="1"/>
  <c r="CI129" i="17"/>
  <c r="CI231" i="17"/>
  <c r="CI241" i="17" s="1"/>
  <c r="CI237" i="17"/>
  <c r="CH148" i="17" l="1"/>
  <c r="CH158" i="17" s="1"/>
  <c r="CH154" i="17"/>
  <c r="CH145" i="17"/>
  <c r="CI247" i="17"/>
  <c r="CI220" i="17"/>
  <c r="CI193" i="17"/>
  <c r="CI166" i="17"/>
  <c r="CI139" i="17"/>
  <c r="CI112" i="17"/>
  <c r="CI80" i="17"/>
  <c r="CH262" i="17"/>
  <c r="CH256" i="17"/>
  <c r="CH266" i="17" s="1"/>
  <c r="CH253" i="17"/>
  <c r="CH209" i="17"/>
  <c r="CH203" i="17"/>
  <c r="CH213" i="17" s="1"/>
  <c r="CH182" i="17"/>
  <c r="CH176" i="17"/>
  <c r="CH186" i="17" s="1"/>
  <c r="CI246" i="17"/>
  <c r="CI219" i="17"/>
  <c r="CI225" i="17" s="1"/>
  <c r="CI192" i="17"/>
  <c r="CI198" i="17" s="1"/>
  <c r="CI165" i="17"/>
  <c r="CI171" i="17" s="1"/>
  <c r="CI111" i="17"/>
  <c r="CI117" i="17" s="1"/>
  <c r="CI138" i="17"/>
  <c r="CI66" i="17"/>
  <c r="CH127" i="17"/>
  <c r="CH121" i="17"/>
  <c r="CH131" i="17" s="1"/>
  <c r="CH118" i="17"/>
  <c r="CH235" i="17"/>
  <c r="CH229" i="17"/>
  <c r="CH239" i="17" s="1"/>
  <c r="CH226" i="17"/>
  <c r="CJ254" i="17"/>
  <c r="CJ227" i="17"/>
  <c r="CJ173" i="17"/>
  <c r="CJ146" i="17"/>
  <c r="CJ200" i="17"/>
  <c r="CJ119" i="17"/>
  <c r="CJ4" i="17"/>
  <c r="CJ204" i="17" l="1"/>
  <c r="CJ214" i="17" s="1"/>
  <c r="CJ210" i="17"/>
  <c r="CJ264" i="17"/>
  <c r="CJ258" i="17"/>
  <c r="CJ268" i="17" s="1"/>
  <c r="CH122" i="17"/>
  <c r="CH132" i="17" s="1"/>
  <c r="CH128" i="17"/>
  <c r="CI144" i="17"/>
  <c r="CI229" i="17"/>
  <c r="CI239" i="17" s="1"/>
  <c r="CI235" i="17"/>
  <c r="CI226" i="17"/>
  <c r="CH149" i="17"/>
  <c r="CH159" i="17" s="1"/>
  <c r="CH155" i="17"/>
  <c r="CJ237" i="17"/>
  <c r="CJ231" i="17"/>
  <c r="CJ241" i="17" s="1"/>
  <c r="CI208" i="17"/>
  <c r="CI202" i="17"/>
  <c r="CI212" i="17" s="1"/>
  <c r="CI199" i="17"/>
  <c r="CJ150" i="17"/>
  <c r="CJ160" i="17" s="1"/>
  <c r="CJ156" i="17"/>
  <c r="CH230" i="17"/>
  <c r="CH240" i="17" s="1"/>
  <c r="CH236" i="17"/>
  <c r="CI121" i="17"/>
  <c r="CI131" i="17" s="1"/>
  <c r="CI127" i="17"/>
  <c r="CI118" i="17"/>
  <c r="CI252" i="17"/>
  <c r="CJ129" i="17"/>
  <c r="CJ123" i="17"/>
  <c r="CJ133" i="17" s="1"/>
  <c r="CJ96" i="17"/>
  <c r="CJ104" i="17" s="1"/>
  <c r="CJ79" i="17"/>
  <c r="CJ77" i="17"/>
  <c r="CJ75" i="17"/>
  <c r="CJ73" i="17"/>
  <c r="CJ93" i="17"/>
  <c r="CJ101" i="17" s="1"/>
  <c r="CJ65" i="17"/>
  <c r="CJ64" i="17"/>
  <c r="CJ63" i="17"/>
  <c r="CJ62" i="17"/>
  <c r="CJ61" i="17"/>
  <c r="CJ60" i="17"/>
  <c r="CJ59" i="17"/>
  <c r="CJ58" i="17"/>
  <c r="CJ57" i="17"/>
  <c r="CJ56" i="17"/>
  <c r="CJ78" i="17"/>
  <c r="CJ72" i="17"/>
  <c r="CJ71" i="17"/>
  <c r="CK3" i="17"/>
  <c r="CJ74" i="17"/>
  <c r="CJ76" i="17"/>
  <c r="CJ70" i="17"/>
  <c r="CJ177" i="17"/>
  <c r="CJ187" i="17" s="1"/>
  <c r="CJ183" i="17"/>
  <c r="CI181" i="17"/>
  <c r="CI175" i="17"/>
  <c r="CI185" i="17" s="1"/>
  <c r="CI172" i="17"/>
  <c r="CH257" i="17"/>
  <c r="CH267" i="17" s="1"/>
  <c r="CH263" i="17"/>
  <c r="CI182" i="17" l="1"/>
  <c r="CI176" i="17"/>
  <c r="CI186" i="17" s="1"/>
  <c r="CK254" i="17"/>
  <c r="CK227" i="17"/>
  <c r="CK200" i="17"/>
  <c r="CK146" i="17"/>
  <c r="CK173" i="17"/>
  <c r="CK119" i="17"/>
  <c r="CK4" i="17"/>
  <c r="CJ246" i="17"/>
  <c r="CJ219" i="17"/>
  <c r="CJ192" i="17"/>
  <c r="CJ165" i="17"/>
  <c r="CJ138" i="17"/>
  <c r="CJ66" i="17"/>
  <c r="CJ111" i="17"/>
  <c r="CJ117" i="17" s="1"/>
  <c r="CI148" i="17"/>
  <c r="CI158" i="17" s="1"/>
  <c r="CI154" i="17"/>
  <c r="CI145" i="17"/>
  <c r="CI122" i="17"/>
  <c r="CI132" i="17" s="1"/>
  <c r="CI128" i="17"/>
  <c r="CJ247" i="17"/>
  <c r="CJ220" i="17"/>
  <c r="CJ193" i="17"/>
  <c r="CJ166" i="17"/>
  <c r="CJ139" i="17"/>
  <c r="CJ112" i="17"/>
  <c r="CJ80" i="17"/>
  <c r="CI230" i="17"/>
  <c r="CI240" i="17" s="1"/>
  <c r="CI236" i="17"/>
  <c r="CI262" i="17"/>
  <c r="CI256" i="17"/>
  <c r="CI266" i="17" s="1"/>
  <c r="CI253" i="17"/>
  <c r="CI209" i="17"/>
  <c r="CI203" i="17"/>
  <c r="CI213" i="17" s="1"/>
  <c r="CI149" i="17" l="1"/>
  <c r="CI159" i="17" s="1"/>
  <c r="CI155" i="17"/>
  <c r="CJ225" i="17"/>
  <c r="CK183" i="17"/>
  <c r="CK177" i="17"/>
  <c r="CK187" i="17" s="1"/>
  <c r="CK258" i="17"/>
  <c r="CK268" i="17" s="1"/>
  <c r="CK264" i="17"/>
  <c r="CJ121" i="17"/>
  <c r="CJ131" i="17" s="1"/>
  <c r="CJ127" i="17"/>
  <c r="CJ118" i="17"/>
  <c r="CK231" i="17"/>
  <c r="CK241" i="17" s="1"/>
  <c r="CK237" i="17"/>
  <c r="CJ144" i="17"/>
  <c r="CJ252" i="17"/>
  <c r="CK150" i="17"/>
  <c r="CK160" i="17" s="1"/>
  <c r="CK156" i="17"/>
  <c r="CJ198" i="17"/>
  <c r="CK123" i="17"/>
  <c r="CK133" i="17" s="1"/>
  <c r="CK129" i="17"/>
  <c r="CI263" i="17"/>
  <c r="CI257" i="17"/>
  <c r="CI267" i="17" s="1"/>
  <c r="CJ171" i="17"/>
  <c r="CK79" i="17"/>
  <c r="CK77" i="17"/>
  <c r="CK75" i="17"/>
  <c r="CK93" i="17"/>
  <c r="CK101" i="17" s="1"/>
  <c r="CK78" i="17"/>
  <c r="CK76" i="17"/>
  <c r="CK74" i="17"/>
  <c r="CK72" i="17"/>
  <c r="CK71" i="17"/>
  <c r="CK64" i="17"/>
  <c r="CK59" i="17"/>
  <c r="CK58" i="17"/>
  <c r="CK57" i="17"/>
  <c r="CK73" i="17"/>
  <c r="CL3" i="17"/>
  <c r="CK65" i="17"/>
  <c r="CK60" i="17"/>
  <c r="CK56" i="17"/>
  <c r="CK96" i="17"/>
  <c r="CK104" i="17" s="1"/>
  <c r="CK70" i="17"/>
  <c r="CK63" i="17"/>
  <c r="CK62" i="17"/>
  <c r="CK61" i="17"/>
  <c r="CK210" i="17"/>
  <c r="CK204" i="17"/>
  <c r="CK214" i="17" s="1"/>
  <c r="CJ229" i="17" l="1"/>
  <c r="CJ239" i="17" s="1"/>
  <c r="CJ235" i="17"/>
  <c r="CJ226" i="17"/>
  <c r="CK246" i="17"/>
  <c r="CK219" i="17"/>
  <c r="CK165" i="17"/>
  <c r="CK192" i="17"/>
  <c r="CK138" i="17"/>
  <c r="CK144" i="17" s="1"/>
  <c r="CK111" i="17"/>
  <c r="CK66" i="17"/>
  <c r="CK247" i="17"/>
  <c r="CK220" i="17"/>
  <c r="CK193" i="17"/>
  <c r="CK139" i="17"/>
  <c r="CK112" i="17"/>
  <c r="CK166" i="17"/>
  <c r="CK80" i="17"/>
  <c r="CJ175" i="17"/>
  <c r="CJ185" i="17" s="1"/>
  <c r="CJ181" i="17"/>
  <c r="CJ172" i="17"/>
  <c r="CJ262" i="17"/>
  <c r="CJ256" i="17"/>
  <c r="CJ266" i="17" s="1"/>
  <c r="CJ253" i="17"/>
  <c r="CJ122" i="17"/>
  <c r="CJ132" i="17" s="1"/>
  <c r="CJ128" i="17"/>
  <c r="CL254" i="17"/>
  <c r="CL227" i="17"/>
  <c r="CL200" i="17"/>
  <c r="CL173" i="17"/>
  <c r="CL146" i="17"/>
  <c r="CL119" i="17"/>
  <c r="CL4" i="17"/>
  <c r="CJ208" i="17"/>
  <c r="CJ202" i="17"/>
  <c r="CJ212" i="17" s="1"/>
  <c r="CJ199" i="17"/>
  <c r="CJ148" i="17"/>
  <c r="CJ158" i="17" s="1"/>
  <c r="CJ154" i="17"/>
  <c r="CJ145" i="17"/>
  <c r="CK252" i="17" l="1"/>
  <c r="CL93" i="17"/>
  <c r="CL101" i="17" s="1"/>
  <c r="CL78" i="17"/>
  <c r="CL76" i="17"/>
  <c r="CL74" i="17"/>
  <c r="CL72" i="17"/>
  <c r="CL96" i="17"/>
  <c r="CL104" i="17" s="1"/>
  <c r="CL79" i="17"/>
  <c r="CL73" i="17"/>
  <c r="CM3" i="17"/>
  <c r="CL77" i="17"/>
  <c r="CL70" i="17"/>
  <c r="CL71" i="17"/>
  <c r="CL75" i="17"/>
  <c r="CL65" i="17"/>
  <c r="CL64" i="17"/>
  <c r="CL63" i="17"/>
  <c r="CL62" i="17"/>
  <c r="CL61" i="17"/>
  <c r="CL60" i="17"/>
  <c r="CL59" i="17"/>
  <c r="CL58" i="17"/>
  <c r="CL57" i="17"/>
  <c r="CL56" i="17"/>
  <c r="CK262" i="17"/>
  <c r="CK256" i="17"/>
  <c r="CK266" i="17" s="1"/>
  <c r="CK253" i="17"/>
  <c r="CJ209" i="17"/>
  <c r="CJ203" i="17"/>
  <c r="CJ213" i="17" s="1"/>
  <c r="CL123" i="17"/>
  <c r="CL133" i="17" s="1"/>
  <c r="CL129" i="17"/>
  <c r="CL231" i="17"/>
  <c r="CL241" i="17" s="1"/>
  <c r="CL237" i="17"/>
  <c r="CJ263" i="17"/>
  <c r="CJ257" i="17"/>
  <c r="CJ267" i="17" s="1"/>
  <c r="CK198" i="17"/>
  <c r="CJ230" i="17"/>
  <c r="CJ240" i="17" s="1"/>
  <c r="CJ236" i="17"/>
  <c r="CL210" i="17"/>
  <c r="CL204" i="17"/>
  <c r="CL214" i="17" s="1"/>
  <c r="CJ176" i="17"/>
  <c r="CJ186" i="17" s="1"/>
  <c r="CJ182" i="17"/>
  <c r="CK154" i="17"/>
  <c r="CK148" i="17"/>
  <c r="CK158" i="17" s="1"/>
  <c r="CK145" i="17"/>
  <c r="CJ155" i="17"/>
  <c r="CJ149" i="17"/>
  <c r="CJ159" i="17" s="1"/>
  <c r="CL150" i="17"/>
  <c r="CL160" i="17" s="1"/>
  <c r="CL156" i="17"/>
  <c r="CL264" i="17"/>
  <c r="CL258" i="17"/>
  <c r="CL268" i="17" s="1"/>
  <c r="CK171" i="17"/>
  <c r="CL183" i="17"/>
  <c r="CL177" i="17"/>
  <c r="CL187" i="17" s="1"/>
  <c r="CK117" i="17"/>
  <c r="CK225" i="17"/>
  <c r="CK229" i="17" l="1"/>
  <c r="CK239" i="17" s="1"/>
  <c r="CK235" i="17"/>
  <c r="CK226" i="17"/>
  <c r="CK175" i="17"/>
  <c r="CK185" i="17" s="1"/>
  <c r="CK181" i="17"/>
  <c r="CK172" i="17"/>
  <c r="CK208" i="17"/>
  <c r="CK202" i="17"/>
  <c r="CK212" i="17" s="1"/>
  <c r="CK199" i="17"/>
  <c r="CL246" i="17"/>
  <c r="CL252" i="17" s="1"/>
  <c r="CL219" i="17"/>
  <c r="CL225" i="17" s="1"/>
  <c r="CL192" i="17"/>
  <c r="CL198" i="17" s="1"/>
  <c r="CL138" i="17"/>
  <c r="CL165" i="17"/>
  <c r="CL111" i="17"/>
  <c r="CL66" i="17"/>
  <c r="CL247" i="17"/>
  <c r="CL220" i="17"/>
  <c r="CL193" i="17"/>
  <c r="CL166" i="17"/>
  <c r="CL112" i="17"/>
  <c r="CL139" i="17"/>
  <c r="CL80" i="17"/>
  <c r="CK257" i="17"/>
  <c r="CK267" i="17" s="1"/>
  <c r="CK263" i="17"/>
  <c r="CK149" i="17"/>
  <c r="CK159" i="17" s="1"/>
  <c r="CK155" i="17"/>
  <c r="CK121" i="17"/>
  <c r="CK131" i="17" s="1"/>
  <c r="CK127" i="17"/>
  <c r="CK118" i="17"/>
  <c r="CM254" i="17"/>
  <c r="CM227" i="17"/>
  <c r="CM200" i="17"/>
  <c r="CM173" i="17"/>
  <c r="CM146" i="17"/>
  <c r="CM4" i="17"/>
  <c r="CM119" i="17"/>
  <c r="CL117" i="17" l="1"/>
  <c r="CM231" i="17"/>
  <c r="CM241" i="17" s="1"/>
  <c r="CM237" i="17"/>
  <c r="CM156" i="17"/>
  <c r="CM150" i="17"/>
  <c r="CM160" i="17" s="1"/>
  <c r="CL127" i="17"/>
  <c r="CL121" i="17"/>
  <c r="CL131" i="17" s="1"/>
  <c r="CL118" i="17"/>
  <c r="CM177" i="17"/>
  <c r="CM187" i="17" s="1"/>
  <c r="CM183" i="17"/>
  <c r="CL171" i="17"/>
  <c r="CL256" i="17"/>
  <c r="CL266" i="17" s="1"/>
  <c r="CL262" i="17"/>
  <c r="CL253" i="17"/>
  <c r="CK176" i="17"/>
  <c r="CK186" i="17" s="1"/>
  <c r="CK182" i="17"/>
  <c r="CM78" i="17"/>
  <c r="CM76" i="17"/>
  <c r="CM74" i="17"/>
  <c r="CM96" i="17"/>
  <c r="CM104" i="17" s="1"/>
  <c r="CM79" i="17"/>
  <c r="CM77" i="17"/>
  <c r="CM75" i="17"/>
  <c r="CM73" i="17"/>
  <c r="CM93" i="17"/>
  <c r="CM101" i="17" s="1"/>
  <c r="CM72" i="17"/>
  <c r="CM70" i="17"/>
  <c r="CM65" i="17"/>
  <c r="CM64" i="17"/>
  <c r="CM63" i="17"/>
  <c r="CM62" i="17"/>
  <c r="CM61" i="17"/>
  <c r="CM60" i="17"/>
  <c r="CM59" i="17"/>
  <c r="CM58" i="17"/>
  <c r="CM57" i="17"/>
  <c r="CM56" i="17"/>
  <c r="CN3" i="17"/>
  <c r="CM71" i="17"/>
  <c r="CL202" i="17"/>
  <c r="CL212" i="17" s="1"/>
  <c r="CL208" i="17"/>
  <c r="CL199" i="17"/>
  <c r="CM264" i="17"/>
  <c r="CM258" i="17"/>
  <c r="CM268" i="17" s="1"/>
  <c r="CL235" i="17"/>
  <c r="CL229" i="17"/>
  <c r="CL239" i="17" s="1"/>
  <c r="CL226" i="17"/>
  <c r="CK236" i="17"/>
  <c r="CK230" i="17"/>
  <c r="CK240" i="17" s="1"/>
  <c r="CK128" i="17"/>
  <c r="CK122" i="17"/>
  <c r="CK132" i="17" s="1"/>
  <c r="CM123" i="17"/>
  <c r="CM133" i="17" s="1"/>
  <c r="CM129" i="17"/>
  <c r="CM210" i="17"/>
  <c r="CM204" i="17"/>
  <c r="CM214" i="17" s="1"/>
  <c r="CL144" i="17"/>
  <c r="CK203" i="17"/>
  <c r="CK213" i="17" s="1"/>
  <c r="CK209" i="17"/>
  <c r="CL148" i="17" l="1"/>
  <c r="CL158" i="17" s="1"/>
  <c r="CL154" i="17"/>
  <c r="CL145" i="17"/>
  <c r="CL122" i="17"/>
  <c r="CL132" i="17" s="1"/>
  <c r="CL128" i="17"/>
  <c r="CM246" i="17"/>
  <c r="CM219" i="17"/>
  <c r="CM192" i="17"/>
  <c r="CM198" i="17" s="1"/>
  <c r="CM165" i="17"/>
  <c r="CM111" i="17"/>
  <c r="CM138" i="17"/>
  <c r="CM66" i="17"/>
  <c r="CL230" i="17"/>
  <c r="CL240" i="17" s="1"/>
  <c r="CL236" i="17"/>
  <c r="CM247" i="17"/>
  <c r="CM220" i="17"/>
  <c r="CM193" i="17"/>
  <c r="CM166" i="17"/>
  <c r="CM139" i="17"/>
  <c r="CM80" i="17"/>
  <c r="CM112" i="17"/>
  <c r="CL175" i="17"/>
  <c r="CL185" i="17" s="1"/>
  <c r="CL181" i="17"/>
  <c r="CL172" i="17"/>
  <c r="CL209" i="17"/>
  <c r="CL203" i="17"/>
  <c r="CL213" i="17" s="1"/>
  <c r="CN254" i="17"/>
  <c r="CN227" i="17"/>
  <c r="CN200" i="17"/>
  <c r="CN146" i="17"/>
  <c r="CN173" i="17"/>
  <c r="CN119" i="17"/>
  <c r="CN4" i="17"/>
  <c r="CL257" i="17"/>
  <c r="CL267" i="17" s="1"/>
  <c r="CL263" i="17"/>
  <c r="CM144" i="17" l="1"/>
  <c r="CM225" i="17"/>
  <c r="CL149" i="17"/>
  <c r="CL159" i="17" s="1"/>
  <c r="CL155" i="17"/>
  <c r="CN129" i="17"/>
  <c r="CN123" i="17"/>
  <c r="CN133" i="17" s="1"/>
  <c r="CL182" i="17"/>
  <c r="CL176" i="17"/>
  <c r="CL186" i="17" s="1"/>
  <c r="CN177" i="17"/>
  <c r="CN187" i="17" s="1"/>
  <c r="CN183" i="17"/>
  <c r="CN150" i="17"/>
  <c r="CN160" i="17" s="1"/>
  <c r="CN156" i="17"/>
  <c r="CM117" i="17"/>
  <c r="CM252" i="17"/>
  <c r="CN237" i="17"/>
  <c r="CN231" i="17"/>
  <c r="CN241" i="17" s="1"/>
  <c r="CM208" i="17"/>
  <c r="CM202" i="17"/>
  <c r="CM212" i="17" s="1"/>
  <c r="CM199" i="17"/>
  <c r="CN264" i="17"/>
  <c r="CN258" i="17"/>
  <c r="CN268" i="17" s="1"/>
  <c r="CN96" i="17"/>
  <c r="CN104" i="17" s="1"/>
  <c r="CN79" i="17"/>
  <c r="CN77" i="17"/>
  <c r="CN75" i="17"/>
  <c r="CN73" i="17"/>
  <c r="CN93" i="17"/>
  <c r="CN101" i="17" s="1"/>
  <c r="CN78" i="17"/>
  <c r="CN65" i="17"/>
  <c r="CN64" i="17"/>
  <c r="CN63" i="17"/>
  <c r="CN62" i="17"/>
  <c r="CN61" i="17"/>
  <c r="CN60" i="17"/>
  <c r="CN59" i="17"/>
  <c r="CN58" i="17"/>
  <c r="CN57" i="17"/>
  <c r="CN56" i="17"/>
  <c r="CN76" i="17"/>
  <c r="CN71" i="17"/>
  <c r="CN70" i="17"/>
  <c r="CN74" i="17"/>
  <c r="CO3" i="17"/>
  <c r="CN72" i="17"/>
  <c r="CN204" i="17"/>
  <c r="CN214" i="17" s="1"/>
  <c r="CN210" i="17"/>
  <c r="CM171" i="17"/>
  <c r="CM181" i="17" l="1"/>
  <c r="CM175" i="17"/>
  <c r="CM185" i="17" s="1"/>
  <c r="CM172" i="17"/>
  <c r="CM209" i="17"/>
  <c r="CM203" i="17"/>
  <c r="CM213" i="17" s="1"/>
  <c r="CN246" i="17"/>
  <c r="CN219" i="17"/>
  <c r="CN192" i="17"/>
  <c r="CN198" i="17" s="1"/>
  <c r="CN165" i="17"/>
  <c r="CN138" i="17"/>
  <c r="CN111" i="17"/>
  <c r="CN66" i="17"/>
  <c r="CM262" i="17"/>
  <c r="CM256" i="17"/>
  <c r="CM266" i="17" s="1"/>
  <c r="CM253" i="17"/>
  <c r="CM229" i="17"/>
  <c r="CM239" i="17" s="1"/>
  <c r="CM235" i="17"/>
  <c r="CM226" i="17"/>
  <c r="CO254" i="17"/>
  <c r="CO227" i="17"/>
  <c r="CO200" i="17"/>
  <c r="CO146" i="17"/>
  <c r="CO173" i="17"/>
  <c r="CO119" i="17"/>
  <c r="CO4" i="17"/>
  <c r="CN247" i="17"/>
  <c r="CN220" i="17"/>
  <c r="CN166" i="17"/>
  <c r="CN193" i="17"/>
  <c r="CN139" i="17"/>
  <c r="CN112" i="17"/>
  <c r="CN80" i="17"/>
  <c r="CM121" i="17"/>
  <c r="CM131" i="17" s="1"/>
  <c r="CM127" i="17"/>
  <c r="CM118" i="17"/>
  <c r="CM148" i="17"/>
  <c r="CM158" i="17" s="1"/>
  <c r="CM154" i="17"/>
  <c r="CM145" i="17"/>
  <c r="CO123" i="17" l="1"/>
  <c r="CO133" i="17" s="1"/>
  <c r="CO129" i="17"/>
  <c r="CM122" i="17"/>
  <c r="CM132" i="17" s="1"/>
  <c r="CM128" i="17"/>
  <c r="CO183" i="17"/>
  <c r="CO177" i="17"/>
  <c r="CO187" i="17" s="1"/>
  <c r="CO258" i="17"/>
  <c r="CO268" i="17" s="1"/>
  <c r="CO264" i="17"/>
  <c r="CM263" i="17"/>
  <c r="CM257" i="17"/>
  <c r="CM267" i="17" s="1"/>
  <c r="CN117" i="17"/>
  <c r="CN225" i="17"/>
  <c r="CM176" i="17"/>
  <c r="CM186" i="17" s="1"/>
  <c r="CM182" i="17"/>
  <c r="CN208" i="17"/>
  <c r="CN202" i="17"/>
  <c r="CN212" i="17" s="1"/>
  <c r="CN199" i="17"/>
  <c r="CM149" i="17"/>
  <c r="CM159" i="17" s="1"/>
  <c r="CM155" i="17"/>
  <c r="CO150" i="17"/>
  <c r="CO160" i="17" s="1"/>
  <c r="CO156" i="17"/>
  <c r="CM230" i="17"/>
  <c r="CM240" i="17" s="1"/>
  <c r="CM236" i="17"/>
  <c r="CN144" i="17"/>
  <c r="CN252" i="17"/>
  <c r="CO231" i="17"/>
  <c r="CO241" i="17" s="1"/>
  <c r="CO237" i="17"/>
  <c r="CO79" i="17"/>
  <c r="CO77" i="17"/>
  <c r="CO75" i="17"/>
  <c r="CO93" i="17"/>
  <c r="CO101" i="17" s="1"/>
  <c r="CO78" i="17"/>
  <c r="CO76" i="17"/>
  <c r="CO74" i="17"/>
  <c r="CO72" i="17"/>
  <c r="CO71" i="17"/>
  <c r="CO73" i="17"/>
  <c r="CO63" i="17"/>
  <c r="CO56" i="17"/>
  <c r="CO96" i="17"/>
  <c r="CO104" i="17" s="1"/>
  <c r="CP3" i="17"/>
  <c r="CO62" i="17"/>
  <c r="CO61" i="17"/>
  <c r="CO59" i="17"/>
  <c r="CO57" i="17"/>
  <c r="CO70" i="17"/>
  <c r="CO65" i="17"/>
  <c r="CO64" i="17"/>
  <c r="CO60" i="17"/>
  <c r="CO58" i="17"/>
  <c r="CO204" i="17"/>
  <c r="CO214" i="17" s="1"/>
  <c r="CO210" i="17"/>
  <c r="CN171" i="17"/>
  <c r="CN148" i="17" l="1"/>
  <c r="CN158" i="17" s="1"/>
  <c r="CN154" i="17"/>
  <c r="CN145" i="17"/>
  <c r="CO219" i="17"/>
  <c r="CO246" i="17"/>
  <c r="CO165" i="17"/>
  <c r="CO192" i="17"/>
  <c r="CO138" i="17"/>
  <c r="CO111" i="17"/>
  <c r="CO66" i="17"/>
  <c r="CN121" i="17"/>
  <c r="CN131" i="17" s="1"/>
  <c r="CN127" i="17"/>
  <c r="CN118" i="17"/>
  <c r="CN229" i="17"/>
  <c r="CN239" i="17" s="1"/>
  <c r="CN235" i="17"/>
  <c r="CN226" i="17"/>
  <c r="CO247" i="17"/>
  <c r="CO220" i="17"/>
  <c r="CO193" i="17"/>
  <c r="CO139" i="17"/>
  <c r="CO166" i="17"/>
  <c r="CO112" i="17"/>
  <c r="CO80" i="17"/>
  <c r="CN181" i="17"/>
  <c r="CN175" i="17"/>
  <c r="CN185" i="17" s="1"/>
  <c r="CN172" i="17"/>
  <c r="CP254" i="17"/>
  <c r="CP227" i="17"/>
  <c r="CP200" i="17"/>
  <c r="CP173" i="17"/>
  <c r="CP119" i="17"/>
  <c r="CP4" i="17"/>
  <c r="CP146" i="17"/>
  <c r="CN262" i="17"/>
  <c r="CN256" i="17"/>
  <c r="CN266" i="17" s="1"/>
  <c r="CN253" i="17"/>
  <c r="CN209" i="17"/>
  <c r="CN203" i="17"/>
  <c r="CN213" i="17" s="1"/>
  <c r="CO225" i="17" l="1"/>
  <c r="CP231" i="17"/>
  <c r="CP241" i="17" s="1"/>
  <c r="CP237" i="17"/>
  <c r="CN230" i="17"/>
  <c r="CN240" i="17" s="1"/>
  <c r="CN236" i="17"/>
  <c r="CO229" i="17"/>
  <c r="CO239" i="17" s="1"/>
  <c r="CO235" i="17"/>
  <c r="CO226" i="17"/>
  <c r="CP123" i="17"/>
  <c r="CP133" i="17" s="1"/>
  <c r="CP129" i="17"/>
  <c r="CP264" i="17"/>
  <c r="CP258" i="17"/>
  <c r="CP268" i="17" s="1"/>
  <c r="CO198" i="17"/>
  <c r="CN155" i="17"/>
  <c r="CN149" i="17"/>
  <c r="CN159" i="17" s="1"/>
  <c r="CP93" i="17"/>
  <c r="CP101" i="17" s="1"/>
  <c r="CP78" i="17"/>
  <c r="CP76" i="17"/>
  <c r="CP74" i="17"/>
  <c r="CP72" i="17"/>
  <c r="CP96" i="17"/>
  <c r="CP104" i="17" s="1"/>
  <c r="CP77" i="17"/>
  <c r="CQ3" i="17"/>
  <c r="CP75" i="17"/>
  <c r="CP70" i="17"/>
  <c r="CP73" i="17"/>
  <c r="CP65" i="17"/>
  <c r="CP64" i="17"/>
  <c r="CP63" i="17"/>
  <c r="CP62" i="17"/>
  <c r="CP61" i="17"/>
  <c r="CP60" i="17"/>
  <c r="CP59" i="17"/>
  <c r="CP58" i="17"/>
  <c r="CP57" i="17"/>
  <c r="CP56" i="17"/>
  <c r="CP79" i="17"/>
  <c r="CP71" i="17"/>
  <c r="CP177" i="17"/>
  <c r="CP187" i="17" s="1"/>
  <c r="CP183" i="17"/>
  <c r="CN176" i="17"/>
  <c r="CN186" i="17" s="1"/>
  <c r="CN182" i="17"/>
  <c r="CO171" i="17"/>
  <c r="CN263" i="17"/>
  <c r="CN257" i="17"/>
  <c r="CN267" i="17" s="1"/>
  <c r="CO144" i="17"/>
  <c r="CP150" i="17"/>
  <c r="CP160" i="17" s="1"/>
  <c r="CP156" i="17"/>
  <c r="CP210" i="17"/>
  <c r="CP204" i="17"/>
  <c r="CP214" i="17" s="1"/>
  <c r="CN122" i="17"/>
  <c r="CN132" i="17" s="1"/>
  <c r="CN128" i="17"/>
  <c r="CO117" i="17"/>
  <c r="CO252" i="17"/>
  <c r="CO236" i="17" l="1"/>
  <c r="CO230" i="17"/>
  <c r="CO240" i="17" s="1"/>
  <c r="CO175" i="17"/>
  <c r="CO185" i="17" s="1"/>
  <c r="CO181" i="17"/>
  <c r="CO172" i="17"/>
  <c r="CQ254" i="17"/>
  <c r="CQ227" i="17"/>
  <c r="CQ200" i="17"/>
  <c r="CQ173" i="17"/>
  <c r="CQ146" i="17"/>
  <c r="CQ119" i="17"/>
  <c r="CQ4" i="17"/>
  <c r="CO121" i="17"/>
  <c r="CO131" i="17" s="1"/>
  <c r="CO127" i="17"/>
  <c r="CO118" i="17"/>
  <c r="CP247" i="17"/>
  <c r="CP220" i="17"/>
  <c r="CP193" i="17"/>
  <c r="CP166" i="17"/>
  <c r="CP112" i="17"/>
  <c r="CP139" i="17"/>
  <c r="CP80" i="17"/>
  <c r="CO202" i="17"/>
  <c r="CO212" i="17" s="1"/>
  <c r="CO208" i="17"/>
  <c r="CO199" i="17"/>
  <c r="CP246" i="17"/>
  <c r="CP219" i="17"/>
  <c r="CP192" i="17"/>
  <c r="CP165" i="17"/>
  <c r="CP171" i="17" s="1"/>
  <c r="CP138" i="17"/>
  <c r="CP111" i="17"/>
  <c r="CP66" i="17"/>
  <c r="CO262" i="17"/>
  <c r="CO256" i="17"/>
  <c r="CO266" i="17" s="1"/>
  <c r="CO253" i="17"/>
  <c r="CO154" i="17"/>
  <c r="CO148" i="17"/>
  <c r="CO158" i="17" s="1"/>
  <c r="CO145" i="17"/>
  <c r="CP144" i="17" l="1"/>
  <c r="CP198" i="17"/>
  <c r="CP225" i="17"/>
  <c r="CQ78" i="17"/>
  <c r="CQ76" i="17"/>
  <c r="CQ74" i="17"/>
  <c r="CQ96" i="17"/>
  <c r="CQ104" i="17" s="1"/>
  <c r="CQ79" i="17"/>
  <c r="CQ77" i="17"/>
  <c r="CQ75" i="17"/>
  <c r="CQ73" i="17"/>
  <c r="CQ70" i="17"/>
  <c r="CQ93" i="17"/>
  <c r="CQ101" i="17" s="1"/>
  <c r="CR3" i="17"/>
  <c r="CQ65" i="17"/>
  <c r="CQ64" i="17"/>
  <c r="CQ63" i="17"/>
  <c r="CQ62" i="17"/>
  <c r="CQ61" i="17"/>
  <c r="CQ60" i="17"/>
  <c r="CQ59" i="17"/>
  <c r="CQ58" i="17"/>
  <c r="CQ57" i="17"/>
  <c r="CQ56" i="17"/>
  <c r="CQ72" i="17"/>
  <c r="CQ71" i="17"/>
  <c r="CO263" i="17"/>
  <c r="CO257" i="17"/>
  <c r="CO267" i="17" s="1"/>
  <c r="CP117" i="17"/>
  <c r="CP235" i="17"/>
  <c r="CP229" i="17"/>
  <c r="CP239" i="17" s="1"/>
  <c r="CP226" i="17"/>
  <c r="CO128" i="17"/>
  <c r="CO122" i="17"/>
  <c r="CO132" i="17" s="1"/>
  <c r="CQ123" i="17"/>
  <c r="CQ133" i="17" s="1"/>
  <c r="CQ129" i="17"/>
  <c r="CQ231" i="17"/>
  <c r="CQ241" i="17" s="1"/>
  <c r="CQ237" i="17"/>
  <c r="CP202" i="17"/>
  <c r="CP212" i="17" s="1"/>
  <c r="CP208" i="17"/>
  <c r="CP199" i="17"/>
  <c r="CQ210" i="17"/>
  <c r="CQ204" i="17"/>
  <c r="CQ214" i="17" s="1"/>
  <c r="CO149" i="17"/>
  <c r="CO159" i="17" s="1"/>
  <c r="CO155" i="17"/>
  <c r="CP148" i="17"/>
  <c r="CP158" i="17" s="1"/>
  <c r="CP154" i="17"/>
  <c r="CP145" i="17"/>
  <c r="CP252" i="17"/>
  <c r="CQ156" i="17"/>
  <c r="CQ150" i="17"/>
  <c r="CQ160" i="17" s="1"/>
  <c r="CQ264" i="17"/>
  <c r="CQ258" i="17"/>
  <c r="CQ268" i="17" s="1"/>
  <c r="CP175" i="17"/>
  <c r="CP185" i="17" s="1"/>
  <c r="CP181" i="17"/>
  <c r="CP172" i="17"/>
  <c r="CO203" i="17"/>
  <c r="CO213" i="17" s="1"/>
  <c r="CO209" i="17"/>
  <c r="CQ177" i="17"/>
  <c r="CQ187" i="17" s="1"/>
  <c r="CQ183" i="17"/>
  <c r="CO176" i="17"/>
  <c r="CO186" i="17" s="1"/>
  <c r="CO182" i="17"/>
  <c r="CR254" i="17" l="1"/>
  <c r="CR227" i="17"/>
  <c r="CR200" i="17"/>
  <c r="CR173" i="17"/>
  <c r="CR146" i="17"/>
  <c r="CR119" i="17"/>
  <c r="CR4" i="17"/>
  <c r="CP262" i="17"/>
  <c r="CP256" i="17"/>
  <c r="CP266" i="17" s="1"/>
  <c r="CP253" i="17"/>
  <c r="CP209" i="17"/>
  <c r="CP203" i="17"/>
  <c r="CP213" i="17" s="1"/>
  <c r="CP127" i="17"/>
  <c r="CP121" i="17"/>
  <c r="CP131" i="17" s="1"/>
  <c r="CP118" i="17"/>
  <c r="CP182" i="17"/>
  <c r="CP176" i="17"/>
  <c r="CP186" i="17" s="1"/>
  <c r="CP149" i="17"/>
  <c r="CP159" i="17" s="1"/>
  <c r="CP155" i="17"/>
  <c r="CP230" i="17"/>
  <c r="CP240" i="17" s="1"/>
  <c r="CP236" i="17"/>
  <c r="CQ246" i="17"/>
  <c r="CQ219" i="17"/>
  <c r="CQ192" i="17"/>
  <c r="CQ198" i="17" s="1"/>
  <c r="CQ165" i="17"/>
  <c r="CQ111" i="17"/>
  <c r="CQ138" i="17"/>
  <c r="CQ66" i="17"/>
  <c r="CQ247" i="17"/>
  <c r="CQ193" i="17"/>
  <c r="CQ166" i="17"/>
  <c r="CQ139" i="17"/>
  <c r="CQ220" i="17"/>
  <c r="CQ80" i="17"/>
  <c r="CQ112" i="17"/>
  <c r="CQ208" i="17" l="1"/>
  <c r="CQ202" i="17"/>
  <c r="CQ212" i="17" s="1"/>
  <c r="CQ199" i="17"/>
  <c r="CQ144" i="17"/>
  <c r="CQ225" i="17"/>
  <c r="CP122" i="17"/>
  <c r="CP132" i="17" s="1"/>
  <c r="CP128" i="17"/>
  <c r="CR96" i="17"/>
  <c r="CR104" i="17" s="1"/>
  <c r="E318" i="17" s="1"/>
  <c r="CR79" i="17"/>
  <c r="CR77" i="17"/>
  <c r="CR75" i="17"/>
  <c r="CR73" i="17"/>
  <c r="CR93" i="17"/>
  <c r="CR101" i="17" s="1"/>
  <c r="CR76" i="17"/>
  <c r="CR65" i="17"/>
  <c r="CR64" i="17"/>
  <c r="CR63" i="17"/>
  <c r="CR62" i="17"/>
  <c r="CR61" i="17"/>
  <c r="CR60" i="17"/>
  <c r="CR59" i="17"/>
  <c r="CR58" i="17"/>
  <c r="CR57" i="17"/>
  <c r="CR56" i="17"/>
  <c r="CR70" i="17"/>
  <c r="CR74" i="17"/>
  <c r="CR72" i="17"/>
  <c r="CR71" i="17"/>
  <c r="CS3" i="17"/>
  <c r="CR78" i="17"/>
  <c r="E287" i="17"/>
  <c r="E319" i="17"/>
  <c r="E314" i="17"/>
  <c r="E313" i="17"/>
  <c r="CR204" i="17"/>
  <c r="CR210" i="17"/>
  <c r="C295" i="17"/>
  <c r="CR177" i="17"/>
  <c r="CR183" i="17"/>
  <c r="C326" i="17" s="1"/>
  <c r="C294" i="17"/>
  <c r="CQ117" i="17"/>
  <c r="CQ252" i="17"/>
  <c r="CP257" i="17"/>
  <c r="CP267" i="17" s="1"/>
  <c r="CP263" i="17"/>
  <c r="CR129" i="17"/>
  <c r="C324" i="17" s="1"/>
  <c r="CR123" i="17"/>
  <c r="C292" i="17"/>
  <c r="CR237" i="17"/>
  <c r="CR231" i="17"/>
  <c r="C296" i="17"/>
  <c r="CQ171" i="17"/>
  <c r="CR150" i="17"/>
  <c r="CR156" i="17"/>
  <c r="C325" i="17" s="1"/>
  <c r="C293" i="17"/>
  <c r="CR264" i="17"/>
  <c r="CR258" i="17"/>
  <c r="C297" i="17"/>
  <c r="CQ181" i="17" l="1"/>
  <c r="CQ175" i="17"/>
  <c r="CQ185" i="17" s="1"/>
  <c r="CQ172" i="17"/>
  <c r="CQ148" i="17"/>
  <c r="CQ158" i="17" s="1"/>
  <c r="CQ154" i="17"/>
  <c r="CQ145" i="17"/>
  <c r="CR214" i="17"/>
  <c r="C337" i="17" s="1"/>
  <c r="C305" i="17"/>
  <c r="CR133" i="17"/>
  <c r="C334" i="17" s="1"/>
  <c r="C302" i="17"/>
  <c r="CQ262" i="17"/>
  <c r="CQ256" i="17"/>
  <c r="CQ266" i="17" s="1"/>
  <c r="CQ253" i="17"/>
  <c r="CR187" i="17"/>
  <c r="C336" i="17" s="1"/>
  <c r="C304" i="17"/>
  <c r="E286" i="17"/>
  <c r="CQ209" i="17"/>
  <c r="CQ203" i="17"/>
  <c r="CQ213" i="17" s="1"/>
  <c r="CR246" i="17"/>
  <c r="CR219" i="17"/>
  <c r="CR225" i="17" s="1"/>
  <c r="CR192" i="17"/>
  <c r="CR165" i="17"/>
  <c r="CR171" i="17" s="1"/>
  <c r="CR138" i="17"/>
  <c r="CR111" i="17"/>
  <c r="CR117" i="17" s="1"/>
  <c r="CR66" i="17"/>
  <c r="CQ121" i="17"/>
  <c r="CQ131" i="17" s="1"/>
  <c r="CQ127" i="17"/>
  <c r="CQ118" i="17"/>
  <c r="CR241" i="17"/>
  <c r="C338" i="17" s="1"/>
  <c r="C306" i="17"/>
  <c r="CR268" i="17"/>
  <c r="C339" i="17" s="1"/>
  <c r="C307" i="17"/>
  <c r="CR160" i="17"/>
  <c r="C335" i="17" s="1"/>
  <c r="C303" i="17"/>
  <c r="CS254" i="17"/>
  <c r="CS227" i="17"/>
  <c r="CS200" i="17"/>
  <c r="CS146" i="17"/>
  <c r="CS173" i="17"/>
  <c r="CS119" i="17"/>
  <c r="CS4" i="17"/>
  <c r="CR247" i="17"/>
  <c r="CR220" i="17"/>
  <c r="CR166" i="17"/>
  <c r="CR193" i="17"/>
  <c r="CR139" i="17"/>
  <c r="CR112" i="17"/>
  <c r="CR80" i="17"/>
  <c r="CQ229" i="17"/>
  <c r="CQ239" i="17" s="1"/>
  <c r="CQ235" i="17"/>
  <c r="CQ226" i="17"/>
  <c r="CR175" i="17" l="1"/>
  <c r="CR185" i="17" s="1"/>
  <c r="CR181" i="17"/>
  <c r="CR172" i="17"/>
  <c r="CS79" i="17"/>
  <c r="CS77" i="17"/>
  <c r="CS75" i="17"/>
  <c r="CS73" i="17"/>
  <c r="CS93" i="17"/>
  <c r="CS101" i="17" s="1"/>
  <c r="CS78" i="17"/>
  <c r="CS76" i="17"/>
  <c r="CS74" i="17"/>
  <c r="CS72" i="17"/>
  <c r="CS96" i="17"/>
  <c r="CS104" i="17" s="1"/>
  <c r="CS71" i="17"/>
  <c r="CS61" i="17"/>
  <c r="CT3" i="17"/>
  <c r="CS65" i="17"/>
  <c r="CS63" i="17"/>
  <c r="CS60" i="17"/>
  <c r="CS58" i="17"/>
  <c r="CS70" i="17"/>
  <c r="CS64" i="17"/>
  <c r="CS62" i="17"/>
  <c r="CS59" i="17"/>
  <c r="CS57" i="17"/>
  <c r="CS56" i="17"/>
  <c r="CS204" i="17"/>
  <c r="CS214" i="17" s="1"/>
  <c r="CS210" i="17"/>
  <c r="CS123" i="17"/>
  <c r="CS133" i="17" s="1"/>
  <c r="CS129" i="17"/>
  <c r="CS231" i="17"/>
  <c r="CS241" i="17" s="1"/>
  <c r="CS237" i="17"/>
  <c r="CQ122" i="17"/>
  <c r="CQ132" i="17" s="1"/>
  <c r="CQ128" i="17"/>
  <c r="CR121" i="17"/>
  <c r="CR131" i="17" s="1"/>
  <c r="CR127" i="17"/>
  <c r="CR118" i="17"/>
  <c r="CR229" i="17"/>
  <c r="CR239" i="17" s="1"/>
  <c r="CR235" i="17"/>
  <c r="D328" i="17" s="1"/>
  <c r="CR226" i="17"/>
  <c r="CQ230" i="17"/>
  <c r="CQ240" i="17" s="1"/>
  <c r="CQ236" i="17"/>
  <c r="CS183" i="17"/>
  <c r="CS177" i="17"/>
  <c r="CS187" i="17" s="1"/>
  <c r="CS258" i="17"/>
  <c r="CS268" i="17" s="1"/>
  <c r="CS264" i="17"/>
  <c r="CR144" i="17"/>
  <c r="CR252" i="17"/>
  <c r="CQ182" i="17"/>
  <c r="CQ176" i="17"/>
  <c r="CQ186" i="17" s="1"/>
  <c r="CS150" i="17"/>
  <c r="CS160" i="17" s="1"/>
  <c r="CS156" i="17"/>
  <c r="CQ149" i="17"/>
  <c r="CQ159" i="17" s="1"/>
  <c r="CQ155" i="17"/>
  <c r="CR198" i="17"/>
  <c r="CQ263" i="17"/>
  <c r="CQ257" i="17"/>
  <c r="CQ267" i="17" s="1"/>
  <c r="CR148" i="17" l="1"/>
  <c r="CR158" i="17" s="1"/>
  <c r="CR154" i="17"/>
  <c r="CR145" i="17"/>
  <c r="CR262" i="17"/>
  <c r="D329" i="17" s="1"/>
  <c r="CR256" i="17"/>
  <c r="CR266" i="17" s="1"/>
  <c r="CR253" i="17"/>
  <c r="CR230" i="17"/>
  <c r="CR236" i="17"/>
  <c r="C328" i="17" s="1"/>
  <c r="D296" i="17"/>
  <c r="CT254" i="17"/>
  <c r="CT227" i="17"/>
  <c r="CT200" i="17"/>
  <c r="CT173" i="17"/>
  <c r="CT119" i="17"/>
  <c r="CT146" i="17"/>
  <c r="CT4" i="17"/>
  <c r="CR176" i="17"/>
  <c r="CR182" i="17"/>
  <c r="D326" i="17" s="1"/>
  <c r="D294" i="17"/>
  <c r="CR208" i="17"/>
  <c r="D327" i="17" s="1"/>
  <c r="CR202" i="17"/>
  <c r="CR212" i="17" s="1"/>
  <c r="CR199" i="17"/>
  <c r="CS246" i="17"/>
  <c r="CS252" i="17" s="1"/>
  <c r="CS219" i="17"/>
  <c r="CS225" i="17" s="1"/>
  <c r="CS165" i="17"/>
  <c r="CS192" i="17"/>
  <c r="CS138" i="17"/>
  <c r="CS111" i="17"/>
  <c r="CS117" i="17" s="1"/>
  <c r="CS66" i="17"/>
  <c r="CR122" i="17"/>
  <c r="CR128" i="17"/>
  <c r="D324" i="17" s="1"/>
  <c r="D292" i="17"/>
  <c r="CS247" i="17"/>
  <c r="CS220" i="17"/>
  <c r="CS193" i="17"/>
  <c r="CS139" i="17"/>
  <c r="CS166" i="17"/>
  <c r="CS112" i="17"/>
  <c r="CS80" i="17"/>
  <c r="CS121" i="17" l="1"/>
  <c r="CS131" i="17" s="1"/>
  <c r="CS127" i="17"/>
  <c r="CS118" i="17"/>
  <c r="CS229" i="17"/>
  <c r="CS239" i="17" s="1"/>
  <c r="CS235" i="17"/>
  <c r="CS226" i="17"/>
  <c r="CT93" i="17"/>
  <c r="CT101" i="17" s="1"/>
  <c r="CT78" i="17"/>
  <c r="CT76" i="17"/>
  <c r="CT74" i="17"/>
  <c r="CT72" i="17"/>
  <c r="CT96" i="17"/>
  <c r="CT104" i="17" s="1"/>
  <c r="CT75" i="17"/>
  <c r="CU3" i="17"/>
  <c r="CT71" i="17"/>
  <c r="CT73" i="17"/>
  <c r="CT70" i="17"/>
  <c r="CT79" i="17"/>
  <c r="CT65" i="17"/>
  <c r="CT64" i="17"/>
  <c r="CT63" i="17"/>
  <c r="CT62" i="17"/>
  <c r="CT61" i="17"/>
  <c r="CT60" i="17"/>
  <c r="CT59" i="17"/>
  <c r="CT58" i="17"/>
  <c r="CT57" i="17"/>
  <c r="CT56" i="17"/>
  <c r="CT77" i="17"/>
  <c r="CT210" i="17"/>
  <c r="CT204" i="17"/>
  <c r="CT214" i="17" s="1"/>
  <c r="CT150" i="17"/>
  <c r="CT160" i="17" s="1"/>
  <c r="CT156" i="17"/>
  <c r="CT231" i="17"/>
  <c r="CT241" i="17" s="1"/>
  <c r="CT237" i="17"/>
  <c r="CR240" i="17"/>
  <c r="D338" i="17" s="1"/>
  <c r="D306" i="17"/>
  <c r="CR155" i="17"/>
  <c r="D325" i="17" s="1"/>
  <c r="CR149" i="17"/>
  <c r="D293" i="17"/>
  <c r="CT123" i="17"/>
  <c r="CT133" i="17" s="1"/>
  <c r="CT129" i="17"/>
  <c r="CT264" i="17"/>
  <c r="CT258" i="17"/>
  <c r="CT268" i="17" s="1"/>
  <c r="CR263" i="17"/>
  <c r="C329" i="17" s="1"/>
  <c r="CR257" i="17"/>
  <c r="D297" i="17"/>
  <c r="CS144" i="17"/>
  <c r="CS262" i="17"/>
  <c r="CS256" i="17"/>
  <c r="CS266" i="17" s="1"/>
  <c r="CS253" i="17"/>
  <c r="CR132" i="17"/>
  <c r="D334" i="17" s="1"/>
  <c r="D302" i="17"/>
  <c r="CS198" i="17"/>
  <c r="CR209" i="17"/>
  <c r="C327" i="17" s="1"/>
  <c r="CR203" i="17"/>
  <c r="D295" i="17"/>
  <c r="CS171" i="17"/>
  <c r="CR186" i="17"/>
  <c r="D336" i="17" s="1"/>
  <c r="D304" i="17"/>
  <c r="CT183" i="17"/>
  <c r="CT177" i="17"/>
  <c r="CT187" i="17" s="1"/>
  <c r="CT246" i="17" l="1"/>
  <c r="CT219" i="17"/>
  <c r="CT192" i="17"/>
  <c r="CT138" i="17"/>
  <c r="CT111" i="17"/>
  <c r="CT165" i="17"/>
  <c r="CT66" i="17"/>
  <c r="CS154" i="17"/>
  <c r="CS148" i="17"/>
  <c r="CS158" i="17" s="1"/>
  <c r="CS145" i="17"/>
  <c r="CS257" i="17"/>
  <c r="CS267" i="17" s="1"/>
  <c r="CS263" i="17"/>
  <c r="CR159" i="17"/>
  <c r="D335" i="17" s="1"/>
  <c r="D303" i="17"/>
  <c r="CS128" i="17"/>
  <c r="CS122" i="17"/>
  <c r="CS132" i="17" s="1"/>
  <c r="CR213" i="17"/>
  <c r="D337" i="17" s="1"/>
  <c r="D305" i="17"/>
  <c r="CS175" i="17"/>
  <c r="CS185" i="17" s="1"/>
  <c r="CS181" i="17"/>
  <c r="CS172" i="17"/>
  <c r="CS208" i="17"/>
  <c r="CS202" i="17"/>
  <c r="CS212" i="17" s="1"/>
  <c r="CS199" i="17"/>
  <c r="CR267" i="17"/>
  <c r="D339" i="17" s="1"/>
  <c r="D307" i="17"/>
  <c r="CU254" i="17"/>
  <c r="CU200" i="17"/>
  <c r="CU173" i="17"/>
  <c r="CU227" i="17"/>
  <c r="CU146" i="17"/>
  <c r="CU119" i="17"/>
  <c r="CU4" i="17"/>
  <c r="CS236" i="17"/>
  <c r="CS230" i="17"/>
  <c r="CS240" i="17" s="1"/>
  <c r="CT247" i="17"/>
  <c r="CT220" i="17"/>
  <c r="CT193" i="17"/>
  <c r="CT166" i="17"/>
  <c r="CT112" i="17"/>
  <c r="CT80" i="17"/>
  <c r="CT139" i="17"/>
  <c r="CU78" i="17" l="1"/>
  <c r="CU76" i="17"/>
  <c r="CU74" i="17"/>
  <c r="CU96" i="17"/>
  <c r="CU104" i="17" s="1"/>
  <c r="CU79" i="17"/>
  <c r="CU77" i="17"/>
  <c r="CU75" i="17"/>
  <c r="CU73" i="17"/>
  <c r="CU71" i="17"/>
  <c r="CU72" i="17"/>
  <c r="CU70" i="17"/>
  <c r="CU65" i="17"/>
  <c r="CU64" i="17"/>
  <c r="CU63" i="17"/>
  <c r="CU62" i="17"/>
  <c r="CU61" i="17"/>
  <c r="CU60" i="17"/>
  <c r="CU59" i="17"/>
  <c r="CU58" i="17"/>
  <c r="CU57" i="17"/>
  <c r="CU56" i="17"/>
  <c r="CU93" i="17"/>
  <c r="CU101" i="17" s="1"/>
  <c r="CV3" i="17"/>
  <c r="CU177" i="17"/>
  <c r="CU187" i="17" s="1"/>
  <c r="CU183" i="17"/>
  <c r="CU123" i="17"/>
  <c r="CU133" i="17" s="1"/>
  <c r="CU129" i="17"/>
  <c r="CU210" i="17"/>
  <c r="CU204" i="17"/>
  <c r="CU214" i="17" s="1"/>
  <c r="CS203" i="17"/>
  <c r="CS213" i="17" s="1"/>
  <c r="CS209" i="17"/>
  <c r="CT144" i="17"/>
  <c r="CU231" i="17"/>
  <c r="CU241" i="17" s="1"/>
  <c r="CU237" i="17"/>
  <c r="CS176" i="17"/>
  <c r="CS186" i="17" s="1"/>
  <c r="CS182" i="17"/>
  <c r="CU156" i="17"/>
  <c r="CU150" i="17"/>
  <c r="CU160" i="17" s="1"/>
  <c r="CU264" i="17"/>
  <c r="CU258" i="17"/>
  <c r="CU268" i="17" s="1"/>
  <c r="CT198" i="17"/>
  <c r="CS149" i="17"/>
  <c r="CS159" i="17" s="1"/>
  <c r="CS155" i="17"/>
  <c r="CT171" i="17"/>
  <c r="CT225" i="17"/>
  <c r="CT117" i="17"/>
  <c r="CT252" i="17"/>
  <c r="CT202" i="17" l="1"/>
  <c r="CT212" i="17" s="1"/>
  <c r="CT208" i="17"/>
  <c r="CT199" i="17"/>
  <c r="CU246" i="17"/>
  <c r="CU219" i="17"/>
  <c r="CU192" i="17"/>
  <c r="CU165" i="17"/>
  <c r="CU111" i="17"/>
  <c r="CU138" i="17"/>
  <c r="CU66" i="17"/>
  <c r="CT175" i="17"/>
  <c r="CT185" i="17" s="1"/>
  <c r="CT181" i="17"/>
  <c r="CT172" i="17"/>
  <c r="CT148" i="17"/>
  <c r="CT158" i="17" s="1"/>
  <c r="CT154" i="17"/>
  <c r="CT145" i="17"/>
  <c r="CT127" i="17"/>
  <c r="CT121" i="17"/>
  <c r="CT131" i="17" s="1"/>
  <c r="CT118" i="17"/>
  <c r="CT235" i="17"/>
  <c r="CT229" i="17"/>
  <c r="CT239" i="17" s="1"/>
  <c r="CT226" i="17"/>
  <c r="CT262" i="17"/>
  <c r="CT256" i="17"/>
  <c r="CT266" i="17" s="1"/>
  <c r="CT253" i="17"/>
  <c r="CV227" i="17"/>
  <c r="CV254" i="17"/>
  <c r="CV146" i="17"/>
  <c r="CV173" i="17"/>
  <c r="CV200" i="17"/>
  <c r="CV119" i="17"/>
  <c r="CV4" i="17"/>
  <c r="CU247" i="17"/>
  <c r="CU220" i="17"/>
  <c r="CU193" i="17"/>
  <c r="CU166" i="17"/>
  <c r="CU139" i="17"/>
  <c r="CU112" i="17"/>
  <c r="CU80" i="17"/>
  <c r="CU198" i="17" l="1"/>
  <c r="CT230" i="17"/>
  <c r="CT240" i="17" s="1"/>
  <c r="CT236" i="17"/>
  <c r="CV177" i="17"/>
  <c r="CV187" i="17" s="1"/>
  <c r="CV183" i="17"/>
  <c r="CT182" i="17"/>
  <c r="CT176" i="17"/>
  <c r="CT186" i="17" s="1"/>
  <c r="CU225" i="17"/>
  <c r="CV96" i="17"/>
  <c r="CV104" i="17" s="1"/>
  <c r="CV79" i="17"/>
  <c r="CV77" i="17"/>
  <c r="CV75" i="17"/>
  <c r="CV73" i="17"/>
  <c r="CV71" i="17"/>
  <c r="CV93" i="17"/>
  <c r="CV101" i="17" s="1"/>
  <c r="CV74" i="17"/>
  <c r="CV65" i="17"/>
  <c r="CV64" i="17"/>
  <c r="CV63" i="17"/>
  <c r="CV62" i="17"/>
  <c r="CV61" i="17"/>
  <c r="CV60" i="17"/>
  <c r="CV59" i="17"/>
  <c r="CV58" i="17"/>
  <c r="CV57" i="17"/>
  <c r="CV56" i="17"/>
  <c r="CV78" i="17"/>
  <c r="CW3" i="17"/>
  <c r="CV76" i="17"/>
  <c r="CV72" i="17"/>
  <c r="CV70" i="17"/>
  <c r="CV150" i="17"/>
  <c r="CV160" i="17" s="1"/>
  <c r="CV156" i="17"/>
  <c r="CT149" i="17"/>
  <c r="CT159" i="17" s="1"/>
  <c r="CT155" i="17"/>
  <c r="CU117" i="17"/>
  <c r="CU252" i="17"/>
  <c r="CV204" i="17"/>
  <c r="CV214" i="17" s="1"/>
  <c r="CV210" i="17"/>
  <c r="CV237" i="17"/>
  <c r="CV231" i="17"/>
  <c r="CV241" i="17" s="1"/>
  <c r="CU208" i="17"/>
  <c r="CU202" i="17"/>
  <c r="CU212" i="17" s="1"/>
  <c r="CU199" i="17"/>
  <c r="CT257" i="17"/>
  <c r="CT267" i="17" s="1"/>
  <c r="CT263" i="17"/>
  <c r="CU144" i="17"/>
  <c r="CV129" i="17"/>
  <c r="CV123" i="17"/>
  <c r="CV133" i="17" s="1"/>
  <c r="CV264" i="17"/>
  <c r="CV258" i="17"/>
  <c r="CV268" i="17" s="1"/>
  <c r="CT122" i="17"/>
  <c r="CT132" i="17" s="1"/>
  <c r="CT128" i="17"/>
  <c r="CU171" i="17"/>
  <c r="CT209" i="17"/>
  <c r="CT203" i="17"/>
  <c r="CT213" i="17" s="1"/>
  <c r="CU148" i="17" l="1"/>
  <c r="CU158" i="17" s="1"/>
  <c r="CU154" i="17"/>
  <c r="CU145" i="17"/>
  <c r="CU181" i="17"/>
  <c r="CU175" i="17"/>
  <c r="CU185" i="17" s="1"/>
  <c r="CU172" i="17"/>
  <c r="CU262" i="17"/>
  <c r="CU256" i="17"/>
  <c r="CU266" i="17" s="1"/>
  <c r="CU253" i="17"/>
  <c r="CV247" i="17"/>
  <c r="CV220" i="17"/>
  <c r="CV166" i="17"/>
  <c r="CV193" i="17"/>
  <c r="CV139" i="17"/>
  <c r="CV112" i="17"/>
  <c r="CV80" i="17"/>
  <c r="CV246" i="17"/>
  <c r="CV219" i="17"/>
  <c r="CV192" i="17"/>
  <c r="CV165" i="17"/>
  <c r="CV138" i="17"/>
  <c r="CV111" i="17"/>
  <c r="CV117" i="17" s="1"/>
  <c r="CV66" i="17"/>
  <c r="CU209" i="17"/>
  <c r="CU203" i="17"/>
  <c r="CU213" i="17" s="1"/>
  <c r="CU121" i="17"/>
  <c r="CU131" i="17" s="1"/>
  <c r="CU127" i="17"/>
  <c r="CU118" i="17"/>
  <c r="CW254" i="17"/>
  <c r="CW227" i="17"/>
  <c r="CW200" i="17"/>
  <c r="CW146" i="17"/>
  <c r="CW173" i="17"/>
  <c r="CW119" i="17"/>
  <c r="CW4" i="17"/>
  <c r="CU229" i="17"/>
  <c r="CU239" i="17" s="1"/>
  <c r="CU235" i="17"/>
  <c r="CU226" i="17"/>
  <c r="CV225" i="17" l="1"/>
  <c r="CV171" i="17"/>
  <c r="CU230" i="17"/>
  <c r="CU240" i="17" s="1"/>
  <c r="CU236" i="17"/>
  <c r="CV229" i="17"/>
  <c r="CV239" i="17" s="1"/>
  <c r="CV235" i="17"/>
  <c r="CV226" i="17"/>
  <c r="CW183" i="17"/>
  <c r="CW177" i="17"/>
  <c r="CW187" i="17" s="1"/>
  <c r="CV144" i="17"/>
  <c r="CW150" i="17"/>
  <c r="CW160" i="17" s="1"/>
  <c r="CW156" i="17"/>
  <c r="CU122" i="17"/>
  <c r="CU132" i="17" s="1"/>
  <c r="CU128" i="17"/>
  <c r="CV181" i="17"/>
  <c r="CV175" i="17"/>
  <c r="CV185" i="17" s="1"/>
  <c r="CV172" i="17"/>
  <c r="CW123" i="17"/>
  <c r="CW133" i="17" s="1"/>
  <c r="CW129" i="17"/>
  <c r="CW231" i="17"/>
  <c r="CW241" i="17" s="1"/>
  <c r="CW237" i="17"/>
  <c r="CV121" i="17"/>
  <c r="CV131" i="17" s="1"/>
  <c r="CV127" i="17"/>
  <c r="CV118" i="17"/>
  <c r="CU176" i="17"/>
  <c r="CU186" i="17" s="1"/>
  <c r="CU182" i="17"/>
  <c r="CW258" i="17"/>
  <c r="CW268" i="17" s="1"/>
  <c r="CW264" i="17"/>
  <c r="CV252" i="17"/>
  <c r="CU263" i="17"/>
  <c r="CU257" i="17"/>
  <c r="CU267" i="17" s="1"/>
  <c r="CW79" i="17"/>
  <c r="CW77" i="17"/>
  <c r="CW75" i="17"/>
  <c r="CW73" i="17"/>
  <c r="CW93" i="17"/>
  <c r="CW101" i="17" s="1"/>
  <c r="CW78" i="17"/>
  <c r="CW76" i="17"/>
  <c r="CW74" i="17"/>
  <c r="CW72" i="17"/>
  <c r="CW65" i="17"/>
  <c r="CW64" i="17"/>
  <c r="CW59" i="17"/>
  <c r="CW58" i="17"/>
  <c r="CW57" i="17"/>
  <c r="CW56" i="17"/>
  <c r="CX3" i="17"/>
  <c r="CW63" i="17"/>
  <c r="CW62" i="17"/>
  <c r="CW61" i="17"/>
  <c r="CW71" i="17"/>
  <c r="CW70" i="17"/>
  <c r="CW96" i="17"/>
  <c r="CW104" i="17" s="1"/>
  <c r="CW60" i="17"/>
  <c r="CW204" i="17"/>
  <c r="CW214" i="17" s="1"/>
  <c r="CW210" i="17"/>
  <c r="CV198" i="17"/>
  <c r="CU149" i="17"/>
  <c r="CU159" i="17" s="1"/>
  <c r="CU155" i="17"/>
  <c r="CV122" i="17" l="1"/>
  <c r="CV132" i="17" s="1"/>
  <c r="CV128" i="17"/>
  <c r="CX254" i="17"/>
  <c r="CX227" i="17"/>
  <c r="CX200" i="17"/>
  <c r="CX173" i="17"/>
  <c r="CX119" i="17"/>
  <c r="CX146" i="17"/>
  <c r="CX4" i="17"/>
  <c r="CW246" i="17"/>
  <c r="CW252" i="17" s="1"/>
  <c r="CW219" i="17"/>
  <c r="CW192" i="17"/>
  <c r="CW165" i="17"/>
  <c r="CW138" i="17"/>
  <c r="CW111" i="17"/>
  <c r="CW66" i="17"/>
  <c r="CV148" i="17"/>
  <c r="CV158" i="17" s="1"/>
  <c r="CV154" i="17"/>
  <c r="CV145" i="17"/>
  <c r="CW247" i="17"/>
  <c r="CW220" i="17"/>
  <c r="CW193" i="17"/>
  <c r="CW139" i="17"/>
  <c r="CW112" i="17"/>
  <c r="CW166" i="17"/>
  <c r="CW80" i="17"/>
  <c r="CV230" i="17"/>
  <c r="CV240" i="17" s="1"/>
  <c r="CV236" i="17"/>
  <c r="CV208" i="17"/>
  <c r="CV202" i="17"/>
  <c r="CV212" i="17" s="1"/>
  <c r="CV199" i="17"/>
  <c r="CV262" i="17"/>
  <c r="CV256" i="17"/>
  <c r="CV266" i="17" s="1"/>
  <c r="CV253" i="17"/>
  <c r="CV176" i="17"/>
  <c r="CV186" i="17" s="1"/>
  <c r="CV182" i="17"/>
  <c r="CW144" i="17" l="1"/>
  <c r="CW154" i="17"/>
  <c r="CW148" i="17"/>
  <c r="CW158" i="17" s="1"/>
  <c r="CW145" i="17"/>
  <c r="CX177" i="17"/>
  <c r="CX187" i="17" s="1"/>
  <c r="CX183" i="17"/>
  <c r="CX93" i="17"/>
  <c r="CX101" i="17" s="1"/>
  <c r="CX78" i="17"/>
  <c r="CX76" i="17"/>
  <c r="CX74" i="17"/>
  <c r="CX72" i="17"/>
  <c r="CX96" i="17"/>
  <c r="CX104" i="17" s="1"/>
  <c r="CX73" i="17"/>
  <c r="CY3" i="17"/>
  <c r="CX79" i="17"/>
  <c r="CX71" i="17"/>
  <c r="CX70" i="17"/>
  <c r="CX77" i="17"/>
  <c r="CX65" i="17"/>
  <c r="CX64" i="17"/>
  <c r="CX63" i="17"/>
  <c r="CX62" i="17"/>
  <c r="CX61" i="17"/>
  <c r="CX60" i="17"/>
  <c r="CX59" i="17"/>
  <c r="CX58" i="17"/>
  <c r="CX57" i="17"/>
  <c r="CX56" i="17"/>
  <c r="CX75" i="17"/>
  <c r="CW198" i="17"/>
  <c r="CX150" i="17"/>
  <c r="CX160" i="17" s="1"/>
  <c r="CX156" i="17"/>
  <c r="CX231" i="17"/>
  <c r="CX241" i="17" s="1"/>
  <c r="CX237" i="17"/>
  <c r="CV263" i="17"/>
  <c r="CV257" i="17"/>
  <c r="CV267" i="17" s="1"/>
  <c r="CW262" i="17"/>
  <c r="CW256" i="17"/>
  <c r="CW266" i="17" s="1"/>
  <c r="CW253" i="17"/>
  <c r="CW171" i="17"/>
  <c r="CX210" i="17"/>
  <c r="CX204" i="17"/>
  <c r="CX214" i="17" s="1"/>
  <c r="CV209" i="17"/>
  <c r="CV203" i="17"/>
  <c r="CV213" i="17" s="1"/>
  <c r="CV155" i="17"/>
  <c r="CV149" i="17"/>
  <c r="CV159" i="17" s="1"/>
  <c r="CW117" i="17"/>
  <c r="CW225" i="17"/>
  <c r="CX123" i="17"/>
  <c r="CX133" i="17" s="1"/>
  <c r="CX129" i="17"/>
  <c r="CX264" i="17"/>
  <c r="CX258" i="17"/>
  <c r="CX268" i="17" s="1"/>
  <c r="CW263" i="17" l="1"/>
  <c r="CW257" i="17"/>
  <c r="CW267" i="17" s="1"/>
  <c r="CY254" i="17"/>
  <c r="CY227" i="17"/>
  <c r="CY200" i="17"/>
  <c r="CY173" i="17"/>
  <c r="CY146" i="17"/>
  <c r="CY119" i="17"/>
  <c r="CY4" i="17"/>
  <c r="CX247" i="17"/>
  <c r="CX220" i="17"/>
  <c r="CX193" i="17"/>
  <c r="CX166" i="17"/>
  <c r="CX112" i="17"/>
  <c r="CX139" i="17"/>
  <c r="CX80" i="17"/>
  <c r="CW121" i="17"/>
  <c r="CW131" i="17" s="1"/>
  <c r="CW127" i="17"/>
  <c r="CW118" i="17"/>
  <c r="CW202" i="17"/>
  <c r="CW212" i="17" s="1"/>
  <c r="CW208" i="17"/>
  <c r="CW199" i="17"/>
  <c r="CW229" i="17"/>
  <c r="CW239" i="17" s="1"/>
  <c r="CW235" i="17"/>
  <c r="CW226" i="17"/>
  <c r="CW175" i="17"/>
  <c r="CW185" i="17" s="1"/>
  <c r="CW181" i="17"/>
  <c r="CW172" i="17"/>
  <c r="CX246" i="17"/>
  <c r="CX219" i="17"/>
  <c r="CX192" i="17"/>
  <c r="CX138" i="17"/>
  <c r="CX144" i="17" s="1"/>
  <c r="CX111" i="17"/>
  <c r="CX165" i="17"/>
  <c r="CX171" i="17" s="1"/>
  <c r="CX66" i="17"/>
  <c r="CW149" i="17"/>
  <c r="CW159" i="17" s="1"/>
  <c r="CW155" i="17"/>
  <c r="CX198" i="17" l="1"/>
  <c r="CX225" i="17"/>
  <c r="CX175" i="17"/>
  <c r="CX185" i="17" s="1"/>
  <c r="CX181" i="17"/>
  <c r="CX172" i="17"/>
  <c r="CY177" i="17"/>
  <c r="CY187" i="17" s="1"/>
  <c r="CY183" i="17"/>
  <c r="CX117" i="17"/>
  <c r="CY78" i="17"/>
  <c r="CY76" i="17"/>
  <c r="CY74" i="17"/>
  <c r="CY96" i="17"/>
  <c r="CY104" i="17" s="1"/>
  <c r="CY79" i="17"/>
  <c r="CY77" i="17"/>
  <c r="CY75" i="17"/>
  <c r="CY73" i="17"/>
  <c r="CY71" i="17"/>
  <c r="CY70" i="17"/>
  <c r="CY93" i="17"/>
  <c r="CY101" i="17" s="1"/>
  <c r="CY65" i="17"/>
  <c r="CY64" i="17"/>
  <c r="CY63" i="17"/>
  <c r="CY62" i="17"/>
  <c r="CY61" i="17"/>
  <c r="CY60" i="17"/>
  <c r="CY59" i="17"/>
  <c r="CY58" i="17"/>
  <c r="CY57" i="17"/>
  <c r="CY56" i="17"/>
  <c r="CZ3" i="17"/>
  <c r="CY72" i="17"/>
  <c r="CX148" i="17"/>
  <c r="CX158" i="17" s="1"/>
  <c r="CX154" i="17"/>
  <c r="CX145" i="17"/>
  <c r="CW176" i="17"/>
  <c r="CW186" i="17" s="1"/>
  <c r="CW182" i="17"/>
  <c r="CY123" i="17"/>
  <c r="CY133" i="17" s="1"/>
  <c r="CY129" i="17"/>
  <c r="CY231" i="17"/>
  <c r="CY241" i="17" s="1"/>
  <c r="CY237" i="17"/>
  <c r="CX235" i="17"/>
  <c r="CX229" i="17"/>
  <c r="CX239" i="17" s="1"/>
  <c r="CX226" i="17"/>
  <c r="CW203" i="17"/>
  <c r="CW213" i="17" s="1"/>
  <c r="CW209" i="17"/>
  <c r="CX252" i="17"/>
  <c r="CW236" i="17"/>
  <c r="CW230" i="17"/>
  <c r="CW240" i="17" s="1"/>
  <c r="CY210" i="17"/>
  <c r="CY204" i="17"/>
  <c r="CY214" i="17" s="1"/>
  <c r="CX202" i="17"/>
  <c r="CX212" i="17" s="1"/>
  <c r="CX208" i="17"/>
  <c r="CX199" i="17"/>
  <c r="CW128" i="17"/>
  <c r="CW122" i="17"/>
  <c r="CW132" i="17" s="1"/>
  <c r="CY156" i="17"/>
  <c r="CY150" i="17"/>
  <c r="CY160" i="17" s="1"/>
  <c r="CY264" i="17"/>
  <c r="CY258" i="17"/>
  <c r="CY268" i="17" s="1"/>
  <c r="CX127" i="17" l="1"/>
  <c r="CX121" i="17"/>
  <c r="CX131" i="17" s="1"/>
  <c r="CX118" i="17"/>
  <c r="CX230" i="17"/>
  <c r="CX240" i="17" s="1"/>
  <c r="CX236" i="17"/>
  <c r="CX262" i="17"/>
  <c r="CX256" i="17"/>
  <c r="CX266" i="17" s="1"/>
  <c r="CX253" i="17"/>
  <c r="CX149" i="17"/>
  <c r="CX159" i="17" s="1"/>
  <c r="CX155" i="17"/>
  <c r="CZ254" i="17"/>
  <c r="CZ227" i="17"/>
  <c r="CZ173" i="17"/>
  <c r="CZ146" i="17"/>
  <c r="CZ200" i="17"/>
  <c r="CZ119" i="17"/>
  <c r="CZ4" i="17"/>
  <c r="CY247" i="17"/>
  <c r="CY193" i="17"/>
  <c r="CY220" i="17"/>
  <c r="CY166" i="17"/>
  <c r="CY139" i="17"/>
  <c r="CY112" i="17"/>
  <c r="CY80" i="17"/>
  <c r="CX209" i="17"/>
  <c r="CX203" i="17"/>
  <c r="CX213" i="17" s="1"/>
  <c r="CY246" i="17"/>
  <c r="CY219" i="17"/>
  <c r="CY192" i="17"/>
  <c r="CY165" i="17"/>
  <c r="CY111" i="17"/>
  <c r="CY138" i="17"/>
  <c r="CY66" i="17"/>
  <c r="CX182" i="17"/>
  <c r="CX176" i="17"/>
  <c r="CX186" i="17" s="1"/>
  <c r="CY171" i="17" l="1"/>
  <c r="CY198" i="17"/>
  <c r="CY117" i="17"/>
  <c r="CY225" i="17"/>
  <c r="CY229" i="17" s="1"/>
  <c r="CY239" i="17" s="1"/>
  <c r="CY181" i="17"/>
  <c r="CY175" i="17"/>
  <c r="CY185" i="17" s="1"/>
  <c r="CY172" i="17"/>
  <c r="CZ150" i="17"/>
  <c r="CZ160" i="17" s="1"/>
  <c r="CZ156" i="17"/>
  <c r="CY208" i="17"/>
  <c r="CY202" i="17"/>
  <c r="CY212" i="17" s="1"/>
  <c r="CY199" i="17"/>
  <c r="CY144" i="17"/>
  <c r="CY226" i="17"/>
  <c r="CZ129" i="17"/>
  <c r="CZ123" i="17"/>
  <c r="CZ133" i="17" s="1"/>
  <c r="CZ237" i="17"/>
  <c r="CZ231" i="17"/>
  <c r="CZ241" i="17" s="1"/>
  <c r="CX257" i="17"/>
  <c r="CX267" i="17" s="1"/>
  <c r="CX263" i="17"/>
  <c r="CZ96" i="17"/>
  <c r="CZ104" i="17" s="1"/>
  <c r="CZ79" i="17"/>
  <c r="CZ77" i="17"/>
  <c r="CZ75" i="17"/>
  <c r="CZ73" i="17"/>
  <c r="CZ71" i="17"/>
  <c r="CZ93" i="17"/>
  <c r="CZ101" i="17" s="1"/>
  <c r="CZ65" i="17"/>
  <c r="CZ64" i="17"/>
  <c r="CZ63" i="17"/>
  <c r="CZ62" i="17"/>
  <c r="CZ61" i="17"/>
  <c r="CZ60" i="17"/>
  <c r="CZ59" i="17"/>
  <c r="CZ58" i="17"/>
  <c r="CZ57" i="17"/>
  <c r="CZ56" i="17"/>
  <c r="CZ78" i="17"/>
  <c r="CZ72" i="17"/>
  <c r="DA3" i="17"/>
  <c r="CZ70" i="17"/>
  <c r="CZ76" i="17"/>
  <c r="CZ74" i="17"/>
  <c r="CZ177" i="17"/>
  <c r="CZ187" i="17" s="1"/>
  <c r="CZ183" i="17"/>
  <c r="CY121" i="17"/>
  <c r="CY131" i="17" s="1"/>
  <c r="CY127" i="17"/>
  <c r="CY118" i="17"/>
  <c r="CY252" i="17"/>
  <c r="CZ204" i="17"/>
  <c r="CZ214" i="17" s="1"/>
  <c r="CZ210" i="17"/>
  <c r="CZ264" i="17"/>
  <c r="CZ258" i="17"/>
  <c r="CZ268" i="17" s="1"/>
  <c r="CX122" i="17"/>
  <c r="CX132" i="17" s="1"/>
  <c r="CX128" i="17"/>
  <c r="CY235" i="17" l="1"/>
  <c r="CY230" i="17"/>
  <c r="CY240" i="17" s="1"/>
  <c r="CY236" i="17"/>
  <c r="CY209" i="17"/>
  <c r="CY203" i="17"/>
  <c r="CY213" i="17" s="1"/>
  <c r="CY122" i="17"/>
  <c r="CY132" i="17" s="1"/>
  <c r="CY128" i="17"/>
  <c r="DA254" i="17"/>
  <c r="DA227" i="17"/>
  <c r="DA200" i="17"/>
  <c r="DA146" i="17"/>
  <c r="DA119" i="17"/>
  <c r="DA173" i="17"/>
  <c r="DA4" i="17"/>
  <c r="CY148" i="17"/>
  <c r="CY158" i="17" s="1"/>
  <c r="CY154" i="17"/>
  <c r="CY145" i="17"/>
  <c r="CY262" i="17"/>
  <c r="CY256" i="17"/>
  <c r="CY266" i="17" s="1"/>
  <c r="CY253" i="17"/>
  <c r="CZ247" i="17"/>
  <c r="CZ220" i="17"/>
  <c r="CZ193" i="17"/>
  <c r="CZ166" i="17"/>
  <c r="CZ139" i="17"/>
  <c r="CZ112" i="17"/>
  <c r="CZ80" i="17"/>
  <c r="CZ246" i="17"/>
  <c r="CZ219" i="17"/>
  <c r="CZ192" i="17"/>
  <c r="CZ165" i="17"/>
  <c r="CZ138" i="17"/>
  <c r="CZ144" i="17" s="1"/>
  <c r="CZ66" i="17"/>
  <c r="CZ111" i="17"/>
  <c r="CZ117" i="17" s="1"/>
  <c r="CY182" i="17"/>
  <c r="CY176" i="17"/>
  <c r="CY186" i="17" s="1"/>
  <c r="CZ198" i="17" l="1"/>
  <c r="CZ171" i="17"/>
  <c r="CZ252" i="17"/>
  <c r="CZ262" i="17" s="1"/>
  <c r="CZ225" i="17"/>
  <c r="CY149" i="17"/>
  <c r="CY159" i="17" s="1"/>
  <c r="CY155" i="17"/>
  <c r="DA183" i="17"/>
  <c r="DA177" i="17"/>
  <c r="DA187" i="17" s="1"/>
  <c r="DA231" i="17"/>
  <c r="DA241" i="17" s="1"/>
  <c r="DA237" i="17"/>
  <c r="CZ148" i="17"/>
  <c r="CZ158" i="17" s="1"/>
  <c r="CZ154" i="17"/>
  <c r="CZ145" i="17"/>
  <c r="CZ256" i="17"/>
  <c r="CZ266" i="17" s="1"/>
  <c r="CZ253" i="17"/>
  <c r="CY263" i="17"/>
  <c r="CY257" i="17"/>
  <c r="CY267" i="17" s="1"/>
  <c r="DA123" i="17"/>
  <c r="DA133" i="17" s="1"/>
  <c r="DA129" i="17"/>
  <c r="DA258" i="17"/>
  <c r="DA268" i="17" s="1"/>
  <c r="DA264" i="17"/>
  <c r="CZ175" i="17"/>
  <c r="CZ185" i="17" s="1"/>
  <c r="CZ181" i="17"/>
  <c r="CZ172" i="17"/>
  <c r="DA150" i="17"/>
  <c r="DA160" i="17" s="1"/>
  <c r="DA156" i="17"/>
  <c r="CZ121" i="17"/>
  <c r="CZ131" i="17" s="1"/>
  <c r="CZ127" i="17"/>
  <c r="CZ118" i="17"/>
  <c r="CZ208" i="17"/>
  <c r="CZ202" i="17"/>
  <c r="CZ212" i="17" s="1"/>
  <c r="CZ199" i="17"/>
  <c r="DA79" i="17"/>
  <c r="DA77" i="17"/>
  <c r="DA75" i="17"/>
  <c r="DA73" i="17"/>
  <c r="DA93" i="17"/>
  <c r="DA101" i="17" s="1"/>
  <c r="DA78" i="17"/>
  <c r="DA76" i="17"/>
  <c r="DA74" i="17"/>
  <c r="DA72" i="17"/>
  <c r="DA71" i="17"/>
  <c r="DA63" i="17"/>
  <c r="DA61" i="17"/>
  <c r="DB3" i="17"/>
  <c r="DA60" i="17"/>
  <c r="DA96" i="17"/>
  <c r="DA104" i="17" s="1"/>
  <c r="DA70" i="17"/>
  <c r="DA65" i="17"/>
  <c r="DA64" i="17"/>
  <c r="DA62" i="17"/>
  <c r="DA59" i="17"/>
  <c r="DA58" i="17"/>
  <c r="DA57" i="17"/>
  <c r="DA56" i="17"/>
  <c r="DA204" i="17"/>
  <c r="DA214" i="17" s="1"/>
  <c r="DA210" i="17"/>
  <c r="DA246" i="17" l="1"/>
  <c r="DA219" i="17"/>
  <c r="DA165" i="17"/>
  <c r="DA192" i="17"/>
  <c r="DA138" i="17"/>
  <c r="DA111" i="17"/>
  <c r="DA66" i="17"/>
  <c r="DB254" i="17"/>
  <c r="DB227" i="17"/>
  <c r="DB200" i="17"/>
  <c r="DB173" i="17"/>
  <c r="DB146" i="17"/>
  <c r="DB119" i="17"/>
  <c r="DB4" i="17"/>
  <c r="CZ122" i="17"/>
  <c r="CZ132" i="17" s="1"/>
  <c r="CZ128" i="17"/>
  <c r="DA247" i="17"/>
  <c r="DA220" i="17"/>
  <c r="DA193" i="17"/>
  <c r="DA139" i="17"/>
  <c r="DA112" i="17"/>
  <c r="DA166" i="17"/>
  <c r="DA80" i="17"/>
  <c r="CZ209" i="17"/>
  <c r="CZ203" i="17"/>
  <c r="CZ213" i="17" s="1"/>
  <c r="CZ176" i="17"/>
  <c r="CZ186" i="17" s="1"/>
  <c r="CZ182" i="17"/>
  <c r="CZ155" i="17"/>
  <c r="CZ149" i="17"/>
  <c r="CZ159" i="17" s="1"/>
  <c r="CZ263" i="17"/>
  <c r="CZ257" i="17"/>
  <c r="CZ267" i="17" s="1"/>
  <c r="CZ229" i="17"/>
  <c r="CZ239" i="17" s="1"/>
  <c r="CZ235" i="17"/>
  <c r="CZ226" i="17"/>
  <c r="CZ230" i="17" l="1"/>
  <c r="CZ240" i="17" s="1"/>
  <c r="CZ236" i="17"/>
  <c r="DB150" i="17"/>
  <c r="DB160" i="17" s="1"/>
  <c r="DB156" i="17"/>
  <c r="DB264" i="17"/>
  <c r="DB258" i="17"/>
  <c r="DB268" i="17" s="1"/>
  <c r="DA198" i="17"/>
  <c r="DB183" i="17"/>
  <c r="DB177" i="17"/>
  <c r="DB187" i="17" s="1"/>
  <c r="DA171" i="17"/>
  <c r="DB93" i="17"/>
  <c r="DB101" i="17" s="1"/>
  <c r="DB78" i="17"/>
  <c r="DB76" i="17"/>
  <c r="DB74" i="17"/>
  <c r="DB72" i="17"/>
  <c r="DB96" i="17"/>
  <c r="DB104" i="17" s="1"/>
  <c r="DB79" i="17"/>
  <c r="DC3" i="17"/>
  <c r="DB77" i="17"/>
  <c r="DB70" i="17"/>
  <c r="DB73" i="17"/>
  <c r="DB71" i="17"/>
  <c r="DB75" i="17"/>
  <c r="DB65" i="17"/>
  <c r="DB64" i="17"/>
  <c r="DB63" i="17"/>
  <c r="DB62" i="17"/>
  <c r="DB61" i="17"/>
  <c r="DB60" i="17"/>
  <c r="DB59" i="17"/>
  <c r="DB58" i="17"/>
  <c r="DB57" i="17"/>
  <c r="DB56" i="17"/>
  <c r="DB210" i="17"/>
  <c r="DB204" i="17"/>
  <c r="DB214" i="17" s="1"/>
  <c r="DA117" i="17"/>
  <c r="DA225" i="17"/>
  <c r="DB123" i="17"/>
  <c r="DB133" i="17" s="1"/>
  <c r="DB129" i="17"/>
  <c r="DB231" i="17"/>
  <c r="DB241" i="17" s="1"/>
  <c r="DB237" i="17"/>
  <c r="DA144" i="17"/>
  <c r="DA252" i="17"/>
  <c r="DA121" i="17" l="1"/>
  <c r="DA131" i="17" s="1"/>
  <c r="DA127" i="17"/>
  <c r="DA118" i="17"/>
  <c r="DB247" i="17"/>
  <c r="DB220" i="17"/>
  <c r="DB193" i="17"/>
  <c r="DB166" i="17"/>
  <c r="DB112" i="17"/>
  <c r="DB139" i="17"/>
  <c r="DB80" i="17"/>
  <c r="DA262" i="17"/>
  <c r="DA256" i="17"/>
  <c r="DA266" i="17" s="1"/>
  <c r="DA253" i="17"/>
  <c r="DA208" i="17"/>
  <c r="DA202" i="17"/>
  <c r="DA212" i="17" s="1"/>
  <c r="DA199" i="17"/>
  <c r="DA154" i="17"/>
  <c r="DA148" i="17"/>
  <c r="DA158" i="17" s="1"/>
  <c r="DA145" i="17"/>
  <c r="DC254" i="17"/>
  <c r="DC227" i="17"/>
  <c r="DC200" i="17"/>
  <c r="DC173" i="17"/>
  <c r="DC146" i="17"/>
  <c r="DC119" i="17"/>
  <c r="DC4" i="17"/>
  <c r="DA175" i="17"/>
  <c r="DA185" i="17" s="1"/>
  <c r="DA181" i="17"/>
  <c r="DA172" i="17"/>
  <c r="DA229" i="17"/>
  <c r="DA239" i="17" s="1"/>
  <c r="DA235" i="17"/>
  <c r="DA226" i="17"/>
  <c r="DB246" i="17"/>
  <c r="DB219" i="17"/>
  <c r="DB225" i="17" s="1"/>
  <c r="DB192" i="17"/>
  <c r="DB198" i="17" s="1"/>
  <c r="DB138" i="17"/>
  <c r="DB144" i="17" s="1"/>
  <c r="DB165" i="17"/>
  <c r="DB111" i="17"/>
  <c r="DB66" i="17"/>
  <c r="DB117" i="17" l="1"/>
  <c r="DB171" i="17"/>
  <c r="DA236" i="17"/>
  <c r="DA230" i="17"/>
  <c r="DA240" i="17" s="1"/>
  <c r="DC264" i="17"/>
  <c r="DC258" i="17"/>
  <c r="DC268" i="17" s="1"/>
  <c r="DA203" i="17"/>
  <c r="DA213" i="17" s="1"/>
  <c r="DA209" i="17"/>
  <c r="DB202" i="17"/>
  <c r="DB212" i="17" s="1"/>
  <c r="DB208" i="17"/>
  <c r="DB199" i="17"/>
  <c r="DC177" i="17"/>
  <c r="DC187" i="17" s="1"/>
  <c r="DC183" i="17"/>
  <c r="DA149" i="17"/>
  <c r="DA159" i="17" s="1"/>
  <c r="DA155" i="17"/>
  <c r="DA128" i="17"/>
  <c r="DA122" i="17"/>
  <c r="DA132" i="17" s="1"/>
  <c r="DC156" i="17"/>
  <c r="DC150" i="17"/>
  <c r="DC160" i="17" s="1"/>
  <c r="DB127" i="17"/>
  <c r="DB121" i="17"/>
  <c r="DB131" i="17" s="1"/>
  <c r="DB118" i="17"/>
  <c r="DB235" i="17"/>
  <c r="DB229" i="17"/>
  <c r="DB239" i="17" s="1"/>
  <c r="DB226" i="17"/>
  <c r="DC78" i="17"/>
  <c r="DC76" i="17"/>
  <c r="DC74" i="17"/>
  <c r="DC96" i="17"/>
  <c r="DC104" i="17" s="1"/>
  <c r="DC79" i="17"/>
  <c r="DC77" i="17"/>
  <c r="DC75" i="17"/>
  <c r="DC73" i="17"/>
  <c r="DC71" i="17"/>
  <c r="DC93" i="17"/>
  <c r="DC101" i="17" s="1"/>
  <c r="DC72" i="17"/>
  <c r="DC70" i="17"/>
  <c r="DC65" i="17"/>
  <c r="DC64" i="17"/>
  <c r="DC63" i="17"/>
  <c r="DC62" i="17"/>
  <c r="DC61" i="17"/>
  <c r="DC60" i="17"/>
  <c r="DC59" i="17"/>
  <c r="DC58" i="17"/>
  <c r="DC57" i="17"/>
  <c r="DC56" i="17"/>
  <c r="DD3" i="17"/>
  <c r="DC210" i="17"/>
  <c r="DC204" i="17"/>
  <c r="DC214" i="17" s="1"/>
  <c r="DB148" i="17"/>
  <c r="DB158" i="17" s="1"/>
  <c r="DB154" i="17"/>
  <c r="DB145" i="17"/>
  <c r="DB175" i="17"/>
  <c r="DB185" i="17" s="1"/>
  <c r="DB181" i="17"/>
  <c r="DB172" i="17"/>
  <c r="DB252" i="17"/>
  <c r="DA176" i="17"/>
  <c r="DA186" i="17" s="1"/>
  <c r="DA182" i="17"/>
  <c r="DC123" i="17"/>
  <c r="DC133" i="17" s="1"/>
  <c r="DC129" i="17"/>
  <c r="DC231" i="17"/>
  <c r="DC241" i="17" s="1"/>
  <c r="DC237" i="17"/>
  <c r="DA263" i="17"/>
  <c r="DA257" i="17"/>
  <c r="DA267" i="17" s="1"/>
  <c r="DC246" i="17" l="1"/>
  <c r="DC219" i="17"/>
  <c r="DC192" i="17"/>
  <c r="DC165" i="17"/>
  <c r="DC111" i="17"/>
  <c r="DC138" i="17"/>
  <c r="DC66" i="17"/>
  <c r="DB209" i="17"/>
  <c r="DB203" i="17"/>
  <c r="DB213" i="17" s="1"/>
  <c r="DB122" i="17"/>
  <c r="DB132" i="17" s="1"/>
  <c r="DB128" i="17"/>
  <c r="DB256" i="17"/>
  <c r="DB266" i="17" s="1"/>
  <c r="DB262" i="17"/>
  <c r="DB253" i="17"/>
  <c r="DB149" i="17"/>
  <c r="DB159" i="17" s="1"/>
  <c r="DB155" i="17"/>
  <c r="DC247" i="17"/>
  <c r="DC220" i="17"/>
  <c r="DC193" i="17"/>
  <c r="DC166" i="17"/>
  <c r="DC139" i="17"/>
  <c r="DC80" i="17"/>
  <c r="DC112" i="17"/>
  <c r="DB230" i="17"/>
  <c r="DB240" i="17" s="1"/>
  <c r="DB236" i="17"/>
  <c r="DB182" i="17"/>
  <c r="DB176" i="17"/>
  <c r="DB186" i="17" s="1"/>
  <c r="DD254" i="17"/>
  <c r="DD227" i="17"/>
  <c r="DD200" i="17"/>
  <c r="DD146" i="17"/>
  <c r="DD173" i="17"/>
  <c r="DD119" i="17"/>
  <c r="DD4" i="17"/>
  <c r="DD150" i="17" l="1"/>
  <c r="DD160" i="17" s="1"/>
  <c r="DD156" i="17"/>
  <c r="DD129" i="17"/>
  <c r="DD123" i="17"/>
  <c r="DD133" i="17" s="1"/>
  <c r="DD237" i="17"/>
  <c r="DD231" i="17"/>
  <c r="DD241" i="17" s="1"/>
  <c r="DC117" i="17"/>
  <c r="DC252" i="17"/>
  <c r="DD177" i="17"/>
  <c r="DD187" i="17" s="1"/>
  <c r="DD183" i="17"/>
  <c r="DD264" i="17"/>
  <c r="DD258" i="17"/>
  <c r="DD268" i="17" s="1"/>
  <c r="DC171" i="17"/>
  <c r="DC198" i="17"/>
  <c r="DD96" i="17"/>
  <c r="DD104" i="17" s="1"/>
  <c r="DD79" i="17"/>
  <c r="DD77" i="17"/>
  <c r="DD75" i="17"/>
  <c r="DD73" i="17"/>
  <c r="DD71" i="17"/>
  <c r="DD93" i="17"/>
  <c r="DD101" i="17" s="1"/>
  <c r="DD78" i="17"/>
  <c r="DD65" i="17"/>
  <c r="DD64" i="17"/>
  <c r="DD63" i="17"/>
  <c r="DD62" i="17"/>
  <c r="DD61" i="17"/>
  <c r="DD60" i="17"/>
  <c r="DD59" i="17"/>
  <c r="DD58" i="17"/>
  <c r="DD57" i="17"/>
  <c r="DD56" i="17"/>
  <c r="DD72" i="17"/>
  <c r="DD76" i="17"/>
  <c r="DD74" i="17"/>
  <c r="DE3" i="17"/>
  <c r="DD70" i="17"/>
  <c r="DD204" i="17"/>
  <c r="DD214" i="17" s="1"/>
  <c r="DD210" i="17"/>
  <c r="DB257" i="17"/>
  <c r="DB267" i="17" s="1"/>
  <c r="DB263" i="17"/>
  <c r="DC144" i="17"/>
  <c r="DC225" i="17"/>
  <c r="DE254" i="17" l="1"/>
  <c r="DE227" i="17"/>
  <c r="DE200" i="17"/>
  <c r="DE146" i="17"/>
  <c r="DE173" i="17"/>
  <c r="DE119" i="17"/>
  <c r="DE4" i="17"/>
  <c r="DD246" i="17"/>
  <c r="DD192" i="17"/>
  <c r="DD165" i="17"/>
  <c r="DD219" i="17"/>
  <c r="DD138" i="17"/>
  <c r="DD111" i="17"/>
  <c r="DD66" i="17"/>
  <c r="DC262" i="17"/>
  <c r="DC256" i="17"/>
  <c r="DC266" i="17" s="1"/>
  <c r="DC253" i="17"/>
  <c r="DC229" i="17"/>
  <c r="DC239" i="17" s="1"/>
  <c r="DC235" i="17"/>
  <c r="DC226" i="17"/>
  <c r="DC121" i="17"/>
  <c r="DC131" i="17" s="1"/>
  <c r="DC127" i="17"/>
  <c r="DC118" i="17"/>
  <c r="DC148" i="17"/>
  <c r="DC158" i="17" s="1"/>
  <c r="DC154" i="17"/>
  <c r="DC145" i="17"/>
  <c r="DC208" i="17"/>
  <c r="DC202" i="17"/>
  <c r="DC212" i="17" s="1"/>
  <c r="DC199" i="17"/>
  <c r="DD247" i="17"/>
  <c r="DD220" i="17"/>
  <c r="DD166" i="17"/>
  <c r="DD193" i="17"/>
  <c r="DD139" i="17"/>
  <c r="DD112" i="17"/>
  <c r="DD80" i="17"/>
  <c r="DC181" i="17"/>
  <c r="DC175" i="17"/>
  <c r="DC185" i="17" s="1"/>
  <c r="DC172" i="17"/>
  <c r="DC230" i="17" l="1"/>
  <c r="DC240" i="17" s="1"/>
  <c r="DC236" i="17"/>
  <c r="DD144" i="17"/>
  <c r="DD252" i="17"/>
  <c r="DE150" i="17"/>
  <c r="DE160" i="17" s="1"/>
  <c r="DE156" i="17"/>
  <c r="DC176" i="17"/>
  <c r="DC186" i="17" s="1"/>
  <c r="DC182" i="17"/>
  <c r="DC122" i="17"/>
  <c r="DC132" i="17" s="1"/>
  <c r="DC128" i="17"/>
  <c r="DD225" i="17"/>
  <c r="DE79" i="17"/>
  <c r="DE77" i="17"/>
  <c r="DE75" i="17"/>
  <c r="DE73" i="17"/>
  <c r="DE93" i="17"/>
  <c r="DE101" i="17" s="1"/>
  <c r="DE78" i="17"/>
  <c r="DE76" i="17"/>
  <c r="DE74" i="17"/>
  <c r="DE72" i="17"/>
  <c r="DE64" i="17"/>
  <c r="DE59" i="17"/>
  <c r="DE58" i="17"/>
  <c r="DE57" i="17"/>
  <c r="DE56" i="17"/>
  <c r="DE96" i="17"/>
  <c r="DE104" i="17" s="1"/>
  <c r="DF3" i="17"/>
  <c r="DE65" i="17"/>
  <c r="DE63" i="17"/>
  <c r="DE61" i="17"/>
  <c r="DE71" i="17"/>
  <c r="DE70" i="17"/>
  <c r="DE62" i="17"/>
  <c r="DE60" i="17"/>
  <c r="DE204" i="17"/>
  <c r="DE214" i="17" s="1"/>
  <c r="DE210" i="17"/>
  <c r="DC149" i="17"/>
  <c r="DC159" i="17" s="1"/>
  <c r="DC155" i="17"/>
  <c r="DD171" i="17"/>
  <c r="DE123" i="17"/>
  <c r="DE133" i="17" s="1"/>
  <c r="DE129" i="17"/>
  <c r="DE231" i="17"/>
  <c r="DE241" i="17" s="1"/>
  <c r="DE237" i="17"/>
  <c r="DC209" i="17"/>
  <c r="DC203" i="17"/>
  <c r="DC213" i="17" s="1"/>
  <c r="DC263" i="17"/>
  <c r="DC257" i="17"/>
  <c r="DC267" i="17" s="1"/>
  <c r="DD117" i="17"/>
  <c r="DD198" i="17"/>
  <c r="DE183" i="17"/>
  <c r="DE177" i="17"/>
  <c r="DE187" i="17" s="1"/>
  <c r="DE258" i="17"/>
  <c r="DE268" i="17" s="1"/>
  <c r="DE264" i="17"/>
  <c r="DD121" i="17" l="1"/>
  <c r="DD131" i="17" s="1"/>
  <c r="DD127" i="17"/>
  <c r="DD118" i="17"/>
  <c r="DE220" i="17"/>
  <c r="DE247" i="17"/>
  <c r="DE193" i="17"/>
  <c r="DE139" i="17"/>
  <c r="DE166" i="17"/>
  <c r="DE112" i="17"/>
  <c r="DE80" i="17"/>
  <c r="DD262" i="17"/>
  <c r="DD256" i="17"/>
  <c r="DD266" i="17" s="1"/>
  <c r="DD253" i="17"/>
  <c r="DD181" i="17"/>
  <c r="DD175" i="17"/>
  <c r="DD185" i="17" s="1"/>
  <c r="DD172" i="17"/>
  <c r="DF254" i="17"/>
  <c r="DF227" i="17"/>
  <c r="DF200" i="17"/>
  <c r="DF173" i="17"/>
  <c r="DF119" i="17"/>
  <c r="DF146" i="17"/>
  <c r="DF4" i="17"/>
  <c r="DD229" i="17"/>
  <c r="DD239" i="17" s="1"/>
  <c r="DD235" i="17"/>
  <c r="DD226" i="17"/>
  <c r="DD148" i="17"/>
  <c r="DD158" i="17" s="1"/>
  <c r="DD154" i="17"/>
  <c r="DD145" i="17"/>
  <c r="DD208" i="17"/>
  <c r="DD202" i="17"/>
  <c r="DD212" i="17" s="1"/>
  <c r="DD199" i="17"/>
  <c r="DE246" i="17"/>
  <c r="DE252" i="17" s="1"/>
  <c r="DE219" i="17"/>
  <c r="DE225" i="17" s="1"/>
  <c r="DE165" i="17"/>
  <c r="DE171" i="17" s="1"/>
  <c r="DE192" i="17"/>
  <c r="DE198" i="17" s="1"/>
  <c r="DE138" i="17"/>
  <c r="DE111" i="17"/>
  <c r="DE66" i="17"/>
  <c r="DE117" i="17" l="1"/>
  <c r="DE144" i="17"/>
  <c r="DE208" i="17"/>
  <c r="DE199" i="17"/>
  <c r="DE202" i="17"/>
  <c r="DE212" i="17" s="1"/>
  <c r="DD209" i="17"/>
  <c r="DD203" i="17"/>
  <c r="DD213" i="17" s="1"/>
  <c r="DF177" i="17"/>
  <c r="DF187" i="17" s="1"/>
  <c r="DF183" i="17"/>
  <c r="DD176" i="17"/>
  <c r="DD186" i="17" s="1"/>
  <c r="DD182" i="17"/>
  <c r="DE175" i="17"/>
  <c r="DE185" i="17" s="1"/>
  <c r="DE181" i="17"/>
  <c r="DE172" i="17"/>
  <c r="DF93" i="17"/>
  <c r="DF101" i="17" s="1"/>
  <c r="DF78" i="17"/>
  <c r="DF76" i="17"/>
  <c r="DF74" i="17"/>
  <c r="DF72" i="17"/>
  <c r="DF96" i="17"/>
  <c r="DF104" i="17" s="1"/>
  <c r="DF77" i="17"/>
  <c r="DG3" i="17"/>
  <c r="DF75" i="17"/>
  <c r="DF71" i="17"/>
  <c r="DF70" i="17"/>
  <c r="DF79" i="17"/>
  <c r="DF73" i="17"/>
  <c r="DF65" i="17"/>
  <c r="DF64" i="17"/>
  <c r="DF63" i="17"/>
  <c r="DF62" i="17"/>
  <c r="DF61" i="17"/>
  <c r="DF60" i="17"/>
  <c r="DF59" i="17"/>
  <c r="DF58" i="17"/>
  <c r="DF57" i="17"/>
  <c r="DF56" i="17"/>
  <c r="DF210" i="17"/>
  <c r="DF204" i="17"/>
  <c r="DF214" i="17" s="1"/>
  <c r="DD122" i="17"/>
  <c r="DD132" i="17" s="1"/>
  <c r="DD128" i="17"/>
  <c r="DE121" i="17"/>
  <c r="DE131" i="17" s="1"/>
  <c r="DE127" i="17"/>
  <c r="DE118" i="17"/>
  <c r="DE229" i="17"/>
  <c r="DE239" i="17" s="1"/>
  <c r="DE235" i="17"/>
  <c r="DE226" i="17"/>
  <c r="DD230" i="17"/>
  <c r="DD240" i="17" s="1"/>
  <c r="DD236" i="17"/>
  <c r="DF150" i="17"/>
  <c r="DF160" i="17" s="1"/>
  <c r="DF156" i="17"/>
  <c r="DF231" i="17"/>
  <c r="DF241" i="17" s="1"/>
  <c r="DF237" i="17"/>
  <c r="DE154" i="17"/>
  <c r="DE148" i="17"/>
  <c r="DE158" i="17" s="1"/>
  <c r="DE145" i="17"/>
  <c r="DE262" i="17"/>
  <c r="DE256" i="17"/>
  <c r="DE266" i="17" s="1"/>
  <c r="DE253" i="17"/>
  <c r="DD155" i="17"/>
  <c r="DD149" i="17"/>
  <c r="DD159" i="17" s="1"/>
  <c r="DF123" i="17"/>
  <c r="DF133" i="17" s="1"/>
  <c r="DF129" i="17"/>
  <c r="DF264" i="17"/>
  <c r="DF258" i="17"/>
  <c r="DF268" i="17" s="1"/>
  <c r="DD263" i="17"/>
  <c r="DD257" i="17"/>
  <c r="DD267" i="17" s="1"/>
  <c r="DG254" i="17" l="1"/>
  <c r="DG227" i="17"/>
  <c r="DG200" i="17"/>
  <c r="DG173" i="17"/>
  <c r="DG146" i="17"/>
  <c r="DG119" i="17"/>
  <c r="DG4" i="17"/>
  <c r="DE176" i="17"/>
  <c r="DE186" i="17" s="1"/>
  <c r="DE182" i="17"/>
  <c r="DF246" i="17"/>
  <c r="DF219" i="17"/>
  <c r="DF225" i="17" s="1"/>
  <c r="DF192" i="17"/>
  <c r="DF165" i="17"/>
  <c r="DF138" i="17"/>
  <c r="DF111" i="17"/>
  <c r="DF66" i="17"/>
  <c r="DF247" i="17"/>
  <c r="DF220" i="17"/>
  <c r="DF193" i="17"/>
  <c r="DF166" i="17"/>
  <c r="DF112" i="17"/>
  <c r="DF139" i="17"/>
  <c r="DF80" i="17"/>
  <c r="DE149" i="17"/>
  <c r="DE159" i="17" s="1"/>
  <c r="DE155" i="17"/>
  <c r="DE128" i="17"/>
  <c r="DE122" i="17"/>
  <c r="DE132" i="17" s="1"/>
  <c r="DE203" i="17"/>
  <c r="DE213" i="17" s="1"/>
  <c r="DE209" i="17"/>
  <c r="DE257" i="17"/>
  <c r="DE267" i="17" s="1"/>
  <c r="DE263" i="17"/>
  <c r="DE236" i="17"/>
  <c r="DE230" i="17"/>
  <c r="DE240" i="17" s="1"/>
  <c r="DF117" i="17" l="1"/>
  <c r="DF198" i="17"/>
  <c r="DG177" i="17"/>
  <c r="DG187" i="17" s="1"/>
  <c r="DG183" i="17"/>
  <c r="DF127" i="17"/>
  <c r="DF121" i="17"/>
  <c r="DF131" i="17" s="1"/>
  <c r="DF118" i="17"/>
  <c r="DF235" i="17"/>
  <c r="DF229" i="17"/>
  <c r="DF239" i="17" s="1"/>
  <c r="DF226" i="17"/>
  <c r="DG78" i="17"/>
  <c r="DG76" i="17"/>
  <c r="DG74" i="17"/>
  <c r="DG96" i="17"/>
  <c r="DG104" i="17" s="1"/>
  <c r="DG79" i="17"/>
  <c r="DG77" i="17"/>
  <c r="DG75" i="17"/>
  <c r="DG73" i="17"/>
  <c r="DG71" i="17"/>
  <c r="DG70" i="17"/>
  <c r="DG65" i="17"/>
  <c r="DG64" i="17"/>
  <c r="DG63" i="17"/>
  <c r="DG62" i="17"/>
  <c r="DG61" i="17"/>
  <c r="DG60" i="17"/>
  <c r="DG59" i="17"/>
  <c r="DG58" i="17"/>
  <c r="DG57" i="17"/>
  <c r="DG56" i="17"/>
  <c r="DH3" i="17"/>
  <c r="DG72" i="17"/>
  <c r="DG93" i="17"/>
  <c r="DG101" i="17" s="1"/>
  <c r="DG210" i="17"/>
  <c r="DG204" i="17"/>
  <c r="DG214" i="17" s="1"/>
  <c r="DF144" i="17"/>
  <c r="DF252" i="17"/>
  <c r="DG123" i="17"/>
  <c r="DG133" i="17" s="1"/>
  <c r="DG129" i="17"/>
  <c r="DG231" i="17"/>
  <c r="DG241" i="17" s="1"/>
  <c r="DG237" i="17"/>
  <c r="DF171" i="17"/>
  <c r="DG156" i="17"/>
  <c r="DG150" i="17"/>
  <c r="DG160" i="17" s="1"/>
  <c r="DG264" i="17"/>
  <c r="DG258" i="17"/>
  <c r="DG268" i="17" s="1"/>
  <c r="DF262" i="17" l="1"/>
  <c r="DF256" i="17"/>
  <c r="DF266" i="17" s="1"/>
  <c r="DF253" i="17"/>
  <c r="DF148" i="17"/>
  <c r="DF158" i="17" s="1"/>
  <c r="DF154" i="17"/>
  <c r="DF145" i="17"/>
  <c r="DG247" i="17"/>
  <c r="DG193" i="17"/>
  <c r="DG220" i="17"/>
  <c r="DG166" i="17"/>
  <c r="DG139" i="17"/>
  <c r="DG80" i="17"/>
  <c r="DG112" i="17"/>
  <c r="DH254" i="17"/>
  <c r="DH227" i="17"/>
  <c r="DH200" i="17"/>
  <c r="DH173" i="17"/>
  <c r="DH146" i="17"/>
  <c r="DH119" i="17"/>
  <c r="DH4" i="17"/>
  <c r="DF122" i="17"/>
  <c r="DF132" i="17" s="1"/>
  <c r="DF128" i="17"/>
  <c r="DF175" i="17"/>
  <c r="DF185" i="17" s="1"/>
  <c r="DF181" i="17"/>
  <c r="DF172" i="17"/>
  <c r="DG246" i="17"/>
  <c r="DG219" i="17"/>
  <c r="DG192" i="17"/>
  <c r="DG165" i="17"/>
  <c r="DG111" i="17"/>
  <c r="DG117" i="17" s="1"/>
  <c r="DG138" i="17"/>
  <c r="DG66" i="17"/>
  <c r="DF230" i="17"/>
  <c r="DF240" i="17" s="1"/>
  <c r="DF236" i="17"/>
  <c r="DF202" i="17"/>
  <c r="DF212" i="17" s="1"/>
  <c r="DF208" i="17"/>
  <c r="DF199" i="17"/>
  <c r="DG171" i="17" l="1"/>
  <c r="DG198" i="17"/>
  <c r="DG225" i="17"/>
  <c r="DG229" i="17" s="1"/>
  <c r="DG239" i="17" s="1"/>
  <c r="DG252" i="17"/>
  <c r="DG262" i="17" s="1"/>
  <c r="DG144" i="17"/>
  <c r="DG208" i="17"/>
  <c r="DG202" i="17"/>
  <c r="DG212" i="17" s="1"/>
  <c r="DG199" i="17"/>
  <c r="DH96" i="17"/>
  <c r="DH104" i="17" s="1"/>
  <c r="DH79" i="17"/>
  <c r="DH77" i="17"/>
  <c r="DH75" i="17"/>
  <c r="DH73" i="17"/>
  <c r="DH71" i="17"/>
  <c r="DH93" i="17"/>
  <c r="DH101" i="17" s="1"/>
  <c r="DH76" i="17"/>
  <c r="DH65" i="17"/>
  <c r="DH64" i="17"/>
  <c r="DH63" i="17"/>
  <c r="DH62" i="17"/>
  <c r="DH61" i="17"/>
  <c r="DH60" i="17"/>
  <c r="DH59" i="17"/>
  <c r="DH58" i="17"/>
  <c r="DH57" i="17"/>
  <c r="DH56" i="17"/>
  <c r="DH70" i="17"/>
  <c r="DH74" i="17"/>
  <c r="DH72" i="17"/>
  <c r="DI3" i="17"/>
  <c r="DH78" i="17"/>
  <c r="DH204" i="17"/>
  <c r="DH214" i="17" s="1"/>
  <c r="DH210" i="17"/>
  <c r="DG148" i="17"/>
  <c r="DG158" i="17" s="1"/>
  <c r="DG154" i="17"/>
  <c r="DG145" i="17"/>
  <c r="DG235" i="17"/>
  <c r="DG226" i="17"/>
  <c r="DH129" i="17"/>
  <c r="DH123" i="17"/>
  <c r="DH133" i="17" s="1"/>
  <c r="DH237" i="17"/>
  <c r="DH231" i="17"/>
  <c r="DH241" i="17" s="1"/>
  <c r="DF257" i="17"/>
  <c r="DF267" i="17" s="1"/>
  <c r="DF263" i="17"/>
  <c r="DG121" i="17"/>
  <c r="DG131" i="17" s="1"/>
  <c r="DG127" i="17"/>
  <c r="DG118" i="17"/>
  <c r="DG256" i="17"/>
  <c r="DG266" i="17" s="1"/>
  <c r="DG253" i="17"/>
  <c r="DH150" i="17"/>
  <c r="DH160" i="17" s="1"/>
  <c r="DH156" i="17"/>
  <c r="DH264" i="17"/>
  <c r="DH258" i="17"/>
  <c r="DH268" i="17" s="1"/>
  <c r="DF149" i="17"/>
  <c r="DF159" i="17" s="1"/>
  <c r="DF155" i="17"/>
  <c r="DF209" i="17"/>
  <c r="DF203" i="17"/>
  <c r="DF213" i="17" s="1"/>
  <c r="DG181" i="17"/>
  <c r="DG175" i="17"/>
  <c r="DG185" i="17" s="1"/>
  <c r="DG172" i="17"/>
  <c r="DF182" i="17"/>
  <c r="DF176" i="17"/>
  <c r="DF186" i="17" s="1"/>
  <c r="DH177" i="17"/>
  <c r="DH187" i="17" s="1"/>
  <c r="DH183" i="17"/>
  <c r="DG122" i="17" l="1"/>
  <c r="DG132" i="17" s="1"/>
  <c r="DG128" i="17"/>
  <c r="DG149" i="17"/>
  <c r="DG159" i="17" s="1"/>
  <c r="DG155" i="17"/>
  <c r="DG209" i="17"/>
  <c r="DG203" i="17"/>
  <c r="DG213" i="17" s="1"/>
  <c r="DG263" i="17"/>
  <c r="DG257" i="17"/>
  <c r="DG267" i="17" s="1"/>
  <c r="DG230" i="17"/>
  <c r="DG240" i="17" s="1"/>
  <c r="DG236" i="17"/>
  <c r="DH247" i="17"/>
  <c r="DH220" i="17"/>
  <c r="DH166" i="17"/>
  <c r="DH193" i="17"/>
  <c r="DH139" i="17"/>
  <c r="DH112" i="17"/>
  <c r="DH80" i="17"/>
  <c r="DG182" i="17"/>
  <c r="DG176" i="17"/>
  <c r="DG186" i="17" s="1"/>
  <c r="DI254" i="17"/>
  <c r="DI227" i="17"/>
  <c r="DI200" i="17"/>
  <c r="DI146" i="17"/>
  <c r="DI119" i="17"/>
  <c r="DI173" i="17"/>
  <c r="DI4" i="17"/>
  <c r="DH246" i="17"/>
  <c r="DH219" i="17"/>
  <c r="DH192" i="17"/>
  <c r="DH198" i="17" s="1"/>
  <c r="DH165" i="17"/>
  <c r="DH171" i="17" s="1"/>
  <c r="DH138" i="17"/>
  <c r="DH144" i="17" s="1"/>
  <c r="DH111" i="17"/>
  <c r="DH117" i="17" s="1"/>
  <c r="DH66" i="17"/>
  <c r="DH225" i="17" l="1"/>
  <c r="DH252" i="17"/>
  <c r="DH121" i="17"/>
  <c r="DH131" i="17" s="1"/>
  <c r="DH127" i="17"/>
  <c r="DH118" i="17"/>
  <c r="DH229" i="17"/>
  <c r="DH239" i="17" s="1"/>
  <c r="DH235" i="17"/>
  <c r="DH226" i="17"/>
  <c r="DI123" i="17"/>
  <c r="DI133" i="17" s="1"/>
  <c r="DI129" i="17"/>
  <c r="DI258" i="17"/>
  <c r="DI268" i="17" s="1"/>
  <c r="DI264" i="17"/>
  <c r="DH148" i="17"/>
  <c r="DH158" i="17" s="1"/>
  <c r="DH154" i="17"/>
  <c r="DH145" i="17"/>
  <c r="DH262" i="17"/>
  <c r="DH256" i="17"/>
  <c r="DH266" i="17" s="1"/>
  <c r="DH253" i="17"/>
  <c r="DI150" i="17"/>
  <c r="DI160" i="17" s="1"/>
  <c r="DI156" i="17"/>
  <c r="DH175" i="17"/>
  <c r="DH185" i="17" s="1"/>
  <c r="DH181" i="17"/>
  <c r="DH172" i="17"/>
  <c r="DI79" i="17"/>
  <c r="DI77" i="17"/>
  <c r="DI75" i="17"/>
  <c r="DI73" i="17"/>
  <c r="DI93" i="17"/>
  <c r="DI101" i="17" s="1"/>
  <c r="DI78" i="17"/>
  <c r="DI76" i="17"/>
  <c r="DI74" i="17"/>
  <c r="DI72" i="17"/>
  <c r="DI96" i="17"/>
  <c r="DI104" i="17" s="1"/>
  <c r="DI71" i="17"/>
  <c r="DI63" i="17"/>
  <c r="DI61" i="17"/>
  <c r="DJ3" i="17"/>
  <c r="DI62" i="17"/>
  <c r="DI60" i="17"/>
  <c r="DI70" i="17"/>
  <c r="DI65" i="17"/>
  <c r="DI64" i="17"/>
  <c r="DI59" i="17"/>
  <c r="DI58" i="17"/>
  <c r="DI57" i="17"/>
  <c r="DI56" i="17"/>
  <c r="DI204" i="17"/>
  <c r="DI214" i="17" s="1"/>
  <c r="DI210" i="17"/>
  <c r="DH208" i="17"/>
  <c r="DH202" i="17"/>
  <c r="DH212" i="17" s="1"/>
  <c r="DH199" i="17"/>
  <c r="DI183" i="17"/>
  <c r="DI177" i="17"/>
  <c r="DI187" i="17" s="1"/>
  <c r="DI231" i="17"/>
  <c r="DI241" i="17" s="1"/>
  <c r="DI237" i="17"/>
  <c r="DI247" i="17" l="1"/>
  <c r="DI220" i="17"/>
  <c r="DI193" i="17"/>
  <c r="DI139" i="17"/>
  <c r="DI166" i="17"/>
  <c r="DI112" i="17"/>
  <c r="DI80" i="17"/>
  <c r="DH230" i="17"/>
  <c r="DH240" i="17" s="1"/>
  <c r="DH236" i="17"/>
  <c r="DH176" i="17"/>
  <c r="DH186" i="17" s="1"/>
  <c r="DH182" i="17"/>
  <c r="DH155" i="17"/>
  <c r="DH149" i="17"/>
  <c r="DH159" i="17" s="1"/>
  <c r="DI246" i="17"/>
  <c r="DI252" i="17" s="1"/>
  <c r="DI219" i="17"/>
  <c r="DI165" i="17"/>
  <c r="DI192" i="17"/>
  <c r="DI198" i="17" s="1"/>
  <c r="DI138" i="17"/>
  <c r="DI144" i="17" s="1"/>
  <c r="DI111" i="17"/>
  <c r="DI66" i="17"/>
  <c r="DH263" i="17"/>
  <c r="DH257" i="17"/>
  <c r="DH267" i="17" s="1"/>
  <c r="DH209" i="17"/>
  <c r="DH203" i="17"/>
  <c r="DH213" i="17" s="1"/>
  <c r="DJ254" i="17"/>
  <c r="DJ227" i="17"/>
  <c r="DJ200" i="17"/>
  <c r="DJ173" i="17"/>
  <c r="DJ119" i="17"/>
  <c r="DJ146" i="17"/>
  <c r="DJ4" i="17"/>
  <c r="DH122" i="17"/>
  <c r="DH132" i="17" s="1"/>
  <c r="DH128" i="17"/>
  <c r="DJ150" i="17" l="1"/>
  <c r="DJ156" i="17"/>
  <c r="E156" i="17" s="1"/>
  <c r="E146" i="17"/>
  <c r="DJ123" i="17"/>
  <c r="DJ129" i="17"/>
  <c r="E129" i="17" s="1"/>
  <c r="E119" i="17"/>
  <c r="DI208" i="17"/>
  <c r="DI202" i="17"/>
  <c r="DI212" i="17" s="1"/>
  <c r="DI199" i="17"/>
  <c r="DJ183" i="17"/>
  <c r="E183" i="17" s="1"/>
  <c r="DJ177" i="17"/>
  <c r="E173" i="17"/>
  <c r="DI171" i="17"/>
  <c r="DJ231" i="17"/>
  <c r="DJ237" i="17"/>
  <c r="E237" i="17" s="1"/>
  <c r="E227" i="17"/>
  <c r="DJ93" i="17"/>
  <c r="DJ78" i="17"/>
  <c r="E78" i="17" s="1"/>
  <c r="DJ76" i="17"/>
  <c r="E76" i="17" s="1"/>
  <c r="DJ74" i="17"/>
  <c r="E74" i="17" s="1"/>
  <c r="DJ72" i="17"/>
  <c r="E72" i="17" s="1"/>
  <c r="DJ96" i="17"/>
  <c r="DJ75" i="17"/>
  <c r="E75" i="17" s="1"/>
  <c r="DJ73" i="17"/>
  <c r="E73" i="17" s="1"/>
  <c r="DJ70" i="17"/>
  <c r="DJ77" i="17"/>
  <c r="E77" i="17" s="1"/>
  <c r="DJ79" i="17"/>
  <c r="E79" i="17" s="1"/>
  <c r="DJ65" i="17"/>
  <c r="E65" i="17" s="1"/>
  <c r="DJ64" i="17"/>
  <c r="E64" i="17" s="1"/>
  <c r="DJ63" i="17"/>
  <c r="E63" i="17" s="1"/>
  <c r="DJ62" i="17"/>
  <c r="E62" i="17" s="1"/>
  <c r="DJ61" i="17"/>
  <c r="E61" i="17" s="1"/>
  <c r="DJ60" i="17"/>
  <c r="E60" i="17" s="1"/>
  <c r="DJ59" i="17"/>
  <c r="E59" i="17" s="1"/>
  <c r="DJ58" i="17"/>
  <c r="E58" i="17" s="1"/>
  <c r="DJ57" i="17"/>
  <c r="E57" i="17" s="1"/>
  <c r="DJ56" i="17"/>
  <c r="DJ71" i="17"/>
  <c r="E71" i="17" s="1"/>
  <c r="E282" i="17"/>
  <c r="DJ210" i="17"/>
  <c r="E210" i="17" s="1"/>
  <c r="DJ204" i="17"/>
  <c r="E200" i="17"/>
  <c r="DI117" i="17"/>
  <c r="DI225" i="17"/>
  <c r="DI154" i="17"/>
  <c r="DI148" i="17"/>
  <c r="DI158" i="17" s="1"/>
  <c r="DI145" i="17"/>
  <c r="DI262" i="17"/>
  <c r="DI256" i="17"/>
  <c r="DI266" i="17" s="1"/>
  <c r="DI253" i="17"/>
  <c r="DJ264" i="17"/>
  <c r="E264" i="17" s="1"/>
  <c r="DJ258" i="17"/>
  <c r="E254" i="17"/>
  <c r="DI121" i="17" l="1"/>
  <c r="DI131" i="17" s="1"/>
  <c r="DI127" i="17"/>
  <c r="DI118" i="17"/>
  <c r="DI263" i="17"/>
  <c r="DI257" i="17"/>
  <c r="DI267" i="17" s="1"/>
  <c r="DJ268" i="17"/>
  <c r="E268" i="17" s="1"/>
  <c r="E258" i="17"/>
  <c r="DI229" i="17"/>
  <c r="DI239" i="17" s="1"/>
  <c r="DI235" i="17"/>
  <c r="DI226" i="17"/>
  <c r="DJ133" i="17"/>
  <c r="E133" i="17" s="1"/>
  <c r="E123" i="17"/>
  <c r="DJ187" i="17"/>
  <c r="E187" i="17" s="1"/>
  <c r="E177" i="17"/>
  <c r="DJ104" i="17"/>
  <c r="E104" i="17" s="1"/>
  <c r="E96" i="17"/>
  <c r="DJ241" i="17"/>
  <c r="E241" i="17" s="1"/>
  <c r="E231" i="17"/>
  <c r="DI149" i="17"/>
  <c r="DI159" i="17" s="1"/>
  <c r="DI155" i="17"/>
  <c r="DJ214" i="17"/>
  <c r="E214" i="17" s="1"/>
  <c r="E204" i="17"/>
  <c r="DJ246" i="17"/>
  <c r="DJ219" i="17"/>
  <c r="DJ192" i="17"/>
  <c r="DJ138" i="17"/>
  <c r="DJ111" i="17"/>
  <c r="DJ165" i="17"/>
  <c r="DJ66" i="17"/>
  <c r="E66" i="17" s="1"/>
  <c r="E56" i="17"/>
  <c r="DJ247" i="17"/>
  <c r="E247" i="17" s="1"/>
  <c r="DJ220" i="17"/>
  <c r="E220" i="17" s="1"/>
  <c r="DJ193" i="17"/>
  <c r="E193" i="17" s="1"/>
  <c r="DJ166" i="17"/>
  <c r="E166" i="17" s="1"/>
  <c r="DJ112" i="17"/>
  <c r="E112" i="17" s="1"/>
  <c r="DJ139" i="17"/>
  <c r="E139" i="17" s="1"/>
  <c r="DJ80" i="17"/>
  <c r="E80" i="17" s="1"/>
  <c r="E70" i="17"/>
  <c r="DJ101" i="17"/>
  <c r="E101" i="17" s="1"/>
  <c r="E281" i="17"/>
  <c r="E93" i="17"/>
  <c r="DI175" i="17"/>
  <c r="DI185" i="17" s="1"/>
  <c r="DI181" i="17"/>
  <c r="DI172" i="17"/>
  <c r="DI203" i="17"/>
  <c r="DI213" i="17" s="1"/>
  <c r="DI209" i="17"/>
  <c r="DJ160" i="17"/>
  <c r="E160" i="17" s="1"/>
  <c r="E150" i="17"/>
  <c r="E82" i="17" l="1"/>
  <c r="DJ171" i="17"/>
  <c r="E165" i="17"/>
  <c r="DJ225" i="17"/>
  <c r="E219" i="17"/>
  <c r="DJ117" i="17"/>
  <c r="E111" i="17"/>
  <c r="DJ252" i="17"/>
  <c r="E246" i="17"/>
  <c r="DI128" i="17"/>
  <c r="DI122" i="17"/>
  <c r="DI132" i="17" s="1"/>
  <c r="DJ144" i="17"/>
  <c r="E138" i="17"/>
  <c r="DI236" i="17"/>
  <c r="DI230" i="17"/>
  <c r="DI240" i="17" s="1"/>
  <c r="DI176" i="17"/>
  <c r="DI186" i="17" s="1"/>
  <c r="DI182" i="17"/>
  <c r="DJ198" i="17"/>
  <c r="E192" i="17"/>
  <c r="DJ148" i="17" l="1"/>
  <c r="DJ154" i="17"/>
  <c r="E154" i="17" s="1"/>
  <c r="DJ145" i="17"/>
  <c r="E144" i="17"/>
  <c r="DJ262" i="17"/>
  <c r="E262" i="17" s="1"/>
  <c r="DJ256" i="17"/>
  <c r="DJ253" i="17"/>
  <c r="E252" i="17"/>
  <c r="DJ235" i="17"/>
  <c r="E235" i="17" s="1"/>
  <c r="DJ229" i="17"/>
  <c r="DJ226" i="17"/>
  <c r="E225" i="17"/>
  <c r="DJ202" i="17"/>
  <c r="DJ208" i="17"/>
  <c r="E208" i="17" s="1"/>
  <c r="DJ199" i="17"/>
  <c r="E198" i="17"/>
  <c r="DJ127" i="17"/>
  <c r="E127" i="17" s="1"/>
  <c r="DJ121" i="17"/>
  <c r="DJ118" i="17"/>
  <c r="E117" i="17"/>
  <c r="DJ175" i="17"/>
  <c r="DJ181" i="17"/>
  <c r="E181" i="17" s="1"/>
  <c r="DJ172" i="17"/>
  <c r="E171" i="17"/>
  <c r="B297" i="15"/>
  <c r="B329" i="15" s="1"/>
  <c r="B339" i="15" s="1"/>
  <c r="B296" i="15"/>
  <c r="B306" i="15" s="1"/>
  <c r="B295" i="15"/>
  <c r="B305" i="15" s="1"/>
  <c r="B294" i="15"/>
  <c r="B326" i="15" s="1"/>
  <c r="B336" i="15" s="1"/>
  <c r="B293" i="15"/>
  <c r="B325" i="15" s="1"/>
  <c r="B335" i="15" s="1"/>
  <c r="B292" i="15"/>
  <c r="B302" i="15" s="1"/>
  <c r="CH248" i="15"/>
  <c r="CG248" i="15"/>
  <c r="CF248" i="15"/>
  <c r="CE248" i="15"/>
  <c r="CD248" i="15"/>
  <c r="CC248" i="15"/>
  <c r="CB248" i="15"/>
  <c r="CA248" i="15"/>
  <c r="BZ248" i="15"/>
  <c r="BY248" i="15"/>
  <c r="BX248" i="15"/>
  <c r="BW248" i="15"/>
  <c r="BV248" i="15"/>
  <c r="BU248" i="15"/>
  <c r="BT248" i="15"/>
  <c r="BS248" i="15"/>
  <c r="BR248" i="15"/>
  <c r="BQ248" i="15"/>
  <c r="BP248" i="15"/>
  <c r="BO248" i="15"/>
  <c r="BN248" i="15"/>
  <c r="BM248" i="15"/>
  <c r="BL248" i="15"/>
  <c r="BK248" i="15"/>
  <c r="BJ248" i="15"/>
  <c r="BI248" i="15"/>
  <c r="BH248" i="15"/>
  <c r="BG248" i="15"/>
  <c r="BF248" i="15"/>
  <c r="BE248" i="15"/>
  <c r="BD248" i="15"/>
  <c r="BC248" i="15"/>
  <c r="BB248" i="15"/>
  <c r="BA248" i="15"/>
  <c r="AZ248" i="15"/>
  <c r="AY248" i="15"/>
  <c r="AX248" i="15"/>
  <c r="AW248" i="15"/>
  <c r="AV248" i="15"/>
  <c r="AU248" i="15"/>
  <c r="AT248" i="15"/>
  <c r="AS248" i="15"/>
  <c r="AR248" i="15"/>
  <c r="AQ248" i="15"/>
  <c r="AP248" i="15"/>
  <c r="AO248" i="15"/>
  <c r="AN248" i="15"/>
  <c r="AM248" i="15"/>
  <c r="AL248" i="15"/>
  <c r="AK248" i="15"/>
  <c r="AJ248" i="15"/>
  <c r="AI248" i="15"/>
  <c r="AH248" i="15"/>
  <c r="AG248" i="15"/>
  <c r="AF248" i="15"/>
  <c r="AE248" i="15"/>
  <c r="AD248" i="15"/>
  <c r="AC248" i="15"/>
  <c r="AB248" i="15"/>
  <c r="AA248" i="15"/>
  <c r="Z248" i="15"/>
  <c r="Y248" i="15"/>
  <c r="X248" i="15"/>
  <c r="W248" i="15"/>
  <c r="V248" i="15"/>
  <c r="U248" i="15"/>
  <c r="T248" i="15"/>
  <c r="S248" i="15"/>
  <c r="R248" i="15"/>
  <c r="Q248" i="15"/>
  <c r="P248" i="15"/>
  <c r="O248" i="15"/>
  <c r="N248" i="15"/>
  <c r="M248" i="15"/>
  <c r="L248" i="15"/>
  <c r="K248" i="15"/>
  <c r="J248" i="15"/>
  <c r="I248" i="15"/>
  <c r="H248" i="15"/>
  <c r="G248" i="15"/>
  <c r="CH245" i="15"/>
  <c r="CG245" i="15"/>
  <c r="CF245" i="15"/>
  <c r="CE245" i="15"/>
  <c r="CD245" i="15"/>
  <c r="CC245" i="15"/>
  <c r="CB245" i="15"/>
  <c r="CA245" i="15"/>
  <c r="BZ245" i="15"/>
  <c r="BY245" i="15"/>
  <c r="BX245" i="15"/>
  <c r="BW245" i="15"/>
  <c r="BV245" i="15"/>
  <c r="BU245" i="15"/>
  <c r="BT245" i="15"/>
  <c r="BS245" i="15"/>
  <c r="BR245" i="15"/>
  <c r="BQ245" i="15"/>
  <c r="BP245" i="15"/>
  <c r="BO245" i="15"/>
  <c r="BN245" i="15"/>
  <c r="BM245" i="15"/>
  <c r="BL245" i="15"/>
  <c r="BK245" i="15"/>
  <c r="BJ245" i="15"/>
  <c r="BI245" i="15"/>
  <c r="BH245" i="15"/>
  <c r="BG245" i="15"/>
  <c r="BF245" i="15"/>
  <c r="BE245" i="15"/>
  <c r="BD245" i="15"/>
  <c r="BC245" i="15"/>
  <c r="BB245" i="15"/>
  <c r="BA245" i="15"/>
  <c r="AZ245" i="15"/>
  <c r="AY245" i="15"/>
  <c r="AX245" i="15"/>
  <c r="AW245" i="15"/>
  <c r="AV245" i="15"/>
  <c r="AU245" i="15"/>
  <c r="AT245" i="15"/>
  <c r="AS245" i="15"/>
  <c r="AR245" i="15"/>
  <c r="AQ245" i="15"/>
  <c r="AP245" i="15"/>
  <c r="AO245" i="15"/>
  <c r="AN245" i="15"/>
  <c r="AM245" i="15"/>
  <c r="AL245" i="15"/>
  <c r="AK245" i="15"/>
  <c r="AJ245" i="15"/>
  <c r="AI245" i="15"/>
  <c r="AH245" i="15"/>
  <c r="AG245" i="15"/>
  <c r="AF245" i="15"/>
  <c r="AE245" i="15"/>
  <c r="AD245" i="15"/>
  <c r="AC245" i="15"/>
  <c r="AB245" i="15"/>
  <c r="AA245" i="15"/>
  <c r="Z245" i="15"/>
  <c r="Y245" i="15"/>
  <c r="X245" i="15"/>
  <c r="W245" i="15"/>
  <c r="V245" i="15"/>
  <c r="U245" i="15"/>
  <c r="T245" i="15"/>
  <c r="S245" i="15"/>
  <c r="R245" i="15"/>
  <c r="Q245" i="15"/>
  <c r="P245" i="15"/>
  <c r="O245" i="15"/>
  <c r="N245" i="15"/>
  <c r="M245" i="15"/>
  <c r="L245" i="15"/>
  <c r="K245" i="15"/>
  <c r="J245" i="15"/>
  <c r="I245" i="15"/>
  <c r="H245" i="15"/>
  <c r="G245" i="15"/>
  <c r="B243" i="15"/>
  <c r="CH221" i="15"/>
  <c r="CG221" i="15"/>
  <c r="CF221" i="15"/>
  <c r="CE221" i="15"/>
  <c r="CD221" i="15"/>
  <c r="CC221" i="15"/>
  <c r="CB221" i="15"/>
  <c r="CA221" i="15"/>
  <c r="BZ221" i="15"/>
  <c r="BY221" i="15"/>
  <c r="BX221" i="15"/>
  <c r="BW221" i="15"/>
  <c r="BV221" i="15"/>
  <c r="BU221" i="15"/>
  <c r="BT221" i="15"/>
  <c r="BS221" i="15"/>
  <c r="BR221" i="15"/>
  <c r="BQ221" i="15"/>
  <c r="BP221" i="15"/>
  <c r="BO221" i="15"/>
  <c r="BN221" i="15"/>
  <c r="BM221" i="15"/>
  <c r="BL221" i="15"/>
  <c r="BK221" i="15"/>
  <c r="BJ221" i="15"/>
  <c r="BI221" i="15"/>
  <c r="BH221" i="15"/>
  <c r="BG221" i="15"/>
  <c r="BF221" i="15"/>
  <c r="BE221" i="15"/>
  <c r="BD221" i="15"/>
  <c r="BC221" i="15"/>
  <c r="BB221" i="15"/>
  <c r="BA221" i="15"/>
  <c r="AZ221" i="15"/>
  <c r="AY221" i="15"/>
  <c r="AX221" i="15"/>
  <c r="AW221" i="15"/>
  <c r="AV221" i="15"/>
  <c r="AU221" i="15"/>
  <c r="AT221" i="15"/>
  <c r="AS221" i="15"/>
  <c r="AR221" i="15"/>
  <c r="AQ221" i="15"/>
  <c r="AP221" i="15"/>
  <c r="AO221" i="15"/>
  <c r="AN221" i="15"/>
  <c r="AM221" i="15"/>
  <c r="AL221" i="15"/>
  <c r="AK221" i="15"/>
  <c r="AJ221" i="15"/>
  <c r="AI221" i="15"/>
  <c r="AH221" i="15"/>
  <c r="AG221" i="15"/>
  <c r="AF221" i="15"/>
  <c r="AE221" i="15"/>
  <c r="AD221" i="15"/>
  <c r="AC221" i="15"/>
  <c r="AB221" i="15"/>
  <c r="AA221" i="15"/>
  <c r="Z221" i="15"/>
  <c r="Y221" i="15"/>
  <c r="X221" i="15"/>
  <c r="W221" i="15"/>
  <c r="V221" i="15"/>
  <c r="U221" i="15"/>
  <c r="T221" i="15"/>
  <c r="S221" i="15"/>
  <c r="R221" i="15"/>
  <c r="Q221" i="15"/>
  <c r="P221" i="15"/>
  <c r="O221" i="15"/>
  <c r="N221" i="15"/>
  <c r="M221" i="15"/>
  <c r="L221" i="15"/>
  <c r="K221" i="15"/>
  <c r="J221" i="15"/>
  <c r="I221" i="15"/>
  <c r="H221" i="15"/>
  <c r="G221" i="15"/>
  <c r="CH218" i="15"/>
  <c r="CG218" i="15"/>
  <c r="CF218" i="15"/>
  <c r="CE218" i="15"/>
  <c r="CD218" i="15"/>
  <c r="CC218" i="15"/>
  <c r="CB218" i="15"/>
  <c r="CA218" i="15"/>
  <c r="BZ218" i="15"/>
  <c r="BY218" i="15"/>
  <c r="BX218" i="15"/>
  <c r="BW218" i="15"/>
  <c r="BV218" i="15"/>
  <c r="BU218" i="15"/>
  <c r="BT218" i="15"/>
  <c r="BS218" i="15"/>
  <c r="BR218" i="15"/>
  <c r="BQ218" i="15"/>
  <c r="BP218" i="15"/>
  <c r="BO218" i="15"/>
  <c r="BN218" i="15"/>
  <c r="BM218" i="15"/>
  <c r="BL218" i="15"/>
  <c r="BK218" i="15"/>
  <c r="BJ218" i="15"/>
  <c r="BI218" i="15"/>
  <c r="BH218" i="15"/>
  <c r="BG218" i="15"/>
  <c r="BF218" i="15"/>
  <c r="BE218" i="15"/>
  <c r="BD218" i="15"/>
  <c r="BC218" i="15"/>
  <c r="BB218" i="15"/>
  <c r="BA218" i="15"/>
  <c r="AZ218" i="15"/>
  <c r="AY218" i="15"/>
  <c r="AX218" i="15"/>
  <c r="AW218" i="15"/>
  <c r="AV218" i="15"/>
  <c r="AU218" i="15"/>
  <c r="AT218" i="15"/>
  <c r="AS218" i="15"/>
  <c r="AR218" i="15"/>
  <c r="AQ218" i="15"/>
  <c r="AP218" i="15"/>
  <c r="AO218" i="15"/>
  <c r="AN218" i="15"/>
  <c r="AM218" i="15"/>
  <c r="AL218" i="15"/>
  <c r="AK218" i="15"/>
  <c r="AJ218" i="15"/>
  <c r="AI218" i="15"/>
  <c r="AH218" i="15"/>
  <c r="AG218" i="15"/>
  <c r="AF218" i="15"/>
  <c r="AE218" i="15"/>
  <c r="AD218" i="15"/>
  <c r="AC218" i="15"/>
  <c r="AB218" i="15"/>
  <c r="AA218" i="15"/>
  <c r="Z218" i="15"/>
  <c r="Y218" i="15"/>
  <c r="X218" i="15"/>
  <c r="W218" i="15"/>
  <c r="V218" i="15"/>
  <c r="U218" i="15"/>
  <c r="T218" i="15"/>
  <c r="S218" i="15"/>
  <c r="R218" i="15"/>
  <c r="Q218" i="15"/>
  <c r="P218" i="15"/>
  <c r="O218" i="15"/>
  <c r="N218" i="15"/>
  <c r="M218" i="15"/>
  <c r="L218" i="15"/>
  <c r="K218" i="15"/>
  <c r="J218" i="15"/>
  <c r="I218" i="15"/>
  <c r="H218" i="15"/>
  <c r="G218" i="15"/>
  <c r="B216" i="15"/>
  <c r="CH194" i="15"/>
  <c r="CG194" i="15"/>
  <c r="CF194" i="15"/>
  <c r="CE194" i="15"/>
  <c r="CD194" i="15"/>
  <c r="CC194" i="15"/>
  <c r="CB194" i="15"/>
  <c r="CA194" i="15"/>
  <c r="BZ194" i="15"/>
  <c r="BY194" i="15"/>
  <c r="BX194" i="15"/>
  <c r="BW194" i="15"/>
  <c r="BV194" i="15"/>
  <c r="BU194" i="15"/>
  <c r="BT194" i="15"/>
  <c r="BS194" i="15"/>
  <c r="BR194" i="15"/>
  <c r="BQ194" i="15"/>
  <c r="BP194" i="15"/>
  <c r="BO194" i="15"/>
  <c r="BN194" i="15"/>
  <c r="BM194" i="15"/>
  <c r="BL194" i="15"/>
  <c r="BK194" i="15"/>
  <c r="BJ194" i="15"/>
  <c r="BI194" i="15"/>
  <c r="BH194" i="15"/>
  <c r="BG194" i="15"/>
  <c r="BF194" i="15"/>
  <c r="BE194" i="15"/>
  <c r="BD194" i="15"/>
  <c r="BC194" i="15"/>
  <c r="BB194" i="15"/>
  <c r="BA194" i="15"/>
  <c r="AZ194" i="15"/>
  <c r="AY194" i="15"/>
  <c r="AX194" i="15"/>
  <c r="AW194" i="15"/>
  <c r="AV194" i="15"/>
  <c r="AU194" i="15"/>
  <c r="AT194" i="15"/>
  <c r="AS194" i="15"/>
  <c r="AR194" i="15"/>
  <c r="AQ194" i="15"/>
  <c r="AP194" i="15"/>
  <c r="AO194" i="15"/>
  <c r="AN194" i="15"/>
  <c r="AM194" i="15"/>
  <c r="AL194" i="15"/>
  <c r="AK194" i="15"/>
  <c r="AJ194" i="15"/>
  <c r="AI194" i="15"/>
  <c r="AH194" i="15"/>
  <c r="AG194" i="15"/>
  <c r="AF194" i="15"/>
  <c r="AE194" i="15"/>
  <c r="AD194" i="15"/>
  <c r="AC194" i="15"/>
  <c r="AB194" i="15"/>
  <c r="AA194" i="15"/>
  <c r="Z194" i="15"/>
  <c r="Y194" i="15"/>
  <c r="W194" i="15"/>
  <c r="U194" i="15"/>
  <c r="T194" i="15"/>
  <c r="S194" i="15"/>
  <c r="R194" i="15"/>
  <c r="Q194" i="15"/>
  <c r="P194" i="15"/>
  <c r="O194" i="15"/>
  <c r="N194" i="15"/>
  <c r="M194" i="15"/>
  <c r="L194" i="15"/>
  <c r="K194" i="15"/>
  <c r="J194" i="15"/>
  <c r="I194" i="15"/>
  <c r="H194" i="15"/>
  <c r="G194" i="15"/>
  <c r="CH191" i="15"/>
  <c r="CG191" i="15"/>
  <c r="CF191" i="15"/>
  <c r="CE191" i="15"/>
  <c r="CD191" i="15"/>
  <c r="CC191" i="15"/>
  <c r="CB191" i="15"/>
  <c r="CA191" i="15"/>
  <c r="BZ191" i="15"/>
  <c r="BY191" i="15"/>
  <c r="BX191" i="15"/>
  <c r="BW191" i="15"/>
  <c r="BV191" i="15"/>
  <c r="BU191" i="15"/>
  <c r="BT191" i="15"/>
  <c r="BS191" i="15"/>
  <c r="BR191" i="15"/>
  <c r="BQ191" i="15"/>
  <c r="BP191" i="15"/>
  <c r="BO191" i="15"/>
  <c r="BN191" i="15"/>
  <c r="BM191" i="15"/>
  <c r="BL191" i="15"/>
  <c r="BK191" i="15"/>
  <c r="BJ191" i="15"/>
  <c r="BI191" i="15"/>
  <c r="BH191" i="15"/>
  <c r="BG191" i="15"/>
  <c r="BF191" i="15"/>
  <c r="BE191" i="15"/>
  <c r="BD191" i="15"/>
  <c r="BC191" i="15"/>
  <c r="BB191" i="15"/>
  <c r="BA191" i="15"/>
  <c r="AZ191" i="15"/>
  <c r="AY191" i="15"/>
  <c r="AX191" i="15"/>
  <c r="AW191" i="15"/>
  <c r="AV191" i="15"/>
  <c r="AU191" i="15"/>
  <c r="AT191" i="15"/>
  <c r="AS191" i="15"/>
  <c r="AR191" i="15"/>
  <c r="AQ191" i="15"/>
  <c r="AP191" i="15"/>
  <c r="AO191" i="15"/>
  <c r="AN191" i="15"/>
  <c r="AM191" i="15"/>
  <c r="AL191" i="15"/>
  <c r="AK191" i="15"/>
  <c r="AJ191" i="15"/>
  <c r="AI191" i="15"/>
  <c r="AH191" i="15"/>
  <c r="AG191" i="15"/>
  <c r="AF191" i="15"/>
  <c r="AE191" i="15"/>
  <c r="AD191" i="15"/>
  <c r="AC191" i="15"/>
  <c r="AB191" i="15"/>
  <c r="AA191" i="15"/>
  <c r="Z191" i="15"/>
  <c r="Y191" i="15"/>
  <c r="X191" i="15"/>
  <c r="W191" i="15"/>
  <c r="V191" i="15"/>
  <c r="U191" i="15"/>
  <c r="T191" i="15"/>
  <c r="S191" i="15"/>
  <c r="R191" i="15"/>
  <c r="Q191" i="15"/>
  <c r="P191" i="15"/>
  <c r="O191" i="15"/>
  <c r="N191" i="15"/>
  <c r="M191" i="15"/>
  <c r="L191" i="15"/>
  <c r="K191" i="15"/>
  <c r="J191" i="15"/>
  <c r="I191" i="15"/>
  <c r="H191" i="15"/>
  <c r="G191" i="15"/>
  <c r="B189" i="15"/>
  <c r="CH167" i="15"/>
  <c r="CG167" i="15"/>
  <c r="CF167" i="15"/>
  <c r="CE167" i="15"/>
  <c r="CD167" i="15"/>
  <c r="CC167" i="15"/>
  <c r="CB167" i="15"/>
  <c r="CA167" i="15"/>
  <c r="BZ167" i="15"/>
  <c r="BY167" i="15"/>
  <c r="BX167" i="15"/>
  <c r="BW167" i="15"/>
  <c r="BV167" i="15"/>
  <c r="BU167" i="15"/>
  <c r="BT167" i="15"/>
  <c r="BS167" i="15"/>
  <c r="BR167" i="15"/>
  <c r="BQ167" i="15"/>
  <c r="BP167" i="15"/>
  <c r="BO167" i="15"/>
  <c r="BN167" i="15"/>
  <c r="BM167" i="15"/>
  <c r="BL167" i="15"/>
  <c r="BK167" i="15"/>
  <c r="BJ167" i="15"/>
  <c r="BI167" i="15"/>
  <c r="BH167" i="15"/>
  <c r="BG167" i="15"/>
  <c r="BF167" i="15"/>
  <c r="BE167" i="15"/>
  <c r="BD167" i="15"/>
  <c r="BC167" i="15"/>
  <c r="BB167" i="15"/>
  <c r="BA167" i="15"/>
  <c r="AZ167" i="15"/>
  <c r="AY167" i="15"/>
  <c r="AX167" i="15"/>
  <c r="AW167" i="15"/>
  <c r="AV167" i="15"/>
  <c r="AU167" i="15"/>
  <c r="AT167" i="15"/>
  <c r="AS167" i="15"/>
  <c r="AR167" i="15"/>
  <c r="AQ167" i="15"/>
  <c r="AP167" i="15"/>
  <c r="AO167" i="15"/>
  <c r="AN167" i="15"/>
  <c r="AM167" i="15"/>
  <c r="AL167" i="15"/>
  <c r="AK167" i="15"/>
  <c r="AJ167" i="15"/>
  <c r="AI167" i="15"/>
  <c r="AH167" i="15"/>
  <c r="AG167" i="15"/>
  <c r="AF167" i="15"/>
  <c r="AE167" i="15"/>
  <c r="AD167" i="15"/>
  <c r="AC167" i="15"/>
  <c r="AB167" i="15"/>
  <c r="AA167" i="15"/>
  <c r="Z167" i="15"/>
  <c r="Y167" i="15"/>
  <c r="W167" i="15"/>
  <c r="U167" i="15"/>
  <c r="S167" i="15"/>
  <c r="Q167" i="15"/>
  <c r="P167" i="15"/>
  <c r="O167" i="15"/>
  <c r="N167" i="15"/>
  <c r="M167" i="15"/>
  <c r="L167" i="15"/>
  <c r="K167" i="15"/>
  <c r="J167" i="15"/>
  <c r="I167" i="15"/>
  <c r="H167" i="15"/>
  <c r="G167" i="15"/>
  <c r="CH164" i="15"/>
  <c r="CG164" i="15"/>
  <c r="CF164" i="15"/>
  <c r="CE164" i="15"/>
  <c r="CD164" i="15"/>
  <c r="CC164" i="15"/>
  <c r="CB164" i="15"/>
  <c r="CA164" i="15"/>
  <c r="BZ164" i="15"/>
  <c r="BY164" i="15"/>
  <c r="BX164" i="15"/>
  <c r="BW164" i="15"/>
  <c r="BV164" i="15"/>
  <c r="BU164" i="15"/>
  <c r="BT164" i="15"/>
  <c r="BS164" i="15"/>
  <c r="BR164" i="15"/>
  <c r="BQ164" i="15"/>
  <c r="BP164" i="15"/>
  <c r="BO164" i="15"/>
  <c r="BN164" i="15"/>
  <c r="BM164" i="15"/>
  <c r="BL164" i="15"/>
  <c r="BK164" i="15"/>
  <c r="BJ164" i="15"/>
  <c r="BI164" i="15"/>
  <c r="BH164" i="15"/>
  <c r="BG164" i="15"/>
  <c r="BF164" i="15"/>
  <c r="BE164" i="15"/>
  <c r="BD164" i="15"/>
  <c r="BC164" i="15"/>
  <c r="BB164" i="15"/>
  <c r="BA164" i="15"/>
  <c r="AZ164" i="15"/>
  <c r="AY164" i="15"/>
  <c r="AX164" i="15"/>
  <c r="AW164" i="15"/>
  <c r="AV164" i="15"/>
  <c r="AU164" i="15"/>
  <c r="AT164" i="15"/>
  <c r="AS164" i="15"/>
  <c r="AR164" i="15"/>
  <c r="AQ164" i="15"/>
  <c r="AP164" i="15"/>
  <c r="AO164" i="15"/>
  <c r="AN164" i="15"/>
  <c r="AM164" i="15"/>
  <c r="AL164" i="15"/>
  <c r="AK164" i="15"/>
  <c r="AJ164" i="15"/>
  <c r="AI164" i="15"/>
  <c r="AH164" i="15"/>
  <c r="AG164" i="15"/>
  <c r="AF164" i="15"/>
  <c r="AE164" i="15"/>
  <c r="AD164" i="15"/>
  <c r="AC164" i="15"/>
  <c r="AB164" i="15"/>
  <c r="AA164" i="15"/>
  <c r="Z164" i="15"/>
  <c r="Y164" i="15"/>
  <c r="X164" i="15"/>
  <c r="W164" i="15"/>
  <c r="V164" i="15"/>
  <c r="U164" i="15"/>
  <c r="T164" i="15"/>
  <c r="S164" i="15"/>
  <c r="R164" i="15"/>
  <c r="Q164" i="15"/>
  <c r="P164" i="15"/>
  <c r="O164" i="15"/>
  <c r="N164" i="15"/>
  <c r="M164" i="15"/>
  <c r="L164" i="15"/>
  <c r="K164" i="15"/>
  <c r="J164" i="15"/>
  <c r="I164" i="15"/>
  <c r="H164" i="15"/>
  <c r="G164" i="15"/>
  <c r="B162" i="15"/>
  <c r="CH140" i="15"/>
  <c r="CG140" i="15"/>
  <c r="CF140" i="15"/>
  <c r="CE140" i="15"/>
  <c r="CD140" i="15"/>
  <c r="CC140" i="15"/>
  <c r="CB140" i="15"/>
  <c r="CA140" i="15"/>
  <c r="BZ140" i="15"/>
  <c r="BY140" i="15"/>
  <c r="BX140" i="15"/>
  <c r="BW140" i="15"/>
  <c r="BV140" i="15"/>
  <c r="BU140" i="15"/>
  <c r="BT140" i="15"/>
  <c r="BS140" i="15"/>
  <c r="BR140" i="15"/>
  <c r="BQ140" i="15"/>
  <c r="BP140" i="15"/>
  <c r="BO140" i="15"/>
  <c r="BN140" i="15"/>
  <c r="BM140" i="15"/>
  <c r="BL140" i="15"/>
  <c r="BK140" i="15"/>
  <c r="BJ140" i="15"/>
  <c r="BI140" i="15"/>
  <c r="BH140" i="15"/>
  <c r="BG140" i="15"/>
  <c r="BF140" i="15"/>
  <c r="BE140" i="15"/>
  <c r="BD140" i="15"/>
  <c r="BC140" i="15"/>
  <c r="BB140" i="15"/>
  <c r="BA140" i="15"/>
  <c r="AZ140" i="15"/>
  <c r="AY140" i="15"/>
  <c r="AX140" i="15"/>
  <c r="AW140" i="15"/>
  <c r="AV140" i="15"/>
  <c r="AU140" i="15"/>
  <c r="AT140" i="15"/>
  <c r="AS140" i="15"/>
  <c r="AR140" i="15"/>
  <c r="AQ140" i="15"/>
  <c r="AP140" i="15"/>
  <c r="AO140" i="15"/>
  <c r="AN140" i="15"/>
  <c r="AM140" i="15"/>
  <c r="AL140" i="15"/>
  <c r="AK140" i="15"/>
  <c r="AJ140" i="15"/>
  <c r="AI140" i="15"/>
  <c r="AH140" i="15"/>
  <c r="AG140" i="15"/>
  <c r="AF140" i="15"/>
  <c r="AE140" i="15"/>
  <c r="AD140" i="15"/>
  <c r="AC140" i="15"/>
  <c r="AB140" i="15"/>
  <c r="AA140" i="15"/>
  <c r="Z140" i="15"/>
  <c r="Y140" i="15"/>
  <c r="X140" i="15"/>
  <c r="W140" i="15"/>
  <c r="V140" i="15"/>
  <c r="U140" i="15"/>
  <c r="S140" i="15"/>
  <c r="Q140" i="15"/>
  <c r="P140" i="15"/>
  <c r="O140" i="15"/>
  <c r="N140" i="15"/>
  <c r="M140" i="15"/>
  <c r="L140" i="15"/>
  <c r="K140" i="15"/>
  <c r="J140" i="15"/>
  <c r="I140" i="15"/>
  <c r="H140" i="15"/>
  <c r="G140" i="15"/>
  <c r="CH137" i="15"/>
  <c r="CG137" i="15"/>
  <c r="CF137" i="15"/>
  <c r="CE137" i="15"/>
  <c r="CD137" i="15"/>
  <c r="CC137" i="15"/>
  <c r="CB137" i="15"/>
  <c r="CA137" i="15"/>
  <c r="BZ137" i="15"/>
  <c r="BY137" i="15"/>
  <c r="BX137" i="15"/>
  <c r="BW137" i="15"/>
  <c r="BV137" i="15"/>
  <c r="BU137" i="15"/>
  <c r="BT137" i="15"/>
  <c r="BS137" i="15"/>
  <c r="BR137" i="15"/>
  <c r="BQ137" i="15"/>
  <c r="BP137" i="15"/>
  <c r="BO137" i="15"/>
  <c r="BN137" i="15"/>
  <c r="BM137" i="15"/>
  <c r="BL137" i="15"/>
  <c r="BK137" i="15"/>
  <c r="BJ137" i="15"/>
  <c r="BI137" i="15"/>
  <c r="BH137" i="15"/>
  <c r="BG137" i="15"/>
  <c r="BF137" i="15"/>
  <c r="BE137" i="15"/>
  <c r="BD137" i="15"/>
  <c r="BC137" i="15"/>
  <c r="BB137" i="15"/>
  <c r="BA137" i="15"/>
  <c r="AZ137" i="15"/>
  <c r="AY137" i="15"/>
  <c r="AX137" i="15"/>
  <c r="AW137" i="15"/>
  <c r="AV137" i="15"/>
  <c r="AU137" i="15"/>
  <c r="AT137" i="15"/>
  <c r="AS137" i="15"/>
  <c r="AR137" i="15"/>
  <c r="AQ137" i="15"/>
  <c r="AP137" i="15"/>
  <c r="AO137" i="15"/>
  <c r="AN137" i="15"/>
  <c r="AM137" i="15"/>
  <c r="AL137" i="15"/>
  <c r="AK137" i="15"/>
  <c r="AJ137" i="15"/>
  <c r="AI137" i="15"/>
  <c r="AH137" i="15"/>
  <c r="AG137" i="15"/>
  <c r="AF137" i="15"/>
  <c r="AE137" i="15"/>
  <c r="AD137" i="15"/>
  <c r="AC137" i="15"/>
  <c r="AB137" i="15"/>
  <c r="AA137" i="15"/>
  <c r="Z137" i="15"/>
  <c r="Y137" i="15"/>
  <c r="X137" i="15"/>
  <c r="W137" i="15"/>
  <c r="V137" i="15"/>
  <c r="U137" i="15"/>
  <c r="T137" i="15"/>
  <c r="S137" i="15"/>
  <c r="R137" i="15"/>
  <c r="Q137" i="15"/>
  <c r="P137" i="15"/>
  <c r="O137" i="15"/>
  <c r="N137" i="15"/>
  <c r="M137" i="15"/>
  <c r="L137" i="15"/>
  <c r="K137" i="15"/>
  <c r="J137" i="15"/>
  <c r="I137" i="15"/>
  <c r="H137" i="15"/>
  <c r="G137" i="15"/>
  <c r="B135" i="15"/>
  <c r="CH113" i="15"/>
  <c r="CG113" i="15"/>
  <c r="CF113" i="15"/>
  <c r="CE113" i="15"/>
  <c r="CD113" i="15"/>
  <c r="CC113" i="15"/>
  <c r="CB113" i="15"/>
  <c r="CA113" i="15"/>
  <c r="BZ113" i="15"/>
  <c r="BY113" i="15"/>
  <c r="BX113" i="15"/>
  <c r="BW113" i="15"/>
  <c r="BV113" i="15"/>
  <c r="BU113" i="15"/>
  <c r="BT113" i="15"/>
  <c r="BS113" i="15"/>
  <c r="BR113" i="15"/>
  <c r="BQ113" i="15"/>
  <c r="BP113" i="15"/>
  <c r="BO113" i="15"/>
  <c r="BN113" i="15"/>
  <c r="BM113" i="15"/>
  <c r="BL113" i="15"/>
  <c r="BK113" i="15"/>
  <c r="BJ113" i="15"/>
  <c r="BI113" i="15"/>
  <c r="BH113" i="15"/>
  <c r="BG113" i="15"/>
  <c r="BF113" i="15"/>
  <c r="BE113" i="15"/>
  <c r="BD113" i="15"/>
  <c r="BC113" i="15"/>
  <c r="BB113" i="15"/>
  <c r="BA113" i="15"/>
  <c r="AZ113" i="15"/>
  <c r="AY113" i="15"/>
  <c r="AX113" i="15"/>
  <c r="AW113" i="15"/>
  <c r="AV113" i="15"/>
  <c r="AU113" i="15"/>
  <c r="AT113" i="15"/>
  <c r="AS113" i="15"/>
  <c r="AR113" i="15"/>
  <c r="AQ113" i="15"/>
  <c r="AP113" i="15"/>
  <c r="AO113" i="15"/>
  <c r="AN113" i="15"/>
  <c r="AM113" i="15"/>
  <c r="AL113" i="15"/>
  <c r="AK113" i="15"/>
  <c r="AJ113" i="15"/>
  <c r="AI113" i="15"/>
  <c r="AH113" i="15"/>
  <c r="AG113" i="15"/>
  <c r="AF113" i="15"/>
  <c r="AE113" i="15"/>
  <c r="AD113" i="15"/>
  <c r="AC113" i="15"/>
  <c r="AB113" i="15"/>
  <c r="AA113" i="15"/>
  <c r="Z113" i="15"/>
  <c r="Y113" i="15"/>
  <c r="X113" i="15"/>
  <c r="W113" i="15"/>
  <c r="V113" i="15"/>
  <c r="U113" i="15"/>
  <c r="S113" i="15"/>
  <c r="Q113" i="15"/>
  <c r="P113" i="15"/>
  <c r="O113" i="15"/>
  <c r="N113" i="15"/>
  <c r="M113" i="15"/>
  <c r="L113" i="15"/>
  <c r="K113" i="15"/>
  <c r="J113" i="15"/>
  <c r="I113" i="15"/>
  <c r="H113" i="15"/>
  <c r="G113" i="15"/>
  <c r="CH110" i="15"/>
  <c r="CG110" i="15"/>
  <c r="CF110" i="15"/>
  <c r="CE110" i="15"/>
  <c r="CD110" i="15"/>
  <c r="CC110" i="15"/>
  <c r="CB110" i="15"/>
  <c r="CA110" i="15"/>
  <c r="BZ110" i="15"/>
  <c r="BY110" i="15"/>
  <c r="BX110" i="15"/>
  <c r="BW110" i="15"/>
  <c r="BV110" i="15"/>
  <c r="BU110" i="15"/>
  <c r="BT110" i="15"/>
  <c r="BS110" i="15"/>
  <c r="BR110" i="15"/>
  <c r="BQ110" i="15"/>
  <c r="BP110" i="15"/>
  <c r="BO110" i="15"/>
  <c r="BN110" i="15"/>
  <c r="BM110" i="15"/>
  <c r="BL110" i="15"/>
  <c r="BK110" i="15"/>
  <c r="BJ110" i="15"/>
  <c r="BI110" i="15"/>
  <c r="BH110" i="15"/>
  <c r="BG110" i="15"/>
  <c r="BF110" i="15"/>
  <c r="BE110" i="15"/>
  <c r="BD110" i="15"/>
  <c r="BC110" i="15"/>
  <c r="BB110" i="15"/>
  <c r="BA110" i="15"/>
  <c r="AZ110" i="15"/>
  <c r="AY110" i="15"/>
  <c r="AX110" i="15"/>
  <c r="AW110" i="15"/>
  <c r="AV110" i="15"/>
  <c r="AU110" i="15"/>
  <c r="AT110" i="15"/>
  <c r="AS110" i="15"/>
  <c r="AR110" i="15"/>
  <c r="AQ110" i="15"/>
  <c r="AP110" i="15"/>
  <c r="AO110" i="15"/>
  <c r="AN110" i="15"/>
  <c r="AM110" i="15"/>
  <c r="AL110" i="15"/>
  <c r="AK110" i="15"/>
  <c r="AJ110" i="15"/>
  <c r="AI110" i="15"/>
  <c r="AH110" i="15"/>
  <c r="AG110" i="15"/>
  <c r="AF110" i="15"/>
  <c r="AE110" i="15"/>
  <c r="AD110" i="15"/>
  <c r="AC110" i="15"/>
  <c r="AB110" i="15"/>
  <c r="AA110" i="15"/>
  <c r="Z110" i="15"/>
  <c r="Y110" i="15"/>
  <c r="X110" i="15"/>
  <c r="W110" i="15"/>
  <c r="V110" i="15"/>
  <c r="U110" i="15"/>
  <c r="T110" i="15"/>
  <c r="S110" i="15"/>
  <c r="R110" i="15"/>
  <c r="Q110" i="15"/>
  <c r="P110" i="15"/>
  <c r="O110" i="15"/>
  <c r="N110" i="15"/>
  <c r="M110" i="15"/>
  <c r="L110" i="15"/>
  <c r="K110" i="15"/>
  <c r="J110" i="15"/>
  <c r="I110" i="15"/>
  <c r="H110" i="15"/>
  <c r="G110" i="15"/>
  <c r="B108" i="15"/>
  <c r="CH88" i="15"/>
  <c r="CG88" i="15"/>
  <c r="CF88" i="15"/>
  <c r="CE88" i="15"/>
  <c r="CD88" i="15"/>
  <c r="CC88" i="15"/>
  <c r="CB88" i="15"/>
  <c r="CA88" i="15"/>
  <c r="BZ88" i="15"/>
  <c r="BY88" i="15"/>
  <c r="BX88" i="15"/>
  <c r="BW88" i="15"/>
  <c r="BV88" i="15"/>
  <c r="BU88" i="15"/>
  <c r="BT88" i="15"/>
  <c r="BS88" i="15"/>
  <c r="BR88" i="15"/>
  <c r="BQ88" i="15"/>
  <c r="BP88" i="15"/>
  <c r="BO88" i="15"/>
  <c r="BN88" i="15"/>
  <c r="BM88" i="15"/>
  <c r="BL88" i="15"/>
  <c r="BK88" i="15"/>
  <c r="BJ88" i="15"/>
  <c r="BI88" i="15"/>
  <c r="BH88" i="15"/>
  <c r="BG88" i="15"/>
  <c r="BF88" i="15"/>
  <c r="BE88" i="15"/>
  <c r="BD88" i="15"/>
  <c r="BC88" i="15"/>
  <c r="BB88" i="15"/>
  <c r="BA88" i="15"/>
  <c r="AZ88" i="15"/>
  <c r="AY88" i="15"/>
  <c r="AX88" i="15"/>
  <c r="AW88" i="15"/>
  <c r="AV88" i="15"/>
  <c r="AU88" i="15"/>
  <c r="AT88" i="15"/>
  <c r="AS88" i="15"/>
  <c r="AR88" i="15"/>
  <c r="AQ88" i="15"/>
  <c r="AP88" i="15"/>
  <c r="AO88" i="15"/>
  <c r="AN88" i="15"/>
  <c r="AM88" i="15"/>
  <c r="AL88" i="15"/>
  <c r="AK88" i="15"/>
  <c r="AJ88" i="15"/>
  <c r="AI88" i="15"/>
  <c r="AH88" i="15"/>
  <c r="AG88" i="15"/>
  <c r="AF88" i="15"/>
  <c r="AE88" i="15"/>
  <c r="AD88" i="15"/>
  <c r="AC88" i="15"/>
  <c r="AB88" i="15"/>
  <c r="AA88" i="15"/>
  <c r="Z88" i="15"/>
  <c r="Y88" i="15"/>
  <c r="W88" i="15"/>
  <c r="U88" i="15"/>
  <c r="S88" i="15"/>
  <c r="Q88" i="15"/>
  <c r="P88" i="15"/>
  <c r="O88" i="15"/>
  <c r="N88" i="15"/>
  <c r="M88" i="15"/>
  <c r="L88" i="15"/>
  <c r="K88" i="15"/>
  <c r="J88" i="15"/>
  <c r="I88" i="15"/>
  <c r="H88" i="15"/>
  <c r="G88" i="15"/>
  <c r="CH87" i="15"/>
  <c r="CG87" i="15"/>
  <c r="CF87" i="15"/>
  <c r="CE87" i="15"/>
  <c r="CD87" i="15"/>
  <c r="CC87" i="15"/>
  <c r="CB87" i="15"/>
  <c r="CA87" i="15"/>
  <c r="BZ87" i="15"/>
  <c r="BY87" i="15"/>
  <c r="BX87" i="15"/>
  <c r="BW87" i="15"/>
  <c r="BV87" i="15"/>
  <c r="BU87" i="15"/>
  <c r="BT87" i="15"/>
  <c r="BS87" i="15"/>
  <c r="BR87" i="15"/>
  <c r="BQ87" i="15"/>
  <c r="BP87" i="15"/>
  <c r="BO87" i="15"/>
  <c r="BN87" i="15"/>
  <c r="BM87" i="15"/>
  <c r="BL87" i="15"/>
  <c r="BK87" i="15"/>
  <c r="BJ87" i="15"/>
  <c r="BI87" i="15"/>
  <c r="BH87" i="15"/>
  <c r="BG87" i="15"/>
  <c r="BF87" i="15"/>
  <c r="BE87" i="15"/>
  <c r="BD87" i="15"/>
  <c r="BC87" i="15"/>
  <c r="BB87" i="15"/>
  <c r="BA87" i="15"/>
  <c r="AZ87" i="15"/>
  <c r="AY87" i="15"/>
  <c r="AX87" i="15"/>
  <c r="AW87" i="15"/>
  <c r="AV87" i="15"/>
  <c r="AU87" i="15"/>
  <c r="AT87" i="15"/>
  <c r="AS87" i="15"/>
  <c r="AR87" i="15"/>
  <c r="AQ87" i="15"/>
  <c r="AP87" i="15"/>
  <c r="AO87" i="15"/>
  <c r="AN87" i="15"/>
  <c r="AM87" i="15"/>
  <c r="AL87" i="15"/>
  <c r="AK87" i="15"/>
  <c r="AJ87" i="15"/>
  <c r="AI87" i="15"/>
  <c r="AH87" i="15"/>
  <c r="AG87" i="15"/>
  <c r="AF87" i="15"/>
  <c r="AE87" i="15"/>
  <c r="AD87" i="15"/>
  <c r="AC87" i="15"/>
  <c r="AB87" i="15"/>
  <c r="AA87" i="15"/>
  <c r="Z87" i="15"/>
  <c r="Y87" i="15"/>
  <c r="X87" i="15"/>
  <c r="W87" i="15"/>
  <c r="V87" i="15"/>
  <c r="U87" i="15"/>
  <c r="T87" i="15"/>
  <c r="S87" i="15"/>
  <c r="R87" i="15"/>
  <c r="Q87" i="15"/>
  <c r="P87" i="15"/>
  <c r="O87" i="15"/>
  <c r="N87" i="15"/>
  <c r="M87" i="15"/>
  <c r="L87" i="15"/>
  <c r="K87" i="15"/>
  <c r="J87" i="15"/>
  <c r="I87" i="15"/>
  <c r="H87" i="15"/>
  <c r="G87" i="15"/>
  <c r="AS86" i="15"/>
  <c r="M79" i="15"/>
  <c r="L79" i="15"/>
  <c r="H79" i="15"/>
  <c r="G79" i="15"/>
  <c r="M78" i="15"/>
  <c r="L78" i="15"/>
  <c r="H78" i="15"/>
  <c r="G78" i="15"/>
  <c r="M77" i="15"/>
  <c r="L77" i="15"/>
  <c r="H77" i="15"/>
  <c r="G77" i="15"/>
  <c r="M76" i="15"/>
  <c r="L76" i="15"/>
  <c r="H76" i="15"/>
  <c r="G76" i="15"/>
  <c r="M75" i="15"/>
  <c r="L75" i="15"/>
  <c r="H75" i="15"/>
  <c r="G75" i="15"/>
  <c r="M74" i="15"/>
  <c r="L74" i="15"/>
  <c r="H74" i="15"/>
  <c r="G74" i="15"/>
  <c r="M73" i="15"/>
  <c r="L73" i="15"/>
  <c r="H73" i="15"/>
  <c r="G73" i="15"/>
  <c r="M72" i="15"/>
  <c r="L72" i="15"/>
  <c r="H72" i="15"/>
  <c r="G72" i="15"/>
  <c r="M71" i="15"/>
  <c r="L71" i="15"/>
  <c r="H71" i="15"/>
  <c r="G71" i="15"/>
  <c r="M70" i="15"/>
  <c r="L70" i="15"/>
  <c r="H70" i="15"/>
  <c r="G70" i="15"/>
  <c r="G80" i="15" s="1"/>
  <c r="M65" i="15"/>
  <c r="L65" i="15"/>
  <c r="H65" i="15"/>
  <c r="G65" i="15"/>
  <c r="M64" i="15"/>
  <c r="L64" i="15"/>
  <c r="H64" i="15"/>
  <c r="G64" i="15"/>
  <c r="M63" i="15"/>
  <c r="L63" i="15"/>
  <c r="H63" i="15"/>
  <c r="G63" i="15"/>
  <c r="M62" i="15"/>
  <c r="L62" i="15"/>
  <c r="H62" i="15"/>
  <c r="G62" i="15"/>
  <c r="M61" i="15"/>
  <c r="L61" i="15"/>
  <c r="H61" i="15"/>
  <c r="G61" i="15"/>
  <c r="M60" i="15"/>
  <c r="L60" i="15"/>
  <c r="H60" i="15"/>
  <c r="G60" i="15"/>
  <c r="M59" i="15"/>
  <c r="L59" i="15"/>
  <c r="H59" i="15"/>
  <c r="G59" i="15"/>
  <c r="B59" i="15"/>
  <c r="B73" i="15" s="1"/>
  <c r="M58" i="15"/>
  <c r="L58" i="15"/>
  <c r="H58" i="15"/>
  <c r="G58" i="15"/>
  <c r="B58" i="15"/>
  <c r="B72" i="15" s="1"/>
  <c r="M57" i="15"/>
  <c r="L57" i="15"/>
  <c r="H57" i="15"/>
  <c r="G57" i="15"/>
  <c r="B57" i="15"/>
  <c r="B71" i="15" s="1"/>
  <c r="M56" i="15"/>
  <c r="L56" i="15"/>
  <c r="H56" i="15"/>
  <c r="G56" i="15"/>
  <c r="B56" i="15"/>
  <c r="B70" i="15" s="1"/>
  <c r="CH48" i="15"/>
  <c r="CG48" i="15"/>
  <c r="CF48" i="15"/>
  <c r="CE48" i="15"/>
  <c r="CD48" i="15"/>
  <c r="CC48" i="15"/>
  <c r="CB48" i="15"/>
  <c r="CA48" i="15"/>
  <c r="BZ48" i="15"/>
  <c r="BY48" i="15"/>
  <c r="BX48" i="15"/>
  <c r="BW48" i="15"/>
  <c r="BV48" i="15"/>
  <c r="BU48" i="15"/>
  <c r="BT48" i="15"/>
  <c r="BS48" i="15"/>
  <c r="BR48" i="15"/>
  <c r="BQ48" i="15"/>
  <c r="BP48" i="15"/>
  <c r="BO48" i="15"/>
  <c r="BN48" i="15"/>
  <c r="BM48" i="15"/>
  <c r="BL48" i="15"/>
  <c r="BK48" i="15"/>
  <c r="BJ48" i="15"/>
  <c r="BI48" i="15"/>
  <c r="BH48" i="15"/>
  <c r="BG48" i="15"/>
  <c r="BF48" i="15"/>
  <c r="BE48" i="15"/>
  <c r="BD48" i="15"/>
  <c r="BC48" i="15"/>
  <c r="BB48" i="15"/>
  <c r="BA48" i="15"/>
  <c r="AZ48" i="15"/>
  <c r="AY48" i="15"/>
  <c r="AX48" i="15"/>
  <c r="AW48" i="15"/>
  <c r="AV48" i="15"/>
  <c r="AU48" i="15"/>
  <c r="AT48" i="15"/>
  <c r="AS48" i="15"/>
  <c r="AR48" i="15"/>
  <c r="AQ48" i="15"/>
  <c r="AP48" i="15"/>
  <c r="AO48" i="15"/>
  <c r="AN48" i="15"/>
  <c r="AM48" i="15"/>
  <c r="AL48" i="15"/>
  <c r="AK48" i="15"/>
  <c r="AJ48" i="15"/>
  <c r="AI48" i="15"/>
  <c r="AH48" i="15"/>
  <c r="AG48" i="15"/>
  <c r="AF48" i="15"/>
  <c r="AE48" i="15"/>
  <c r="AD48" i="15"/>
  <c r="AC48" i="15"/>
  <c r="AB48" i="15"/>
  <c r="AA48" i="15"/>
  <c r="Z48" i="15"/>
  <c r="Y48" i="15"/>
  <c r="W48" i="15"/>
  <c r="U48" i="15"/>
  <c r="S48" i="15"/>
  <c r="Q48" i="15"/>
  <c r="P48" i="15"/>
  <c r="O48" i="15"/>
  <c r="N48" i="15"/>
  <c r="M48" i="15"/>
  <c r="L48" i="15"/>
  <c r="K48" i="15"/>
  <c r="J48" i="15"/>
  <c r="I48" i="15"/>
  <c r="H48" i="15"/>
  <c r="G48" i="15"/>
  <c r="E47" i="15"/>
  <c r="B47" i="15"/>
  <c r="B65" i="15" s="1"/>
  <c r="B79" i="15" s="1"/>
  <c r="E46" i="15"/>
  <c r="B46" i="15"/>
  <c r="B64" i="15" s="1"/>
  <c r="B78" i="15" s="1"/>
  <c r="X45" i="15"/>
  <c r="X194" i="15" s="1"/>
  <c r="V45" i="15"/>
  <c r="V194" i="15" s="1"/>
  <c r="B45" i="15"/>
  <c r="B63" i="15" s="1"/>
  <c r="B77" i="15" s="1"/>
  <c r="X44" i="15"/>
  <c r="V44" i="15"/>
  <c r="V48" i="15" s="1"/>
  <c r="T44" i="15"/>
  <c r="T167" i="15" s="1"/>
  <c r="R44" i="15"/>
  <c r="R167" i="15" s="1"/>
  <c r="B44" i="15"/>
  <c r="B62" i="15" s="1"/>
  <c r="B76" i="15" s="1"/>
  <c r="T43" i="15"/>
  <c r="T140" i="15" s="1"/>
  <c r="R43" i="15"/>
  <c r="R140" i="15" s="1"/>
  <c r="B43" i="15"/>
  <c r="B61" i="15" s="1"/>
  <c r="B75" i="15" s="1"/>
  <c r="T42" i="15"/>
  <c r="T48" i="15" s="1"/>
  <c r="R42" i="15"/>
  <c r="E42" i="15" s="1"/>
  <c r="B42" i="15"/>
  <c r="B60" i="15" s="1"/>
  <c r="B74" i="15" s="1"/>
  <c r="E41" i="15"/>
  <c r="E40" i="15"/>
  <c r="E39" i="15"/>
  <c r="E38" i="15"/>
  <c r="CH31" i="15"/>
  <c r="CH86" i="15" s="1"/>
  <c r="CH95" i="15" s="1"/>
  <c r="CH103" i="15" s="1"/>
  <c r="CG31" i="15"/>
  <c r="CG86" i="15" s="1"/>
  <c r="CF31" i="15"/>
  <c r="CF86" i="15" s="1"/>
  <c r="CE31" i="15"/>
  <c r="CE86" i="15" s="1"/>
  <c r="CD31" i="15"/>
  <c r="CD86" i="15" s="1"/>
  <c r="CD95" i="15" s="1"/>
  <c r="CD103" i="15" s="1"/>
  <c r="CC31" i="15"/>
  <c r="CC86" i="15" s="1"/>
  <c r="CB31" i="15"/>
  <c r="CB86" i="15" s="1"/>
  <c r="CA31" i="15"/>
  <c r="CA86" i="15" s="1"/>
  <c r="BZ31" i="15"/>
  <c r="BZ86" i="15" s="1"/>
  <c r="BY31" i="15"/>
  <c r="BY86" i="15" s="1"/>
  <c r="BX31" i="15"/>
  <c r="BX86" i="15" s="1"/>
  <c r="BW31" i="15"/>
  <c r="BW86" i="15" s="1"/>
  <c r="BV31" i="15"/>
  <c r="BV86" i="15" s="1"/>
  <c r="BV95" i="15" s="1"/>
  <c r="BV103" i="15" s="1"/>
  <c r="BU31" i="15"/>
  <c r="BU86" i="15" s="1"/>
  <c r="BT31" i="15"/>
  <c r="BT86" i="15" s="1"/>
  <c r="BT92" i="15" s="1"/>
  <c r="BT100" i="15" s="1"/>
  <c r="BS31" i="15"/>
  <c r="BS86" i="15" s="1"/>
  <c r="BR31" i="15"/>
  <c r="BR86" i="15" s="1"/>
  <c r="BR95" i="15" s="1"/>
  <c r="BR103" i="15" s="1"/>
  <c r="BQ31" i="15"/>
  <c r="BQ86" i="15" s="1"/>
  <c r="BP31" i="15"/>
  <c r="BP86" i="15" s="1"/>
  <c r="BO31" i="15"/>
  <c r="BO86" i="15" s="1"/>
  <c r="BN31" i="15"/>
  <c r="BN86" i="15" s="1"/>
  <c r="BM31" i="15"/>
  <c r="BM86" i="15" s="1"/>
  <c r="BL31" i="15"/>
  <c r="BL86" i="15" s="1"/>
  <c r="BK31" i="15"/>
  <c r="BK86" i="15" s="1"/>
  <c r="BJ31" i="15"/>
  <c r="BJ86" i="15" s="1"/>
  <c r="BJ95" i="15" s="1"/>
  <c r="BJ103" i="15" s="1"/>
  <c r="BI31" i="15"/>
  <c r="BI86" i="15" s="1"/>
  <c r="BH31" i="15"/>
  <c r="BH86" i="15" s="1"/>
  <c r="BH92" i="15" s="1"/>
  <c r="BH100" i="15" s="1"/>
  <c r="BG31" i="15"/>
  <c r="BG86" i="15" s="1"/>
  <c r="BF31" i="15"/>
  <c r="BF86" i="15" s="1"/>
  <c r="BF95" i="15" s="1"/>
  <c r="BF103" i="15" s="1"/>
  <c r="BE31" i="15"/>
  <c r="BE86" i="15" s="1"/>
  <c r="BD31" i="15"/>
  <c r="BD86" i="15" s="1"/>
  <c r="BC31" i="15"/>
  <c r="BC86" i="15" s="1"/>
  <c r="BB31" i="15"/>
  <c r="BB86" i="15" s="1"/>
  <c r="BA31" i="15"/>
  <c r="BA86" i="15" s="1"/>
  <c r="AZ31" i="15"/>
  <c r="AZ86" i="15" s="1"/>
  <c r="AY31" i="15"/>
  <c r="AY86" i="15" s="1"/>
  <c r="AX31" i="15"/>
  <c r="AX86" i="15" s="1"/>
  <c r="AX95" i="15" s="1"/>
  <c r="AX103" i="15" s="1"/>
  <c r="AW31" i="15"/>
  <c r="AW86" i="15" s="1"/>
  <c r="AV31" i="15"/>
  <c r="AV86" i="15" s="1"/>
  <c r="AU31" i="15"/>
  <c r="AU86" i="15" s="1"/>
  <c r="AT31" i="15"/>
  <c r="AT86" i="15" s="1"/>
  <c r="AT95" i="15" s="1"/>
  <c r="AT103" i="15" s="1"/>
  <c r="AS31" i="15"/>
  <c r="AR31" i="15"/>
  <c r="AR86" i="15" s="1"/>
  <c r="AQ31" i="15"/>
  <c r="AQ86" i="15" s="1"/>
  <c r="AP31" i="15"/>
  <c r="AP86" i="15" s="1"/>
  <c r="AP92" i="15" s="1"/>
  <c r="AP100" i="15" s="1"/>
  <c r="AO31" i="15"/>
  <c r="AO86" i="15" s="1"/>
  <c r="AN31" i="15"/>
  <c r="AN86" i="15" s="1"/>
  <c r="AM31" i="15"/>
  <c r="AM86" i="15" s="1"/>
  <c r="AL31" i="15"/>
  <c r="AL86" i="15" s="1"/>
  <c r="AL92" i="15" s="1"/>
  <c r="AL100" i="15" s="1"/>
  <c r="AK31" i="15"/>
  <c r="AK86" i="15" s="1"/>
  <c r="AJ31" i="15"/>
  <c r="AJ86" i="15" s="1"/>
  <c r="AI31" i="15"/>
  <c r="AI86" i="15" s="1"/>
  <c r="AH31" i="15"/>
  <c r="AH86" i="15" s="1"/>
  <c r="AH95" i="15" s="1"/>
  <c r="AH103" i="15" s="1"/>
  <c r="AG31" i="15"/>
  <c r="AG86" i="15" s="1"/>
  <c r="AF31" i="15"/>
  <c r="AF86" i="15" s="1"/>
  <c r="AE31" i="15"/>
  <c r="AE86" i="15" s="1"/>
  <c r="AD31" i="15"/>
  <c r="AD86" i="15" s="1"/>
  <c r="AC31" i="15"/>
  <c r="AC86" i="15" s="1"/>
  <c r="AB31" i="15"/>
  <c r="AB86" i="15" s="1"/>
  <c r="AA31" i="15"/>
  <c r="AA86" i="15" s="1"/>
  <c r="Z31" i="15"/>
  <c r="Z86" i="15" s="1"/>
  <c r="Z95" i="15" s="1"/>
  <c r="Z103" i="15" s="1"/>
  <c r="Y31" i="15"/>
  <c r="Y86" i="15" s="1"/>
  <c r="X31" i="15"/>
  <c r="X86" i="15" s="1"/>
  <c r="W31" i="15"/>
  <c r="W86" i="15" s="1"/>
  <c r="V31" i="15"/>
  <c r="V86" i="15" s="1"/>
  <c r="V92" i="15" s="1"/>
  <c r="V100" i="15" s="1"/>
  <c r="U31" i="15"/>
  <c r="U86" i="15" s="1"/>
  <c r="T31" i="15"/>
  <c r="T86" i="15" s="1"/>
  <c r="S31" i="15"/>
  <c r="S86" i="15" s="1"/>
  <c r="R31" i="15"/>
  <c r="R86" i="15" s="1"/>
  <c r="Q31" i="15"/>
  <c r="Q86" i="15" s="1"/>
  <c r="P31" i="15"/>
  <c r="P86" i="15" s="1"/>
  <c r="O31" i="15"/>
  <c r="O86" i="15" s="1"/>
  <c r="N31" i="15"/>
  <c r="N86" i="15" s="1"/>
  <c r="N95" i="15" s="1"/>
  <c r="N103" i="15" s="1"/>
  <c r="M31" i="15"/>
  <c r="M86" i="15" s="1"/>
  <c r="L31" i="15"/>
  <c r="L86" i="15" s="1"/>
  <c r="L92" i="15" s="1"/>
  <c r="K31" i="15"/>
  <c r="K86" i="15" s="1"/>
  <c r="J31" i="15"/>
  <c r="J86" i="15" s="1"/>
  <c r="J92" i="15" s="1"/>
  <c r="J100" i="15" s="1"/>
  <c r="I31" i="15"/>
  <c r="I86" i="15" s="1"/>
  <c r="H31" i="15"/>
  <c r="H86" i="15" s="1"/>
  <c r="G31" i="15"/>
  <c r="G86" i="15" s="1"/>
  <c r="E30" i="15"/>
  <c r="E29" i="15"/>
  <c r="E28" i="15"/>
  <c r="D20" i="15"/>
  <c r="C20" i="15"/>
  <c r="C8" i="15"/>
  <c r="G3" i="15" s="1"/>
  <c r="I4" i="15"/>
  <c r="N3" i="15"/>
  <c r="M3" i="15"/>
  <c r="I3" i="15"/>
  <c r="B3" i="15"/>
  <c r="AB92" i="15" l="1"/>
  <c r="AB100" i="15" s="1"/>
  <c r="E44" i="15"/>
  <c r="L66" i="15"/>
  <c r="C272" i="17"/>
  <c r="AD95" i="15"/>
  <c r="AD103" i="15" s="1"/>
  <c r="BF92" i="15"/>
  <c r="BF100" i="15" s="1"/>
  <c r="Z92" i="15"/>
  <c r="Z100" i="15" s="1"/>
  <c r="E221" i="15"/>
  <c r="BN95" i="15"/>
  <c r="BN103" i="15" s="1"/>
  <c r="AR92" i="15"/>
  <c r="AR100" i="15" s="1"/>
  <c r="CB92" i="15"/>
  <c r="CB100" i="15" s="1"/>
  <c r="BV92" i="15"/>
  <c r="BV100" i="15" s="1"/>
  <c r="BB92" i="15"/>
  <c r="BB100" i="15" s="1"/>
  <c r="M80" i="15"/>
  <c r="BB95" i="15"/>
  <c r="BB103" i="15" s="1"/>
  <c r="E218" i="15"/>
  <c r="BZ95" i="15"/>
  <c r="BZ103" i="15" s="1"/>
  <c r="J95" i="15"/>
  <c r="J103" i="15" s="1"/>
  <c r="E248" i="15"/>
  <c r="AP95" i="15"/>
  <c r="AP103" i="15" s="1"/>
  <c r="E43" i="15"/>
  <c r="B304" i="15"/>
  <c r="DJ182" i="17"/>
  <c r="E182" i="17" s="1"/>
  <c r="DJ176" i="17"/>
  <c r="E172" i="17"/>
  <c r="DJ122" i="17"/>
  <c r="DJ128" i="17"/>
  <c r="E128" i="17" s="1"/>
  <c r="E118" i="17"/>
  <c r="DJ209" i="17"/>
  <c r="E209" i="17" s="1"/>
  <c r="DJ203" i="17"/>
  <c r="E199" i="17"/>
  <c r="DJ230" i="17"/>
  <c r="DJ236" i="17"/>
  <c r="E236" i="17" s="1"/>
  <c r="E226" i="17"/>
  <c r="DJ257" i="17"/>
  <c r="DJ263" i="17"/>
  <c r="E263" i="17" s="1"/>
  <c r="E253" i="17"/>
  <c r="DJ149" i="17"/>
  <c r="DJ155" i="17"/>
  <c r="E155" i="17" s="1"/>
  <c r="E145" i="17"/>
  <c r="DJ131" i="17"/>
  <c r="E131" i="17" s="1"/>
  <c r="E121" i="17"/>
  <c r="DJ239" i="17"/>
  <c r="E239" i="17" s="1"/>
  <c r="E229" i="17"/>
  <c r="DJ266" i="17"/>
  <c r="E266" i="17" s="1"/>
  <c r="E256" i="17"/>
  <c r="DJ185" i="17"/>
  <c r="E185" i="17" s="1"/>
  <c r="E175" i="17"/>
  <c r="DJ212" i="17"/>
  <c r="E212" i="17" s="1"/>
  <c r="E202" i="17"/>
  <c r="DJ158" i="17"/>
  <c r="E158" i="17" s="1"/>
  <c r="E148" i="17"/>
  <c r="Q92" i="15"/>
  <c r="Q100" i="15" s="1"/>
  <c r="Q95" i="15"/>
  <c r="Q103" i="15" s="1"/>
  <c r="Y92" i="15"/>
  <c r="Y100" i="15" s="1"/>
  <c r="Y95" i="15"/>
  <c r="Y103" i="15" s="1"/>
  <c r="AK95" i="15"/>
  <c r="AK103" i="15" s="1"/>
  <c r="AK92" i="15"/>
  <c r="AK100" i="15" s="1"/>
  <c r="AW92" i="15"/>
  <c r="AW100" i="15" s="1"/>
  <c r="AW95" i="15"/>
  <c r="AW103" i="15" s="1"/>
  <c r="BE92" i="15"/>
  <c r="BE100" i="15" s="1"/>
  <c r="BE95" i="15"/>
  <c r="BE103" i="15" s="1"/>
  <c r="BM92" i="15"/>
  <c r="BM100" i="15" s="1"/>
  <c r="BM95" i="15"/>
  <c r="BM103" i="15" s="1"/>
  <c r="BU95" i="15"/>
  <c r="BU103" i="15" s="1"/>
  <c r="BU92" i="15"/>
  <c r="BU100" i="15" s="1"/>
  <c r="CC95" i="15"/>
  <c r="CC103" i="15" s="1"/>
  <c r="CC92" i="15"/>
  <c r="CC100" i="15" s="1"/>
  <c r="I92" i="15"/>
  <c r="I100" i="15" s="1"/>
  <c r="I95" i="15"/>
  <c r="I103" i="15" s="1"/>
  <c r="U95" i="15"/>
  <c r="U103" i="15" s="1"/>
  <c r="U92" i="15"/>
  <c r="U100" i="15" s="1"/>
  <c r="AG92" i="15"/>
  <c r="AG100" i="15" s="1"/>
  <c r="AG95" i="15"/>
  <c r="AG103" i="15" s="1"/>
  <c r="AO92" i="15"/>
  <c r="AO100" i="15" s="1"/>
  <c r="AO95" i="15"/>
  <c r="AO103" i="15" s="1"/>
  <c r="BA95" i="15"/>
  <c r="BA103" i="15" s="1"/>
  <c r="BA92" i="15"/>
  <c r="BA100" i="15" s="1"/>
  <c r="BQ95" i="15"/>
  <c r="BQ103" i="15" s="1"/>
  <c r="BQ92" i="15"/>
  <c r="BQ100" i="15" s="1"/>
  <c r="CG95" i="15"/>
  <c r="CG103" i="15" s="1"/>
  <c r="CG92" i="15"/>
  <c r="CG100" i="15" s="1"/>
  <c r="H92" i="15"/>
  <c r="H95" i="15"/>
  <c r="AJ95" i="15"/>
  <c r="AJ103" i="15" s="1"/>
  <c r="AJ92" i="15"/>
  <c r="AJ100" i="15" s="1"/>
  <c r="AV95" i="15"/>
  <c r="AV103" i="15" s="1"/>
  <c r="AV92" i="15"/>
  <c r="AV100" i="15" s="1"/>
  <c r="BD92" i="15"/>
  <c r="BD100" i="15" s="1"/>
  <c r="BD95" i="15"/>
  <c r="BD103" i="15" s="1"/>
  <c r="BX95" i="15"/>
  <c r="BX103" i="15" s="1"/>
  <c r="BX92" i="15"/>
  <c r="BX100" i="15" s="1"/>
  <c r="CF95" i="15"/>
  <c r="CF103" i="15" s="1"/>
  <c r="CF92" i="15"/>
  <c r="CF100" i="15" s="1"/>
  <c r="G246" i="15"/>
  <c r="G219" i="15"/>
  <c r="G192" i="15"/>
  <c r="G165" i="15"/>
  <c r="G111" i="15"/>
  <c r="G138" i="15"/>
  <c r="G66" i="15"/>
  <c r="AC92" i="15"/>
  <c r="AC100" i="15" s="1"/>
  <c r="AC95" i="15"/>
  <c r="AC103" i="15" s="1"/>
  <c r="BY95" i="15"/>
  <c r="BY103" i="15" s="1"/>
  <c r="BY92" i="15"/>
  <c r="BY100" i="15" s="1"/>
  <c r="L95" i="15"/>
  <c r="CB95" i="15"/>
  <c r="CB103" i="15" s="1"/>
  <c r="R113" i="15"/>
  <c r="R88" i="15"/>
  <c r="R48" i="15"/>
  <c r="H246" i="15"/>
  <c r="H219" i="15"/>
  <c r="H192" i="15"/>
  <c r="H165" i="15"/>
  <c r="H138" i="15"/>
  <c r="H111" i="15"/>
  <c r="L246" i="15"/>
  <c r="L219" i="15"/>
  <c r="L192" i="15"/>
  <c r="L165" i="15"/>
  <c r="L171" i="15" s="1"/>
  <c r="L138" i="15"/>
  <c r="H80" i="15"/>
  <c r="N92" i="15"/>
  <c r="N100" i="15" s="1"/>
  <c r="AD92" i="15"/>
  <c r="AD100" i="15" s="1"/>
  <c r="AT92" i="15"/>
  <c r="AT100" i="15" s="1"/>
  <c r="BJ92" i="15"/>
  <c r="BJ100" i="15" s="1"/>
  <c r="BZ92" i="15"/>
  <c r="BZ100" i="15" s="1"/>
  <c r="AL95" i="15"/>
  <c r="AL103" i="15" s="1"/>
  <c r="BH95" i="15"/>
  <c r="BH103" i="15" s="1"/>
  <c r="L111" i="15"/>
  <c r="L117" i="15" s="1"/>
  <c r="E140" i="15"/>
  <c r="I78" i="15"/>
  <c r="I76" i="15"/>
  <c r="I74" i="15"/>
  <c r="I72" i="15"/>
  <c r="I70" i="15"/>
  <c r="I64" i="15"/>
  <c r="I62" i="15"/>
  <c r="I60" i="15"/>
  <c r="I58" i="15"/>
  <c r="I79" i="15"/>
  <c r="I77" i="15"/>
  <c r="I75" i="15"/>
  <c r="I73" i="15"/>
  <c r="I71" i="15"/>
  <c r="L100" i="15"/>
  <c r="L93" i="15"/>
  <c r="L101" i="15" s="1"/>
  <c r="T92" i="15"/>
  <c r="T100" i="15" s="1"/>
  <c r="BP95" i="15"/>
  <c r="BP103" i="15" s="1"/>
  <c r="BP92" i="15"/>
  <c r="BP100" i="15" s="1"/>
  <c r="I57" i="15"/>
  <c r="I61" i="15"/>
  <c r="M92" i="15"/>
  <c r="M95" i="15"/>
  <c r="BI92" i="15"/>
  <c r="BI100" i="15" s="1"/>
  <c r="BI95" i="15"/>
  <c r="BI103" i="15" s="1"/>
  <c r="E137" i="15"/>
  <c r="E31" i="15"/>
  <c r="R95" i="15"/>
  <c r="R103" i="15" s="1"/>
  <c r="T113" i="15"/>
  <c r="T88" i="15"/>
  <c r="T95" i="15" s="1"/>
  <c r="T103" i="15" s="1"/>
  <c r="E45" i="15"/>
  <c r="I56" i="15"/>
  <c r="M246" i="15"/>
  <c r="M252" i="15" s="1"/>
  <c r="M219" i="15"/>
  <c r="M192" i="15"/>
  <c r="M165" i="15"/>
  <c r="M138" i="15"/>
  <c r="M144" i="15" s="1"/>
  <c r="M111" i="15"/>
  <c r="M66" i="15"/>
  <c r="I63" i="15"/>
  <c r="I65" i="15"/>
  <c r="R92" i="15"/>
  <c r="R100" i="15" s="1"/>
  <c r="AH92" i="15"/>
  <c r="AH100" i="15" s="1"/>
  <c r="AX92" i="15"/>
  <c r="AX100" i="15" s="1"/>
  <c r="BN92" i="15"/>
  <c r="BN100" i="15" s="1"/>
  <c r="CD92" i="15"/>
  <c r="CD100" i="15" s="1"/>
  <c r="AR95" i="15"/>
  <c r="AR103" i="15" s="1"/>
  <c r="P95" i="15"/>
  <c r="P103" i="15" s="1"/>
  <c r="P92" i="15"/>
  <c r="P100" i="15" s="1"/>
  <c r="X92" i="15"/>
  <c r="X100" i="15" s="1"/>
  <c r="AF95" i="15"/>
  <c r="AF103" i="15" s="1"/>
  <c r="AF92" i="15"/>
  <c r="AF100" i="15" s="1"/>
  <c r="AN92" i="15"/>
  <c r="AN100" i="15" s="1"/>
  <c r="AN95" i="15"/>
  <c r="AN103" i="15" s="1"/>
  <c r="AZ95" i="15"/>
  <c r="AZ103" i="15" s="1"/>
  <c r="AZ92" i="15"/>
  <c r="AZ100" i="15" s="1"/>
  <c r="BL95" i="15"/>
  <c r="BL103" i="15" s="1"/>
  <c r="BL92" i="15"/>
  <c r="BL100" i="15" s="1"/>
  <c r="X167" i="15"/>
  <c r="X88" i="15"/>
  <c r="X95" i="15" s="1"/>
  <c r="X103" i="15" s="1"/>
  <c r="AS92" i="15"/>
  <c r="AS100" i="15" s="1"/>
  <c r="AS95" i="15"/>
  <c r="AS103" i="15" s="1"/>
  <c r="I93" i="15"/>
  <c r="I101" i="15" s="1"/>
  <c r="J3" i="15"/>
  <c r="N4" i="15"/>
  <c r="G95" i="15"/>
  <c r="G92" i="15"/>
  <c r="E86" i="15"/>
  <c r="K95" i="15"/>
  <c r="K103" i="15" s="1"/>
  <c r="K92" i="15"/>
  <c r="K100" i="15" s="1"/>
  <c r="O95" i="15"/>
  <c r="O103" i="15" s="1"/>
  <c r="O92" i="15"/>
  <c r="O100" i="15" s="1"/>
  <c r="S95" i="15"/>
  <c r="S103" i="15" s="1"/>
  <c r="S92" i="15"/>
  <c r="S100" i="15" s="1"/>
  <c r="W95" i="15"/>
  <c r="W103" i="15" s="1"/>
  <c r="W92" i="15"/>
  <c r="W100" i="15" s="1"/>
  <c r="AA95" i="15"/>
  <c r="AA103" i="15" s="1"/>
  <c r="AA92" i="15"/>
  <c r="AA100" i="15" s="1"/>
  <c r="AE95" i="15"/>
  <c r="AE103" i="15" s="1"/>
  <c r="AE92" i="15"/>
  <c r="AE100" i="15" s="1"/>
  <c r="AI95" i="15"/>
  <c r="AI103" i="15" s="1"/>
  <c r="AI92" i="15"/>
  <c r="AI100" i="15" s="1"/>
  <c r="AM95" i="15"/>
  <c r="AM103" i="15" s="1"/>
  <c r="AM92" i="15"/>
  <c r="AM100" i="15" s="1"/>
  <c r="AQ95" i="15"/>
  <c r="AQ103" i="15" s="1"/>
  <c r="AQ92" i="15"/>
  <c r="AQ100" i="15" s="1"/>
  <c r="AU95" i="15"/>
  <c r="AU103" i="15" s="1"/>
  <c r="AU92" i="15"/>
  <c r="AU100" i="15" s="1"/>
  <c r="AY95" i="15"/>
  <c r="AY103" i="15" s="1"/>
  <c r="AY92" i="15"/>
  <c r="AY100" i="15" s="1"/>
  <c r="BC95" i="15"/>
  <c r="BC103" i="15" s="1"/>
  <c r="BC92" i="15"/>
  <c r="BC100" i="15" s="1"/>
  <c r="BG95" i="15"/>
  <c r="BG103" i="15" s="1"/>
  <c r="BG92" i="15"/>
  <c r="BG100" i="15" s="1"/>
  <c r="BK95" i="15"/>
  <c r="BK103" i="15" s="1"/>
  <c r="BK92" i="15"/>
  <c r="BK100" i="15" s="1"/>
  <c r="BO95" i="15"/>
  <c r="BO103" i="15" s="1"/>
  <c r="BO92" i="15"/>
  <c r="BO100" i="15" s="1"/>
  <c r="BS95" i="15"/>
  <c r="BS103" i="15" s="1"/>
  <c r="BS92" i="15"/>
  <c r="BS100" i="15" s="1"/>
  <c r="BW95" i="15"/>
  <c r="BW103" i="15" s="1"/>
  <c r="BW92" i="15"/>
  <c r="BW100" i="15" s="1"/>
  <c r="CA95" i="15"/>
  <c r="CA103" i="15" s="1"/>
  <c r="CA92" i="15"/>
  <c r="CA100" i="15" s="1"/>
  <c r="CE95" i="15"/>
  <c r="CE103" i="15" s="1"/>
  <c r="CE92" i="15"/>
  <c r="CE100" i="15" s="1"/>
  <c r="V167" i="15"/>
  <c r="E167" i="15" s="1"/>
  <c r="V88" i="15"/>
  <c r="E88" i="15" s="1"/>
  <c r="X48" i="15"/>
  <c r="I59" i="15"/>
  <c r="H66" i="15"/>
  <c r="L80" i="15"/>
  <c r="E87" i="15"/>
  <c r="BR92" i="15"/>
  <c r="BR100" i="15" s="1"/>
  <c r="CH92" i="15"/>
  <c r="CH100" i="15" s="1"/>
  <c r="AB95" i="15"/>
  <c r="AB103" i="15" s="1"/>
  <c r="BT95" i="15"/>
  <c r="BT103" i="15" s="1"/>
  <c r="G247" i="15"/>
  <c r="G220" i="15"/>
  <c r="G193" i="15"/>
  <c r="G166" i="15"/>
  <c r="G139" i="15"/>
  <c r="E164" i="15"/>
  <c r="H247" i="15"/>
  <c r="H220" i="15"/>
  <c r="H166" i="15"/>
  <c r="H193" i="15"/>
  <c r="H139" i="15"/>
  <c r="H112" i="15"/>
  <c r="L247" i="15"/>
  <c r="L220" i="15"/>
  <c r="L193" i="15"/>
  <c r="L166" i="15"/>
  <c r="L139" i="15"/>
  <c r="L112" i="15"/>
  <c r="M247" i="15"/>
  <c r="M220" i="15"/>
  <c r="M193" i="15"/>
  <c r="M139" i="15"/>
  <c r="M166" i="15"/>
  <c r="M112" i="15"/>
  <c r="E110" i="15"/>
  <c r="G112" i="15"/>
  <c r="E191" i="15"/>
  <c r="E194" i="15"/>
  <c r="E245" i="15"/>
  <c r="B328" i="15"/>
  <c r="B338" i="15" s="1"/>
  <c r="B324" i="15"/>
  <c r="B334" i="15" s="1"/>
  <c r="B303" i="15"/>
  <c r="B307" i="15"/>
  <c r="B327" i="15"/>
  <c r="B337" i="15" s="1"/>
  <c r="V95" i="15" l="1"/>
  <c r="V103" i="15" s="1"/>
  <c r="H117" i="15"/>
  <c r="H225" i="15"/>
  <c r="E48" i="15"/>
  <c r="DJ159" i="17"/>
  <c r="E159" i="17" s="1"/>
  <c r="E149" i="17"/>
  <c r="DJ213" i="17"/>
  <c r="E213" i="17" s="1"/>
  <c r="E203" i="17"/>
  <c r="DJ132" i="17"/>
  <c r="E132" i="17" s="1"/>
  <c r="E122" i="17"/>
  <c r="DJ240" i="17"/>
  <c r="E240" i="17" s="1"/>
  <c r="E230" i="17"/>
  <c r="DJ186" i="17"/>
  <c r="E186" i="17" s="1"/>
  <c r="E176" i="17"/>
  <c r="DJ267" i="17"/>
  <c r="E267" i="17" s="1"/>
  <c r="E257" i="17"/>
  <c r="G103" i="15"/>
  <c r="E95" i="15"/>
  <c r="G96" i="15"/>
  <c r="L175" i="15"/>
  <c r="L185" i="15" s="1"/>
  <c r="L181" i="15"/>
  <c r="E113" i="15"/>
  <c r="N96" i="15"/>
  <c r="N104" i="15" s="1"/>
  <c r="N64" i="15"/>
  <c r="N62" i="15"/>
  <c r="N60" i="15"/>
  <c r="N79" i="15"/>
  <c r="N77" i="15"/>
  <c r="N75" i="15"/>
  <c r="N73" i="15"/>
  <c r="N71" i="15"/>
  <c r="N93" i="15"/>
  <c r="N101" i="15" s="1"/>
  <c r="N65" i="15"/>
  <c r="N74" i="15"/>
  <c r="N59" i="15"/>
  <c r="N56" i="15"/>
  <c r="O3" i="15"/>
  <c r="N76" i="15"/>
  <c r="N63" i="15"/>
  <c r="N72" i="15"/>
  <c r="N58" i="15"/>
  <c r="N78" i="15"/>
  <c r="N70" i="15"/>
  <c r="N57" i="15"/>
  <c r="N61" i="15"/>
  <c r="M171" i="15"/>
  <c r="I246" i="15"/>
  <c r="I219" i="15"/>
  <c r="I192" i="15"/>
  <c r="I165" i="15"/>
  <c r="I138" i="15"/>
  <c r="I111" i="15"/>
  <c r="I66" i="15"/>
  <c r="M100" i="15"/>
  <c r="M93" i="15"/>
  <c r="M101" i="15" s="1"/>
  <c r="I96" i="15"/>
  <c r="I104" i="15" s="1"/>
  <c r="L198" i="15"/>
  <c r="H144" i="15"/>
  <c r="H252" i="15"/>
  <c r="G198" i="15"/>
  <c r="M262" i="15"/>
  <c r="M256" i="15"/>
  <c r="M266" i="15" s="1"/>
  <c r="L121" i="15"/>
  <c r="L131" i="15" s="1"/>
  <c r="L127" i="15"/>
  <c r="L118" i="15"/>
  <c r="H121" i="15"/>
  <c r="H131" i="15" s="1"/>
  <c r="H127" i="15"/>
  <c r="H118" i="15"/>
  <c r="M253" i="15"/>
  <c r="C271" i="15"/>
  <c r="M198" i="15"/>
  <c r="I247" i="15"/>
  <c r="I220" i="15"/>
  <c r="I193" i="15"/>
  <c r="I139" i="15"/>
  <c r="I112" i="15"/>
  <c r="I166" i="15"/>
  <c r="I80" i="15"/>
  <c r="L225" i="15"/>
  <c r="H171" i="15"/>
  <c r="G144" i="15"/>
  <c r="G225" i="15"/>
  <c r="H96" i="15"/>
  <c r="H104" i="15" s="1"/>
  <c r="H103" i="15"/>
  <c r="J4" i="15"/>
  <c r="M154" i="15"/>
  <c r="M145" i="15"/>
  <c r="M148" i="15"/>
  <c r="M158" i="15" s="1"/>
  <c r="M103" i="15"/>
  <c r="M96" i="15"/>
  <c r="M104" i="15" s="1"/>
  <c r="H229" i="15"/>
  <c r="H239" i="15" s="1"/>
  <c r="H235" i="15"/>
  <c r="G171" i="15"/>
  <c r="H226" i="15"/>
  <c r="L172" i="15"/>
  <c r="G100" i="15"/>
  <c r="G93" i="15"/>
  <c r="E92" i="15"/>
  <c r="M117" i="15"/>
  <c r="M225" i="15"/>
  <c r="L144" i="15"/>
  <c r="L252" i="15"/>
  <c r="H198" i="15"/>
  <c r="L96" i="15"/>
  <c r="L104" i="15" s="1"/>
  <c r="L103" i="15"/>
  <c r="G117" i="15"/>
  <c r="G252" i="15"/>
  <c r="H93" i="15"/>
  <c r="H101" i="15" s="1"/>
  <c r="H100" i="15"/>
  <c r="C273" i="17" l="1"/>
  <c r="G101" i="15"/>
  <c r="I198" i="15"/>
  <c r="G104" i="15"/>
  <c r="H236" i="15"/>
  <c r="H230" i="15"/>
  <c r="H240" i="15" s="1"/>
  <c r="H227" i="15"/>
  <c r="M149" i="15"/>
  <c r="M159" i="15" s="1"/>
  <c r="M155" i="15"/>
  <c r="M146" i="15"/>
  <c r="L229" i="15"/>
  <c r="L239" i="15" s="1"/>
  <c r="L235" i="15"/>
  <c r="L226" i="15"/>
  <c r="G208" i="15"/>
  <c r="G202" i="15"/>
  <c r="G199" i="15"/>
  <c r="L202" i="15"/>
  <c r="L212" i="15" s="1"/>
  <c r="L208" i="15"/>
  <c r="L199" i="15"/>
  <c r="I171" i="15"/>
  <c r="M175" i="15"/>
  <c r="M185" i="15" s="1"/>
  <c r="M181" i="15"/>
  <c r="M172" i="15"/>
  <c r="N247" i="15"/>
  <c r="N220" i="15"/>
  <c r="N193" i="15"/>
  <c r="N166" i="15"/>
  <c r="N112" i="15"/>
  <c r="N80" i="15"/>
  <c r="N139" i="15"/>
  <c r="G256" i="15"/>
  <c r="G262" i="15"/>
  <c r="G253" i="15"/>
  <c r="H202" i="15"/>
  <c r="H212" i="15" s="1"/>
  <c r="H208" i="15"/>
  <c r="H199" i="15"/>
  <c r="M235" i="15"/>
  <c r="M229" i="15"/>
  <c r="M239" i="15" s="1"/>
  <c r="M226" i="15"/>
  <c r="E100" i="15"/>
  <c r="G175" i="15"/>
  <c r="G181" i="15"/>
  <c r="G172" i="15"/>
  <c r="J96" i="15"/>
  <c r="J104" i="15" s="1"/>
  <c r="J64" i="15"/>
  <c r="J62" i="15"/>
  <c r="J60" i="15"/>
  <c r="J79" i="15"/>
  <c r="J77" i="15"/>
  <c r="J75" i="15"/>
  <c r="J73" i="15"/>
  <c r="J71" i="15"/>
  <c r="J93" i="15"/>
  <c r="J101" i="15" s="1"/>
  <c r="J65" i="15"/>
  <c r="J76" i="15"/>
  <c r="J63" i="15"/>
  <c r="J56" i="15"/>
  <c r="J78" i="15"/>
  <c r="J70" i="15"/>
  <c r="J74" i="15"/>
  <c r="J59" i="15"/>
  <c r="J72" i="15"/>
  <c r="J61" i="15"/>
  <c r="J57" i="15"/>
  <c r="J58" i="15"/>
  <c r="K3" i="15"/>
  <c r="G154" i="15"/>
  <c r="G145" i="15"/>
  <c r="G148" i="15"/>
  <c r="M202" i="15"/>
  <c r="M212" i="15" s="1"/>
  <c r="M208" i="15"/>
  <c r="M199" i="15"/>
  <c r="M263" i="15"/>
  <c r="M257" i="15"/>
  <c r="M267" i="15" s="1"/>
  <c r="M254" i="15"/>
  <c r="L122" i="15"/>
  <c r="L132" i="15" s="1"/>
  <c r="L128" i="15"/>
  <c r="H256" i="15"/>
  <c r="H266" i="15" s="1"/>
  <c r="H262" i="15"/>
  <c r="H253" i="15"/>
  <c r="I117" i="15"/>
  <c r="I225" i="15"/>
  <c r="O4" i="15"/>
  <c r="L154" i="15"/>
  <c r="L148" i="15"/>
  <c r="L158" i="15" s="1"/>
  <c r="L145" i="15"/>
  <c r="G235" i="15"/>
  <c r="G229" i="15"/>
  <c r="G226" i="15"/>
  <c r="G121" i="15"/>
  <c r="G127" i="15"/>
  <c r="G118" i="15"/>
  <c r="L256" i="15"/>
  <c r="L266" i="15" s="1"/>
  <c r="L262" i="15"/>
  <c r="L253" i="15"/>
  <c r="M121" i="15"/>
  <c r="M131" i="15" s="1"/>
  <c r="M127" i="15"/>
  <c r="M118" i="15"/>
  <c r="L176" i="15"/>
  <c r="L186" i="15" s="1"/>
  <c r="L182" i="15"/>
  <c r="H175" i="15"/>
  <c r="H185" i="15" s="1"/>
  <c r="H181" i="15"/>
  <c r="H172" i="15"/>
  <c r="H122" i="15"/>
  <c r="H132" i="15" s="1"/>
  <c r="H128" i="15"/>
  <c r="H119" i="15"/>
  <c r="H154" i="15"/>
  <c r="H148" i="15"/>
  <c r="H158" i="15" s="1"/>
  <c r="H145" i="15"/>
  <c r="I144" i="15"/>
  <c r="I252" i="15"/>
  <c r="N246" i="15"/>
  <c r="N219" i="15"/>
  <c r="N192" i="15"/>
  <c r="N138" i="15"/>
  <c r="N165" i="15"/>
  <c r="N171" i="15" s="1"/>
  <c r="N111" i="15"/>
  <c r="N117" i="15" s="1"/>
  <c r="N66" i="15"/>
  <c r="E103" i="15"/>
  <c r="N252" i="15" l="1"/>
  <c r="N181" i="15"/>
  <c r="N175" i="15"/>
  <c r="N185" i="15" s="1"/>
  <c r="N172" i="15"/>
  <c r="G131" i="15"/>
  <c r="I235" i="15"/>
  <c r="I229" i="15"/>
  <c r="I239" i="15" s="1"/>
  <c r="I226" i="15"/>
  <c r="G212" i="15"/>
  <c r="H231" i="15"/>
  <c r="H241" i="15" s="1"/>
  <c r="H237" i="15"/>
  <c r="N144" i="15"/>
  <c r="I262" i="15"/>
  <c r="I256" i="15"/>
  <c r="I266" i="15" s="1"/>
  <c r="I253" i="15"/>
  <c r="G122" i="15"/>
  <c r="G128" i="15"/>
  <c r="G119" i="15"/>
  <c r="G230" i="15"/>
  <c r="G236" i="15"/>
  <c r="G227" i="15"/>
  <c r="L155" i="15"/>
  <c r="L149" i="15"/>
  <c r="L159" i="15" s="1"/>
  <c r="O79" i="15"/>
  <c r="O77" i="15"/>
  <c r="O75" i="15"/>
  <c r="O73" i="15"/>
  <c r="O71" i="15"/>
  <c r="O93" i="15"/>
  <c r="O101" i="15" s="1"/>
  <c r="O65" i="15"/>
  <c r="O63" i="15"/>
  <c r="O61" i="15"/>
  <c r="O59" i="15"/>
  <c r="O57" i="15"/>
  <c r="O78" i="15"/>
  <c r="O76" i="15"/>
  <c r="O74" i="15"/>
  <c r="O72" i="15"/>
  <c r="O70" i="15"/>
  <c r="O56" i="15"/>
  <c r="O96" i="15"/>
  <c r="O104" i="15" s="1"/>
  <c r="O62" i="15"/>
  <c r="O60" i="15"/>
  <c r="O64" i="15"/>
  <c r="O58" i="15"/>
  <c r="P3" i="15"/>
  <c r="I121" i="15"/>
  <c r="I131" i="15" s="1"/>
  <c r="I127" i="15"/>
  <c r="I118" i="15"/>
  <c r="G158" i="15"/>
  <c r="K4" i="15"/>
  <c r="H203" i="15"/>
  <c r="H213" i="15" s="1"/>
  <c r="H209" i="15"/>
  <c r="H200" i="15"/>
  <c r="M156" i="15"/>
  <c r="M150" i="15"/>
  <c r="M160" i="15" s="1"/>
  <c r="N262" i="15"/>
  <c r="N253" i="15"/>
  <c r="N256" i="15"/>
  <c r="N266" i="15" s="1"/>
  <c r="J247" i="15"/>
  <c r="J220" i="15"/>
  <c r="J193" i="15"/>
  <c r="J166" i="15"/>
  <c r="J112" i="15"/>
  <c r="J80" i="15"/>
  <c r="J139" i="15"/>
  <c r="G176" i="15"/>
  <c r="G182" i="15"/>
  <c r="G173" i="15"/>
  <c r="G263" i="15"/>
  <c r="G257" i="15"/>
  <c r="G254" i="15"/>
  <c r="N198" i="15"/>
  <c r="I148" i="15"/>
  <c r="I158" i="15" s="1"/>
  <c r="I145" i="15"/>
  <c r="I154" i="15"/>
  <c r="H129" i="15"/>
  <c r="H123" i="15"/>
  <c r="H133" i="15" s="1"/>
  <c r="H176" i="15"/>
  <c r="H186" i="15" s="1"/>
  <c r="H182" i="15"/>
  <c r="H173" i="15"/>
  <c r="L263" i="15"/>
  <c r="L257" i="15"/>
  <c r="L267" i="15" s="1"/>
  <c r="H263" i="15"/>
  <c r="H257" i="15"/>
  <c r="H267" i="15" s="1"/>
  <c r="H254" i="15"/>
  <c r="M203" i="15"/>
  <c r="M213" i="15" s="1"/>
  <c r="M209" i="15"/>
  <c r="M200" i="15"/>
  <c r="G155" i="15"/>
  <c r="G149" i="15"/>
  <c r="G146" i="15"/>
  <c r="J246" i="15"/>
  <c r="J219" i="15"/>
  <c r="J192" i="15"/>
  <c r="J138" i="15"/>
  <c r="J111" i="15"/>
  <c r="J165" i="15"/>
  <c r="J66" i="15"/>
  <c r="M230" i="15"/>
  <c r="M240" i="15" s="1"/>
  <c r="M236" i="15"/>
  <c r="M227" i="15"/>
  <c r="I175" i="15"/>
  <c r="I185" i="15" s="1"/>
  <c r="I181" i="15"/>
  <c r="I172" i="15"/>
  <c r="G203" i="15"/>
  <c r="G209" i="15"/>
  <c r="G200" i="15"/>
  <c r="L236" i="15"/>
  <c r="L230" i="15"/>
  <c r="L240" i="15" s="1"/>
  <c r="I202" i="15"/>
  <c r="I212" i="15" s="1"/>
  <c r="I208" i="15"/>
  <c r="I199" i="15"/>
  <c r="N127" i="15"/>
  <c r="N118" i="15"/>
  <c r="N121" i="15"/>
  <c r="N131" i="15" s="1"/>
  <c r="N225" i="15"/>
  <c r="H149" i="15"/>
  <c r="H159" i="15" s="1"/>
  <c r="H155" i="15"/>
  <c r="H146" i="15"/>
  <c r="M128" i="15"/>
  <c r="M122" i="15"/>
  <c r="M132" i="15" s="1"/>
  <c r="M119" i="15"/>
  <c r="G239" i="15"/>
  <c r="M264" i="15"/>
  <c r="M258" i="15"/>
  <c r="M268" i="15" s="1"/>
  <c r="G185" i="15"/>
  <c r="G266" i="15"/>
  <c r="M182" i="15"/>
  <c r="M176" i="15"/>
  <c r="M186" i="15" s="1"/>
  <c r="M173" i="15"/>
  <c r="L203" i="15"/>
  <c r="L213" i="15" s="1"/>
  <c r="L209" i="15"/>
  <c r="J198" i="15" l="1"/>
  <c r="H183" i="15"/>
  <c r="H177" i="15"/>
  <c r="H187" i="15" s="1"/>
  <c r="N202" i="15"/>
  <c r="N212" i="15" s="1"/>
  <c r="N208" i="15"/>
  <c r="N199" i="15"/>
  <c r="G177" i="15"/>
  <c r="G183" i="15"/>
  <c r="O246" i="15"/>
  <c r="O219" i="15"/>
  <c r="O225" i="15" s="1"/>
  <c r="O165" i="15"/>
  <c r="O192" i="15"/>
  <c r="O111" i="15"/>
  <c r="O66" i="15"/>
  <c r="O138" i="15"/>
  <c r="G123" i="15"/>
  <c r="G129" i="15"/>
  <c r="N148" i="15"/>
  <c r="N158" i="15" s="1"/>
  <c r="N154" i="15"/>
  <c r="N145" i="15"/>
  <c r="N176" i="15"/>
  <c r="N186" i="15" s="1"/>
  <c r="N182" i="15"/>
  <c r="N173" i="15"/>
  <c r="J144" i="15"/>
  <c r="G264" i="15"/>
  <c r="G258" i="15"/>
  <c r="G186" i="15"/>
  <c r="I128" i="15"/>
  <c r="I122" i="15"/>
  <c r="I132" i="15" s="1"/>
  <c r="I119" i="15"/>
  <c r="G237" i="15"/>
  <c r="G231" i="15"/>
  <c r="G132" i="15"/>
  <c r="M177" i="15"/>
  <c r="M187" i="15" s="1"/>
  <c r="M183" i="15"/>
  <c r="N229" i="15"/>
  <c r="N239" i="15" s="1"/>
  <c r="N235" i="15"/>
  <c r="N226" i="15"/>
  <c r="M237" i="15"/>
  <c r="M231" i="15"/>
  <c r="M241" i="15" s="1"/>
  <c r="J171" i="15"/>
  <c r="J225" i="15"/>
  <c r="G150" i="15"/>
  <c r="G156" i="15"/>
  <c r="H264" i="15"/>
  <c r="H258" i="15"/>
  <c r="H268" i="15" s="1"/>
  <c r="G267" i="15"/>
  <c r="O247" i="15"/>
  <c r="O220" i="15"/>
  <c r="O193" i="15"/>
  <c r="O166" i="15"/>
  <c r="O139" i="15"/>
  <c r="O112" i="15"/>
  <c r="O80" i="15"/>
  <c r="I263" i="15"/>
  <c r="I257" i="15"/>
  <c r="I267" i="15" s="1"/>
  <c r="I254" i="15"/>
  <c r="M123" i="15"/>
  <c r="M133" i="15" s="1"/>
  <c r="M129" i="15"/>
  <c r="N122" i="15"/>
  <c r="N132" i="15" s="1"/>
  <c r="N128" i="15"/>
  <c r="N119" i="15"/>
  <c r="G204" i="15"/>
  <c r="G210" i="15"/>
  <c r="I230" i="15"/>
  <c r="I240" i="15" s="1"/>
  <c r="I236" i="15"/>
  <c r="I227" i="15"/>
  <c r="I182" i="15"/>
  <c r="I176" i="15"/>
  <c r="I186" i="15" s="1"/>
  <c r="I173" i="15"/>
  <c r="H150" i="15"/>
  <c r="H160" i="15" s="1"/>
  <c r="H156" i="15"/>
  <c r="I203" i="15"/>
  <c r="I213" i="15" s="1"/>
  <c r="I209" i="15"/>
  <c r="I200" i="15"/>
  <c r="G213" i="15"/>
  <c r="J117" i="15"/>
  <c r="J252" i="15"/>
  <c r="G159" i="15"/>
  <c r="M210" i="15"/>
  <c r="M204" i="15"/>
  <c r="M214" i="15" s="1"/>
  <c r="I149" i="15"/>
  <c r="I159" i="15" s="1"/>
  <c r="I155" i="15"/>
  <c r="I146" i="15"/>
  <c r="N263" i="15"/>
  <c r="N257" i="15"/>
  <c r="N267" i="15" s="1"/>
  <c r="N254" i="15"/>
  <c r="H204" i="15"/>
  <c r="H214" i="15" s="1"/>
  <c r="H210" i="15"/>
  <c r="K79" i="15"/>
  <c r="K77" i="15"/>
  <c r="K75" i="15"/>
  <c r="K73" i="15"/>
  <c r="K71" i="15"/>
  <c r="K96" i="15"/>
  <c r="K93" i="15"/>
  <c r="K65" i="15"/>
  <c r="K63" i="15"/>
  <c r="K61" i="15"/>
  <c r="K59" i="15"/>
  <c r="K78" i="15"/>
  <c r="K76" i="15"/>
  <c r="K74" i="15"/>
  <c r="K72" i="15"/>
  <c r="K70" i="15"/>
  <c r="K62" i="15"/>
  <c r="K64" i="15"/>
  <c r="K57" i="15"/>
  <c r="K56" i="15"/>
  <c r="K60" i="15"/>
  <c r="K58" i="15"/>
  <c r="L3" i="15"/>
  <c r="P4" i="15"/>
  <c r="G240" i="15"/>
  <c r="K104" i="15" l="1"/>
  <c r="J181" i="15"/>
  <c r="J175" i="15"/>
  <c r="J172" i="15"/>
  <c r="O198" i="15"/>
  <c r="N209" i="15"/>
  <c r="N203" i="15"/>
  <c r="N213" i="15" s="1"/>
  <c r="N200" i="15"/>
  <c r="J202" i="15"/>
  <c r="J208" i="15"/>
  <c r="J199" i="15"/>
  <c r="G214" i="15"/>
  <c r="I258" i="15"/>
  <c r="I268" i="15" s="1"/>
  <c r="I264" i="15"/>
  <c r="G241" i="15"/>
  <c r="I123" i="15"/>
  <c r="I133" i="15" s="1"/>
  <c r="I129" i="15"/>
  <c r="G268" i="15"/>
  <c r="J148" i="15"/>
  <c r="J154" i="15"/>
  <c r="J145" i="15"/>
  <c r="O144" i="15"/>
  <c r="O171" i="15"/>
  <c r="P93" i="15"/>
  <c r="P101" i="15" s="1"/>
  <c r="P96" i="15"/>
  <c r="P104" i="15" s="1"/>
  <c r="P65" i="15"/>
  <c r="P63" i="15"/>
  <c r="P61" i="15"/>
  <c r="P78" i="15"/>
  <c r="P76" i="15"/>
  <c r="P74" i="15"/>
  <c r="P72" i="15"/>
  <c r="P70" i="15"/>
  <c r="P64" i="15"/>
  <c r="P73" i="15"/>
  <c r="P62" i="15"/>
  <c r="P71" i="15"/>
  <c r="P59" i="15"/>
  <c r="P75" i="15"/>
  <c r="P58" i="15"/>
  <c r="P57" i="15"/>
  <c r="Q3" i="15"/>
  <c r="P79" i="15"/>
  <c r="P77" i="15"/>
  <c r="P60" i="15"/>
  <c r="P56" i="15"/>
  <c r="K246" i="15"/>
  <c r="K219" i="15"/>
  <c r="K192" i="15"/>
  <c r="K165" i="15"/>
  <c r="K111" i="15"/>
  <c r="K66" i="15"/>
  <c r="K138" i="15"/>
  <c r="K247" i="15"/>
  <c r="K220" i="15"/>
  <c r="K193" i="15"/>
  <c r="K166" i="15"/>
  <c r="K139" i="15"/>
  <c r="K80" i="15"/>
  <c r="K112" i="15"/>
  <c r="J127" i="15"/>
  <c r="J118" i="15"/>
  <c r="J121" i="15"/>
  <c r="I210" i="15"/>
  <c r="I204" i="15"/>
  <c r="I214" i="15" s="1"/>
  <c r="G160" i="15"/>
  <c r="J235" i="15"/>
  <c r="J229" i="15"/>
  <c r="J226" i="15"/>
  <c r="N177" i="15"/>
  <c r="N187" i="15" s="1"/>
  <c r="N183" i="15"/>
  <c r="N155" i="15"/>
  <c r="N149" i="15"/>
  <c r="N159" i="15" s="1"/>
  <c r="N146" i="15"/>
  <c r="O235" i="15"/>
  <c r="O229" i="15"/>
  <c r="O239" i="15" s="1"/>
  <c r="O226" i="15"/>
  <c r="G187" i="15"/>
  <c r="N264" i="15"/>
  <c r="N258" i="15"/>
  <c r="N268" i="15" s="1"/>
  <c r="J262" i="15"/>
  <c r="J256" i="15"/>
  <c r="J253" i="15"/>
  <c r="I237" i="15"/>
  <c r="I231" i="15"/>
  <c r="I241" i="15" s="1"/>
  <c r="L254" i="15"/>
  <c r="L227" i="15"/>
  <c r="L173" i="15"/>
  <c r="L200" i="15"/>
  <c r="L146" i="15"/>
  <c r="L119" i="15"/>
  <c r="K101" i="15"/>
  <c r="I156" i="15"/>
  <c r="I150" i="15"/>
  <c r="I160" i="15" s="1"/>
  <c r="I177" i="15"/>
  <c r="I187" i="15" s="1"/>
  <c r="I183" i="15"/>
  <c r="N123" i="15"/>
  <c r="N133" i="15" s="1"/>
  <c r="N129" i="15"/>
  <c r="N236" i="15"/>
  <c r="N230" i="15"/>
  <c r="N240" i="15" s="1"/>
  <c r="N227" i="15"/>
  <c r="G133" i="15"/>
  <c r="O117" i="15"/>
  <c r="O252" i="15"/>
  <c r="O262" i="15" l="1"/>
  <c r="O256" i="15"/>
  <c r="O266" i="15" s="1"/>
  <c r="O253" i="15"/>
  <c r="L264" i="15"/>
  <c r="L258" i="15"/>
  <c r="L268" i="15" s="1"/>
  <c r="J239" i="15"/>
  <c r="J122" i="15"/>
  <c r="J128" i="15"/>
  <c r="J119" i="15"/>
  <c r="J212" i="15"/>
  <c r="J266" i="15"/>
  <c r="N150" i="15"/>
  <c r="N160" i="15" s="1"/>
  <c r="N156" i="15"/>
  <c r="K171" i="15"/>
  <c r="O154" i="15"/>
  <c r="O148" i="15"/>
  <c r="O158" i="15" s="1"/>
  <c r="O145" i="15"/>
  <c r="J155" i="15"/>
  <c r="J149" i="15"/>
  <c r="J146" i="15"/>
  <c r="N204" i="15"/>
  <c r="N214" i="15" s="1"/>
  <c r="N210" i="15"/>
  <c r="J176" i="15"/>
  <c r="J182" i="15"/>
  <c r="J173" i="15"/>
  <c r="L150" i="15"/>
  <c r="L160" i="15" s="1"/>
  <c r="L156" i="15"/>
  <c r="J257" i="15"/>
  <c r="J263" i="15"/>
  <c r="J254" i="15"/>
  <c r="O121" i="15"/>
  <c r="O131" i="15" s="1"/>
  <c r="O127" i="15"/>
  <c r="O118" i="15"/>
  <c r="N231" i="15"/>
  <c r="N241" i="15" s="1"/>
  <c r="N237" i="15"/>
  <c r="L204" i="15"/>
  <c r="L214" i="15" s="1"/>
  <c r="L210" i="15"/>
  <c r="L183" i="15"/>
  <c r="L177" i="15"/>
  <c r="L187" i="15" s="1"/>
  <c r="O230" i="15"/>
  <c r="O240" i="15" s="1"/>
  <c r="O236" i="15"/>
  <c r="O227" i="15"/>
  <c r="K144" i="15"/>
  <c r="K198" i="15"/>
  <c r="P246" i="15"/>
  <c r="P252" i="15" s="1"/>
  <c r="P219" i="15"/>
  <c r="P192" i="15"/>
  <c r="P165" i="15"/>
  <c r="P171" i="15" s="1"/>
  <c r="P138" i="15"/>
  <c r="P111" i="15"/>
  <c r="P66" i="15"/>
  <c r="Q4" i="15"/>
  <c r="J209" i="15"/>
  <c r="J203" i="15"/>
  <c r="J200" i="15"/>
  <c r="O208" i="15"/>
  <c r="O202" i="15"/>
  <c r="O212" i="15" s="1"/>
  <c r="O199" i="15"/>
  <c r="J185" i="15"/>
  <c r="K117" i="15"/>
  <c r="K252" i="15"/>
  <c r="O175" i="15"/>
  <c r="O185" i="15" s="1"/>
  <c r="O181" i="15"/>
  <c r="O172" i="15"/>
  <c r="L129" i="15"/>
  <c r="L123" i="15"/>
  <c r="L133" i="15" s="1"/>
  <c r="L231" i="15"/>
  <c r="L241" i="15" s="1"/>
  <c r="L237" i="15"/>
  <c r="J236" i="15"/>
  <c r="J230" i="15"/>
  <c r="J227" i="15"/>
  <c r="J131" i="15"/>
  <c r="K225" i="15"/>
  <c r="P247" i="15"/>
  <c r="P220" i="15"/>
  <c r="P193" i="15"/>
  <c r="P166" i="15"/>
  <c r="P139" i="15"/>
  <c r="P112" i="15"/>
  <c r="P80" i="15"/>
  <c r="J158" i="15"/>
  <c r="P144" i="15" l="1"/>
  <c r="K235" i="15"/>
  <c r="K229" i="15"/>
  <c r="K226" i="15"/>
  <c r="J231" i="15"/>
  <c r="J237" i="15"/>
  <c r="K262" i="15"/>
  <c r="K256" i="15"/>
  <c r="K253" i="15"/>
  <c r="J177" i="15"/>
  <c r="J183" i="15"/>
  <c r="J240" i="15"/>
  <c r="O203" i="15"/>
  <c r="O213" i="15" s="1"/>
  <c r="O209" i="15"/>
  <c r="O200" i="15"/>
  <c r="O263" i="15"/>
  <c r="O257" i="15"/>
  <c r="O267" i="15" s="1"/>
  <c r="O254" i="15"/>
  <c r="P175" i="15"/>
  <c r="P185" i="15" s="1"/>
  <c r="P181" i="15"/>
  <c r="P172" i="15"/>
  <c r="O122" i="15"/>
  <c r="O132" i="15" s="1"/>
  <c r="O128" i="15"/>
  <c r="O119" i="15"/>
  <c r="J123" i="15"/>
  <c r="J129" i="15"/>
  <c r="P198" i="15"/>
  <c r="K208" i="15"/>
  <c r="K202" i="15"/>
  <c r="K199" i="15"/>
  <c r="J267" i="15"/>
  <c r="K121" i="15"/>
  <c r="K127" i="15"/>
  <c r="K118" i="15"/>
  <c r="J204" i="15"/>
  <c r="J210" i="15"/>
  <c r="Q93" i="15"/>
  <c r="Q78" i="15"/>
  <c r="Q76" i="15"/>
  <c r="Q74" i="15"/>
  <c r="Q72" i="15"/>
  <c r="Q70" i="15"/>
  <c r="Q64" i="15"/>
  <c r="Q62" i="15"/>
  <c r="Q60" i="15"/>
  <c r="Q58" i="15"/>
  <c r="Q96" i="15"/>
  <c r="Q79" i="15"/>
  <c r="Q77" i="15"/>
  <c r="Q75" i="15"/>
  <c r="Q73" i="15"/>
  <c r="Q71" i="15"/>
  <c r="Q63" i="15"/>
  <c r="Q57" i="15"/>
  <c r="R3" i="15"/>
  <c r="Q56" i="15"/>
  <c r="Q65" i="15"/>
  <c r="Q61" i="15"/>
  <c r="Q59" i="15"/>
  <c r="P117" i="15"/>
  <c r="P225" i="15"/>
  <c r="O237" i="15"/>
  <c r="O231" i="15"/>
  <c r="O241" i="15" s="1"/>
  <c r="J186" i="15"/>
  <c r="O149" i="15"/>
  <c r="O159" i="15" s="1"/>
  <c r="O155" i="15"/>
  <c r="O146" i="15"/>
  <c r="K175" i="15"/>
  <c r="K181" i="15"/>
  <c r="K172" i="15"/>
  <c r="J132" i="15"/>
  <c r="O176" i="15"/>
  <c r="O186" i="15" s="1"/>
  <c r="O182" i="15"/>
  <c r="O173" i="15"/>
  <c r="J159" i="15"/>
  <c r="J213" i="15"/>
  <c r="P148" i="15"/>
  <c r="P158" i="15" s="1"/>
  <c r="P154" i="15"/>
  <c r="P145" i="15"/>
  <c r="P262" i="15"/>
  <c r="P256" i="15"/>
  <c r="P266" i="15" s="1"/>
  <c r="P253" i="15"/>
  <c r="K154" i="15"/>
  <c r="K148" i="15"/>
  <c r="K145" i="15"/>
  <c r="J264" i="15"/>
  <c r="J258" i="15"/>
  <c r="J156" i="15"/>
  <c r="J150" i="15"/>
  <c r="O204" i="15" l="1"/>
  <c r="O214" i="15" s="1"/>
  <c r="O210" i="15"/>
  <c r="P155" i="15"/>
  <c r="P149" i="15"/>
  <c r="P159" i="15" s="1"/>
  <c r="P146" i="15"/>
  <c r="O156" i="15"/>
  <c r="O150" i="15"/>
  <c r="O160" i="15" s="1"/>
  <c r="R4" i="15"/>
  <c r="Q104" i="15"/>
  <c r="K122" i="15"/>
  <c r="K128" i="15"/>
  <c r="K119" i="15"/>
  <c r="P202" i="15"/>
  <c r="P212" i="15" s="1"/>
  <c r="P208" i="15"/>
  <c r="P199" i="15"/>
  <c r="J133" i="15"/>
  <c r="P176" i="15"/>
  <c r="P186" i="15" s="1"/>
  <c r="P182" i="15"/>
  <c r="P173" i="15"/>
  <c r="J187" i="15"/>
  <c r="K263" i="15"/>
  <c r="K257" i="15"/>
  <c r="K254" i="15"/>
  <c r="K230" i="15"/>
  <c r="K236" i="15"/>
  <c r="K227" i="15"/>
  <c r="J160" i="15"/>
  <c r="J268" i="15"/>
  <c r="K158" i="15"/>
  <c r="K185" i="15"/>
  <c r="Q246" i="15"/>
  <c r="Q219" i="15"/>
  <c r="Q192" i="15"/>
  <c r="Q165" i="15"/>
  <c r="Q138" i="15"/>
  <c r="Q111" i="15"/>
  <c r="Q66" i="15"/>
  <c r="O177" i="15"/>
  <c r="O187" i="15" s="1"/>
  <c r="O183" i="15"/>
  <c r="K176" i="15"/>
  <c r="K182" i="15"/>
  <c r="K173" i="15"/>
  <c r="P229" i="15"/>
  <c r="P239" i="15" s="1"/>
  <c r="P235" i="15"/>
  <c r="P226" i="15"/>
  <c r="Q247" i="15"/>
  <c r="Q220" i="15"/>
  <c r="Q193" i="15"/>
  <c r="Q166" i="15"/>
  <c r="Q139" i="15"/>
  <c r="Q112" i="15"/>
  <c r="Q80" i="15"/>
  <c r="K203" i="15"/>
  <c r="K209" i="15"/>
  <c r="K200" i="15"/>
  <c r="O123" i="15"/>
  <c r="O133" i="15" s="1"/>
  <c r="O129" i="15"/>
  <c r="O264" i="15"/>
  <c r="O258" i="15"/>
  <c r="O268" i="15" s="1"/>
  <c r="K266" i="15"/>
  <c r="K239" i="15"/>
  <c r="P263" i="15"/>
  <c r="P257" i="15"/>
  <c r="P267" i="15" s="1"/>
  <c r="P254" i="15"/>
  <c r="K155" i="15"/>
  <c r="K149" i="15"/>
  <c r="K146" i="15"/>
  <c r="P121" i="15"/>
  <c r="P131" i="15" s="1"/>
  <c r="P127" i="15"/>
  <c r="P118" i="15"/>
  <c r="Q101" i="15"/>
  <c r="J214" i="15"/>
  <c r="K131" i="15"/>
  <c r="K212" i="15"/>
  <c r="J241" i="15"/>
  <c r="P236" i="15" l="1"/>
  <c r="P230" i="15"/>
  <c r="P240" i="15" s="1"/>
  <c r="P227" i="15"/>
  <c r="Q171" i="15"/>
  <c r="K240" i="15"/>
  <c r="K267" i="15"/>
  <c r="K132" i="15"/>
  <c r="P150" i="15"/>
  <c r="P160" i="15" s="1"/>
  <c r="P156" i="15"/>
  <c r="P122" i="15"/>
  <c r="P132" i="15" s="1"/>
  <c r="P128" i="15"/>
  <c r="P119" i="15"/>
  <c r="K156" i="15"/>
  <c r="K150" i="15"/>
  <c r="K186" i="15"/>
  <c r="Q198" i="15"/>
  <c r="P203" i="15"/>
  <c r="P213" i="15" s="1"/>
  <c r="P209" i="15"/>
  <c r="P200" i="15"/>
  <c r="K159" i="15"/>
  <c r="P264" i="15"/>
  <c r="P258" i="15"/>
  <c r="P268" i="15" s="1"/>
  <c r="K213" i="15"/>
  <c r="Q117" i="15"/>
  <c r="Q225" i="15"/>
  <c r="K237" i="15"/>
  <c r="K231" i="15"/>
  <c r="K123" i="15"/>
  <c r="K129" i="15"/>
  <c r="K204" i="15"/>
  <c r="K210" i="15"/>
  <c r="K177" i="15"/>
  <c r="K183" i="15"/>
  <c r="Q144" i="15"/>
  <c r="Q252" i="15"/>
  <c r="K264" i="15"/>
  <c r="K258" i="15"/>
  <c r="P183" i="15"/>
  <c r="P177" i="15"/>
  <c r="P187" i="15" s="1"/>
  <c r="R96" i="15"/>
  <c r="R64" i="15"/>
  <c r="R62" i="15"/>
  <c r="R60" i="15"/>
  <c r="R79" i="15"/>
  <c r="R77" i="15"/>
  <c r="R75" i="15"/>
  <c r="R73" i="15"/>
  <c r="R71" i="15"/>
  <c r="R65" i="15"/>
  <c r="R76" i="15"/>
  <c r="R58" i="15"/>
  <c r="R56" i="15"/>
  <c r="R93" i="15"/>
  <c r="R101" i="15" s="1"/>
  <c r="R78" i="15"/>
  <c r="R70" i="15"/>
  <c r="R61" i="15"/>
  <c r="R59" i="15"/>
  <c r="R57" i="15"/>
  <c r="R72" i="15"/>
  <c r="R74" i="15"/>
  <c r="R63" i="15"/>
  <c r="S3" i="15"/>
  <c r="Q235" i="15" l="1"/>
  <c r="Q229" i="15"/>
  <c r="Q226" i="15"/>
  <c r="P204" i="15"/>
  <c r="P214" i="15" s="1"/>
  <c r="P210" i="15"/>
  <c r="S4" i="15"/>
  <c r="Q262" i="15"/>
  <c r="Q256" i="15"/>
  <c r="Q253" i="15"/>
  <c r="K241" i="15"/>
  <c r="Q202" i="15"/>
  <c r="Q208" i="15"/>
  <c r="Q199" i="15"/>
  <c r="P129" i="15"/>
  <c r="P123" i="15"/>
  <c r="P133" i="15" s="1"/>
  <c r="Q175" i="15"/>
  <c r="Q181" i="15"/>
  <c r="Q172" i="15"/>
  <c r="R247" i="15"/>
  <c r="R220" i="15"/>
  <c r="R193" i="15"/>
  <c r="R166" i="15"/>
  <c r="R112" i="15"/>
  <c r="R80" i="15"/>
  <c r="R139" i="15"/>
  <c r="K214" i="15"/>
  <c r="K268" i="15"/>
  <c r="K133" i="15"/>
  <c r="Q121" i="15"/>
  <c r="Q127" i="15"/>
  <c r="Q118" i="15"/>
  <c r="P231" i="15"/>
  <c r="P241" i="15" s="1"/>
  <c r="P237" i="15"/>
  <c r="R246" i="15"/>
  <c r="R192" i="15"/>
  <c r="R219" i="15"/>
  <c r="R165" i="15"/>
  <c r="R138" i="15"/>
  <c r="R144" i="15" s="1"/>
  <c r="R111" i="15"/>
  <c r="R66" i="15"/>
  <c r="R104" i="15"/>
  <c r="Q154" i="15"/>
  <c r="Q145" i="15"/>
  <c r="Q148" i="15"/>
  <c r="K187" i="15"/>
  <c r="K160" i="15"/>
  <c r="R171" i="15" l="1"/>
  <c r="R181" i="15"/>
  <c r="R175" i="15"/>
  <c r="R185" i="15" s="1"/>
  <c r="R172" i="15"/>
  <c r="Q128" i="15"/>
  <c r="Q122" i="15"/>
  <c r="Q119" i="15"/>
  <c r="Q182" i="15"/>
  <c r="Q176" i="15"/>
  <c r="Q173" i="15"/>
  <c r="S79" i="15"/>
  <c r="S77" i="15"/>
  <c r="S75" i="15"/>
  <c r="S73" i="15"/>
  <c r="S71" i="15"/>
  <c r="S96" i="15"/>
  <c r="S65" i="15"/>
  <c r="S63" i="15"/>
  <c r="S61" i="15"/>
  <c r="S59" i="15"/>
  <c r="S57" i="15"/>
  <c r="S93" i="15"/>
  <c r="S101" i="15" s="1"/>
  <c r="S78" i="15"/>
  <c r="S76" i="15"/>
  <c r="S74" i="15"/>
  <c r="S72" i="15"/>
  <c r="S70" i="15"/>
  <c r="S62" i="15"/>
  <c r="S58" i="15"/>
  <c r="S64" i="15"/>
  <c r="S60" i="15"/>
  <c r="T3" i="15"/>
  <c r="S56" i="15"/>
  <c r="R225" i="15"/>
  <c r="Q263" i="15"/>
  <c r="Q257" i="15"/>
  <c r="Q254" i="15"/>
  <c r="Q203" i="15"/>
  <c r="Q209" i="15"/>
  <c r="Q200" i="15"/>
  <c r="Q158" i="15"/>
  <c r="R117" i="15"/>
  <c r="R198" i="15"/>
  <c r="Q131" i="15"/>
  <c r="Q185" i="15"/>
  <c r="Q212" i="15"/>
  <c r="Q266" i="15"/>
  <c r="Q230" i="15"/>
  <c r="Q236" i="15"/>
  <c r="Q227" i="15"/>
  <c r="Q149" i="15"/>
  <c r="Q155" i="15"/>
  <c r="Q146" i="15"/>
  <c r="R148" i="15"/>
  <c r="R158" i="15" s="1"/>
  <c r="R154" i="15"/>
  <c r="R145" i="15"/>
  <c r="R252" i="15"/>
  <c r="Q239" i="15"/>
  <c r="R202" i="15" l="1"/>
  <c r="R212" i="15" s="1"/>
  <c r="R208" i="15"/>
  <c r="R199" i="15"/>
  <c r="R229" i="15"/>
  <c r="R235" i="15"/>
  <c r="R226" i="15"/>
  <c r="Q210" i="15"/>
  <c r="Q204" i="15"/>
  <c r="T4" i="15"/>
  <c r="S104" i="15"/>
  <c r="Q186" i="15"/>
  <c r="Q132" i="15"/>
  <c r="R155" i="15"/>
  <c r="R149" i="15"/>
  <c r="R159" i="15" s="1"/>
  <c r="R146" i="15"/>
  <c r="S246" i="15"/>
  <c r="S219" i="15"/>
  <c r="S192" i="15"/>
  <c r="S198" i="15" s="1"/>
  <c r="S165" i="15"/>
  <c r="S111" i="15"/>
  <c r="S66" i="15"/>
  <c r="S138" i="15"/>
  <c r="S144" i="15" s="1"/>
  <c r="Q177" i="15"/>
  <c r="Q183" i="15"/>
  <c r="Q123" i="15"/>
  <c r="Q129" i="15"/>
  <c r="Q156" i="15"/>
  <c r="Q150" i="15"/>
  <c r="Q237" i="15"/>
  <c r="Q231" i="15"/>
  <c r="Q241" i="15" s="1"/>
  <c r="R127" i="15"/>
  <c r="R118" i="15"/>
  <c r="R121" i="15"/>
  <c r="R131" i="15" s="1"/>
  <c r="Q264" i="15"/>
  <c r="Q258" i="15"/>
  <c r="S247" i="15"/>
  <c r="S220" i="15"/>
  <c r="S193" i="15"/>
  <c r="S166" i="15"/>
  <c r="S139" i="15"/>
  <c r="S112" i="15"/>
  <c r="S80" i="15"/>
  <c r="Q159" i="15"/>
  <c r="Q240" i="15"/>
  <c r="R262" i="15"/>
  <c r="R256" i="15"/>
  <c r="R253" i="15"/>
  <c r="Q213" i="15"/>
  <c r="Q267" i="15"/>
  <c r="R176" i="15"/>
  <c r="R186" i="15" s="1"/>
  <c r="R182" i="15"/>
  <c r="R173" i="15"/>
  <c r="Q268" i="15" l="1"/>
  <c r="S208" i="15"/>
  <c r="S202" i="15"/>
  <c r="S212" i="15" s="1"/>
  <c r="S199" i="15"/>
  <c r="R209" i="15"/>
  <c r="R203" i="15"/>
  <c r="R213" i="15" s="1"/>
  <c r="R200" i="15"/>
  <c r="S225" i="15"/>
  <c r="T93" i="15"/>
  <c r="T101" i="15" s="1"/>
  <c r="T96" i="15"/>
  <c r="T104" i="15" s="1"/>
  <c r="T65" i="15"/>
  <c r="T63" i="15"/>
  <c r="T61" i="15"/>
  <c r="T78" i="15"/>
  <c r="T76" i="15"/>
  <c r="T74" i="15"/>
  <c r="T72" i="15"/>
  <c r="T70" i="15"/>
  <c r="T64" i="15"/>
  <c r="T75" i="15"/>
  <c r="T60" i="15"/>
  <c r="T59" i="15"/>
  <c r="T77" i="15"/>
  <c r="U3" i="15"/>
  <c r="T73" i="15"/>
  <c r="T79" i="15"/>
  <c r="T71" i="15"/>
  <c r="T62" i="15"/>
  <c r="T58" i="15"/>
  <c r="T57" i="15"/>
  <c r="T56" i="15"/>
  <c r="Q214" i="15"/>
  <c r="R239" i="15"/>
  <c r="R266" i="15"/>
  <c r="S154" i="15"/>
  <c r="S148" i="15"/>
  <c r="S158" i="15" s="1"/>
  <c r="S145" i="15"/>
  <c r="S117" i="15"/>
  <c r="S252" i="15"/>
  <c r="R177" i="15"/>
  <c r="R187" i="15" s="1"/>
  <c r="R183" i="15"/>
  <c r="Q133" i="15"/>
  <c r="R263" i="15"/>
  <c r="R257" i="15"/>
  <c r="R254" i="15"/>
  <c r="R122" i="15"/>
  <c r="R132" i="15" s="1"/>
  <c r="R128" i="15"/>
  <c r="R119" i="15"/>
  <c r="Q160" i="15"/>
  <c r="Q187" i="15"/>
  <c r="S171" i="15"/>
  <c r="R150" i="15"/>
  <c r="R160" i="15" s="1"/>
  <c r="R156" i="15"/>
  <c r="R236" i="15"/>
  <c r="R230" i="15"/>
  <c r="R227" i="15"/>
  <c r="S262" i="15" l="1"/>
  <c r="S256" i="15"/>
  <c r="S266" i="15" s="1"/>
  <c r="S253" i="15"/>
  <c r="U4" i="15"/>
  <c r="S121" i="15"/>
  <c r="S131" i="15" s="1"/>
  <c r="S127" i="15"/>
  <c r="S118" i="15"/>
  <c r="T246" i="15"/>
  <c r="T252" i="15" s="1"/>
  <c r="T219" i="15"/>
  <c r="T225" i="15" s="1"/>
  <c r="T192" i="15"/>
  <c r="T198" i="15" s="1"/>
  <c r="T165" i="15"/>
  <c r="T138" i="15"/>
  <c r="T144" i="15" s="1"/>
  <c r="T111" i="15"/>
  <c r="T66" i="15"/>
  <c r="S203" i="15"/>
  <c r="S213" i="15" s="1"/>
  <c r="S209" i="15"/>
  <c r="S200" i="15"/>
  <c r="R231" i="15"/>
  <c r="R241" i="15" s="1"/>
  <c r="R237" i="15"/>
  <c r="R264" i="15"/>
  <c r="R258" i="15"/>
  <c r="R240" i="15"/>
  <c r="R123" i="15"/>
  <c r="R129" i="15"/>
  <c r="R267" i="15"/>
  <c r="T247" i="15"/>
  <c r="T220" i="15"/>
  <c r="T193" i="15"/>
  <c r="T166" i="15"/>
  <c r="T139" i="15"/>
  <c r="T112" i="15"/>
  <c r="T80" i="15"/>
  <c r="R204" i="15"/>
  <c r="R214" i="15" s="1"/>
  <c r="R210" i="15"/>
  <c r="S175" i="15"/>
  <c r="S185" i="15" s="1"/>
  <c r="S181" i="15"/>
  <c r="S172" i="15"/>
  <c r="S149" i="15"/>
  <c r="S159" i="15" s="1"/>
  <c r="S155" i="15"/>
  <c r="S146" i="15"/>
  <c r="S235" i="15"/>
  <c r="S229" i="15"/>
  <c r="S239" i="15" s="1"/>
  <c r="S226" i="15"/>
  <c r="T117" i="15" l="1"/>
  <c r="S204" i="15"/>
  <c r="S214" i="15" s="1"/>
  <c r="S210" i="15"/>
  <c r="T121" i="15"/>
  <c r="T131" i="15" s="1"/>
  <c r="T127" i="15"/>
  <c r="T118" i="15"/>
  <c r="T229" i="15"/>
  <c r="T239" i="15" s="1"/>
  <c r="T235" i="15"/>
  <c r="T226" i="15"/>
  <c r="S176" i="15"/>
  <c r="S186" i="15" s="1"/>
  <c r="S182" i="15"/>
  <c r="S173" i="15"/>
  <c r="T256" i="15"/>
  <c r="T266" i="15" s="1"/>
  <c r="T262" i="15"/>
  <c r="T253" i="15"/>
  <c r="U96" i="15"/>
  <c r="U104" i="15" s="1"/>
  <c r="U78" i="15"/>
  <c r="U76" i="15"/>
  <c r="U74" i="15"/>
  <c r="U72" i="15"/>
  <c r="U70" i="15"/>
  <c r="U93" i="15"/>
  <c r="U101" i="15" s="1"/>
  <c r="U64" i="15"/>
  <c r="U62" i="15"/>
  <c r="U60" i="15"/>
  <c r="U58" i="15"/>
  <c r="U79" i="15"/>
  <c r="U77" i="15"/>
  <c r="U75" i="15"/>
  <c r="U73" i="15"/>
  <c r="U71" i="15"/>
  <c r="U61" i="15"/>
  <c r="V3" i="15"/>
  <c r="U65" i="15"/>
  <c r="U57" i="15"/>
  <c r="U56" i="15"/>
  <c r="U63" i="15"/>
  <c r="U59" i="15"/>
  <c r="S230" i="15"/>
  <c r="S240" i="15" s="1"/>
  <c r="S236" i="15"/>
  <c r="S227" i="15"/>
  <c r="T202" i="15"/>
  <c r="T212" i="15" s="1"/>
  <c r="T208" i="15"/>
  <c r="T199" i="15"/>
  <c r="T148" i="15"/>
  <c r="T158" i="15" s="1"/>
  <c r="T154" i="15"/>
  <c r="T145" i="15"/>
  <c r="S150" i="15"/>
  <c r="S160" i="15" s="1"/>
  <c r="S156" i="15"/>
  <c r="R133" i="15"/>
  <c r="R268" i="15"/>
  <c r="T171" i="15"/>
  <c r="S122" i="15"/>
  <c r="S132" i="15" s="1"/>
  <c r="S128" i="15"/>
  <c r="S119" i="15"/>
  <c r="S263" i="15"/>
  <c r="S257" i="15"/>
  <c r="S267" i="15" s="1"/>
  <c r="S254" i="15"/>
  <c r="T149" i="15" l="1"/>
  <c r="T159" i="15" s="1"/>
  <c r="T155" i="15"/>
  <c r="T146" i="15"/>
  <c r="U246" i="15"/>
  <c r="U219" i="15"/>
  <c r="U192" i="15"/>
  <c r="U165" i="15"/>
  <c r="U138" i="15"/>
  <c r="U111" i="15"/>
  <c r="U66" i="15"/>
  <c r="S177" i="15"/>
  <c r="S183" i="15"/>
  <c r="S264" i="15"/>
  <c r="S258" i="15"/>
  <c r="S268" i="15" s="1"/>
  <c r="T263" i="15"/>
  <c r="T257" i="15"/>
  <c r="T267" i="15" s="1"/>
  <c r="T254" i="15"/>
  <c r="S237" i="15"/>
  <c r="S231" i="15"/>
  <c r="S241" i="15" s="1"/>
  <c r="T122" i="15"/>
  <c r="T132" i="15" s="1"/>
  <c r="T128" i="15"/>
  <c r="T119" i="15"/>
  <c r="S123" i="15"/>
  <c r="S133" i="15" s="1"/>
  <c r="S129" i="15"/>
  <c r="T175" i="15"/>
  <c r="T185" i="15" s="1"/>
  <c r="T181" i="15"/>
  <c r="T172" i="15"/>
  <c r="T203" i="15"/>
  <c r="T213" i="15" s="1"/>
  <c r="T209" i="15"/>
  <c r="T200" i="15"/>
  <c r="V4" i="15"/>
  <c r="U247" i="15"/>
  <c r="U220" i="15"/>
  <c r="U193" i="15"/>
  <c r="U139" i="15"/>
  <c r="U112" i="15"/>
  <c r="U166" i="15"/>
  <c r="U80" i="15"/>
  <c r="T236" i="15"/>
  <c r="T230" i="15"/>
  <c r="T240" i="15" s="1"/>
  <c r="T227" i="15"/>
  <c r="U252" i="15" l="1"/>
  <c r="U144" i="15"/>
  <c r="U148" i="15"/>
  <c r="U158" i="15" s="1"/>
  <c r="U145" i="15"/>
  <c r="U154" i="15"/>
  <c r="S187" i="15"/>
  <c r="U171" i="15"/>
  <c r="T150" i="15"/>
  <c r="T160" i="15" s="1"/>
  <c r="T156" i="15"/>
  <c r="V96" i="15"/>
  <c r="V104" i="15" s="1"/>
  <c r="V93" i="15"/>
  <c r="V101" i="15" s="1"/>
  <c r="V64" i="15"/>
  <c r="V62" i="15"/>
  <c r="V60" i="15"/>
  <c r="V79" i="15"/>
  <c r="V77" i="15"/>
  <c r="V75" i="15"/>
  <c r="V73" i="15"/>
  <c r="V71" i="15"/>
  <c r="V65" i="15"/>
  <c r="V78" i="15"/>
  <c r="V70" i="15"/>
  <c r="V57" i="15"/>
  <c r="V56" i="15"/>
  <c r="V61" i="15"/>
  <c r="W3" i="15"/>
  <c r="V72" i="15"/>
  <c r="V63" i="15"/>
  <c r="V58" i="15"/>
  <c r="V76" i="15"/>
  <c r="V74" i="15"/>
  <c r="V59" i="15"/>
  <c r="U198" i="15"/>
  <c r="T231" i="15"/>
  <c r="T241" i="15" s="1"/>
  <c r="T237" i="15"/>
  <c r="T176" i="15"/>
  <c r="T186" i="15" s="1"/>
  <c r="T182" i="15"/>
  <c r="T173" i="15"/>
  <c r="U262" i="15"/>
  <c r="U256" i="15"/>
  <c r="U266" i="15" s="1"/>
  <c r="U253" i="15"/>
  <c r="T204" i="15"/>
  <c r="T214" i="15" s="1"/>
  <c r="T210" i="15"/>
  <c r="T129" i="15"/>
  <c r="T123" i="15"/>
  <c r="T133" i="15" s="1"/>
  <c r="T264" i="15"/>
  <c r="T258" i="15"/>
  <c r="T268" i="15" s="1"/>
  <c r="U117" i="15"/>
  <c r="U225" i="15"/>
  <c r="U263" i="15" l="1"/>
  <c r="U257" i="15"/>
  <c r="U267" i="15" s="1"/>
  <c r="U254" i="15"/>
  <c r="U121" i="15"/>
  <c r="U131" i="15" s="1"/>
  <c r="U127" i="15"/>
  <c r="U118" i="15"/>
  <c r="V246" i="15"/>
  <c r="V219" i="15"/>
  <c r="V225" i="15" s="1"/>
  <c r="V192" i="15"/>
  <c r="V138" i="15"/>
  <c r="V111" i="15"/>
  <c r="V165" i="15"/>
  <c r="V66" i="15"/>
  <c r="U202" i="15"/>
  <c r="U212" i="15" s="1"/>
  <c r="U208" i="15"/>
  <c r="U199" i="15"/>
  <c r="U175" i="15"/>
  <c r="U185" i="15" s="1"/>
  <c r="U181" i="15"/>
  <c r="U172" i="15"/>
  <c r="U149" i="15"/>
  <c r="U159" i="15" s="1"/>
  <c r="U155" i="15"/>
  <c r="U146" i="15"/>
  <c r="U235" i="15"/>
  <c r="U229" i="15"/>
  <c r="U239" i="15" s="1"/>
  <c r="U226" i="15"/>
  <c r="T183" i="15"/>
  <c r="T177" i="15"/>
  <c r="T187" i="15" s="1"/>
  <c r="W4" i="15"/>
  <c r="V247" i="15"/>
  <c r="V220" i="15"/>
  <c r="V193" i="15"/>
  <c r="V166" i="15"/>
  <c r="V112" i="15"/>
  <c r="V139" i="15"/>
  <c r="V80" i="15"/>
  <c r="U182" i="15" l="1"/>
  <c r="U176" i="15"/>
  <c r="U186" i="15" s="1"/>
  <c r="U173" i="15"/>
  <c r="V117" i="15"/>
  <c r="V252" i="15"/>
  <c r="U264" i="15"/>
  <c r="U258" i="15"/>
  <c r="U268" i="15" s="1"/>
  <c r="U203" i="15"/>
  <c r="U213" i="15" s="1"/>
  <c r="U209" i="15"/>
  <c r="U200" i="15"/>
  <c r="V235" i="15"/>
  <c r="V229" i="15"/>
  <c r="V239" i="15" s="1"/>
  <c r="V226" i="15"/>
  <c r="U156" i="15"/>
  <c r="U150" i="15"/>
  <c r="U160" i="15" s="1"/>
  <c r="V144" i="15"/>
  <c r="U128" i="15"/>
  <c r="U122" i="15"/>
  <c r="U132" i="15" s="1"/>
  <c r="U119" i="15"/>
  <c r="W79" i="15"/>
  <c r="W77" i="15"/>
  <c r="W75" i="15"/>
  <c r="W73" i="15"/>
  <c r="W71" i="15"/>
  <c r="W65" i="15"/>
  <c r="W63" i="15"/>
  <c r="W61" i="15"/>
  <c r="W59" i="15"/>
  <c r="W57" i="15"/>
  <c r="W78" i="15"/>
  <c r="W76" i="15"/>
  <c r="W74" i="15"/>
  <c r="W72" i="15"/>
  <c r="W70" i="15"/>
  <c r="W96" i="15"/>
  <c r="W104" i="15" s="1"/>
  <c r="W93" i="15"/>
  <c r="W101" i="15" s="1"/>
  <c r="W64" i="15"/>
  <c r="W58" i="15"/>
  <c r="W56" i="15"/>
  <c r="W62" i="15"/>
  <c r="W60" i="15"/>
  <c r="X3" i="15"/>
  <c r="V171" i="15"/>
  <c r="U230" i="15"/>
  <c r="U240" i="15" s="1"/>
  <c r="U236" i="15"/>
  <c r="U227" i="15"/>
  <c r="V198" i="15"/>
  <c r="V202" i="15" l="1"/>
  <c r="V212" i="15" s="1"/>
  <c r="V208" i="15"/>
  <c r="V199" i="15"/>
  <c r="W246" i="15"/>
  <c r="W219" i="15"/>
  <c r="W192" i="15"/>
  <c r="W165" i="15"/>
  <c r="W111" i="15"/>
  <c r="W138" i="15"/>
  <c r="W66" i="15"/>
  <c r="U123" i="15"/>
  <c r="U133" i="15" s="1"/>
  <c r="U129" i="15"/>
  <c r="U177" i="15"/>
  <c r="U187" i="15" s="1"/>
  <c r="U183" i="15"/>
  <c r="V148" i="15"/>
  <c r="V158" i="15" s="1"/>
  <c r="V154" i="15"/>
  <c r="V145" i="15"/>
  <c r="U210" i="15"/>
  <c r="U204" i="15"/>
  <c r="U214" i="15" s="1"/>
  <c r="V127" i="15"/>
  <c r="V118" i="15"/>
  <c r="V121" i="15"/>
  <c r="V131" i="15" s="1"/>
  <c r="V181" i="15"/>
  <c r="V175" i="15"/>
  <c r="V185" i="15" s="1"/>
  <c r="V172" i="15"/>
  <c r="U237" i="15"/>
  <c r="U231" i="15"/>
  <c r="U241" i="15" s="1"/>
  <c r="X4" i="15"/>
  <c r="W247" i="15"/>
  <c r="W220" i="15"/>
  <c r="W193" i="15"/>
  <c r="W166" i="15"/>
  <c r="W139" i="15"/>
  <c r="W112" i="15"/>
  <c r="W80" i="15"/>
  <c r="V236" i="15"/>
  <c r="V230" i="15"/>
  <c r="V240" i="15" s="1"/>
  <c r="V227" i="15"/>
  <c r="V262" i="15"/>
  <c r="V256" i="15"/>
  <c r="V266" i="15" s="1"/>
  <c r="V253" i="15"/>
  <c r="W252" i="15" l="1"/>
  <c r="W262" i="15"/>
  <c r="W256" i="15"/>
  <c r="W266" i="15" s="1"/>
  <c r="W253" i="15"/>
  <c r="V263" i="15"/>
  <c r="V257" i="15"/>
  <c r="V267" i="15" s="1"/>
  <c r="V254" i="15"/>
  <c r="W171" i="15"/>
  <c r="V209" i="15"/>
  <c r="V203" i="15"/>
  <c r="V213" i="15" s="1"/>
  <c r="V200" i="15"/>
  <c r="W117" i="15"/>
  <c r="X93" i="15"/>
  <c r="X101" i="15" s="1"/>
  <c r="X96" i="15"/>
  <c r="X104" i="15" s="1"/>
  <c r="X65" i="15"/>
  <c r="X63" i="15"/>
  <c r="X61" i="15"/>
  <c r="X78" i="15"/>
  <c r="X76" i="15"/>
  <c r="X74" i="15"/>
  <c r="X72" i="15"/>
  <c r="X70" i="15"/>
  <c r="X64" i="15"/>
  <c r="X77" i="15"/>
  <c r="X62" i="15"/>
  <c r="X79" i="15"/>
  <c r="X71" i="15"/>
  <c r="X59" i="15"/>
  <c r="Y3" i="15"/>
  <c r="X75" i="15"/>
  <c r="X58" i="15"/>
  <c r="X73" i="15"/>
  <c r="X60" i="15"/>
  <c r="X56" i="15"/>
  <c r="X57" i="15"/>
  <c r="W198" i="15"/>
  <c r="V231" i="15"/>
  <c r="V241" i="15" s="1"/>
  <c r="V237" i="15"/>
  <c r="V176" i="15"/>
  <c r="V186" i="15" s="1"/>
  <c r="V182" i="15"/>
  <c r="V173" i="15"/>
  <c r="V122" i="15"/>
  <c r="V132" i="15" s="1"/>
  <c r="V128" i="15"/>
  <c r="V119" i="15"/>
  <c r="V155" i="15"/>
  <c r="V149" i="15"/>
  <c r="V159" i="15" s="1"/>
  <c r="V146" i="15"/>
  <c r="W144" i="15"/>
  <c r="W225" i="15"/>
  <c r="W235" i="15" l="1"/>
  <c r="W229" i="15"/>
  <c r="W239" i="15" s="1"/>
  <c r="W226" i="15"/>
  <c r="V177" i="15"/>
  <c r="V187" i="15" s="1"/>
  <c r="V183" i="15"/>
  <c r="Y254" i="15"/>
  <c r="Y227" i="15"/>
  <c r="Y200" i="15"/>
  <c r="Y173" i="15"/>
  <c r="Y119" i="15"/>
  <c r="Y146" i="15"/>
  <c r="Y4" i="15"/>
  <c r="W154" i="15"/>
  <c r="W148" i="15"/>
  <c r="W158" i="15" s="1"/>
  <c r="W145" i="15"/>
  <c r="V123" i="15"/>
  <c r="V133" i="15" s="1"/>
  <c r="V129" i="15"/>
  <c r="W208" i="15"/>
  <c r="W202" i="15"/>
  <c r="W212" i="15" s="1"/>
  <c r="W199" i="15"/>
  <c r="W121" i="15"/>
  <c r="W131" i="15" s="1"/>
  <c r="W127" i="15"/>
  <c r="W118" i="15"/>
  <c r="W175" i="15"/>
  <c r="W185" i="15" s="1"/>
  <c r="W181" i="15"/>
  <c r="W172" i="15"/>
  <c r="W263" i="15"/>
  <c r="W257" i="15"/>
  <c r="W267" i="15" s="1"/>
  <c r="W254" i="15"/>
  <c r="V156" i="15"/>
  <c r="V150" i="15"/>
  <c r="V160" i="15" s="1"/>
  <c r="V204" i="15"/>
  <c r="V214" i="15" s="1"/>
  <c r="V210" i="15"/>
  <c r="V264" i="15"/>
  <c r="V258" i="15"/>
  <c r="V268" i="15" s="1"/>
  <c r="X246" i="15"/>
  <c r="X252" i="15" s="1"/>
  <c r="X219" i="15"/>
  <c r="X192" i="15"/>
  <c r="X165" i="15"/>
  <c r="X138" i="15"/>
  <c r="X111" i="15"/>
  <c r="X66" i="15"/>
  <c r="X247" i="15"/>
  <c r="X220" i="15"/>
  <c r="X166" i="15"/>
  <c r="X193" i="15"/>
  <c r="X139" i="15"/>
  <c r="X112" i="15"/>
  <c r="X80" i="15"/>
  <c r="X144" i="15" l="1"/>
  <c r="X171" i="15"/>
  <c r="Y78" i="15"/>
  <c r="Y76" i="15"/>
  <c r="Y74" i="15"/>
  <c r="Y72" i="15"/>
  <c r="Y70" i="15"/>
  <c r="Y64" i="15"/>
  <c r="Y62" i="15"/>
  <c r="Y60" i="15"/>
  <c r="Y58" i="15"/>
  <c r="Y96" i="15"/>
  <c r="Y104" i="15" s="1"/>
  <c r="Y93" i="15"/>
  <c r="Y101" i="15" s="1"/>
  <c r="Y79" i="15"/>
  <c r="Y77" i="15"/>
  <c r="Y75" i="15"/>
  <c r="Y73" i="15"/>
  <c r="Y71" i="15"/>
  <c r="Y65" i="15"/>
  <c r="Y63" i="15"/>
  <c r="Y59" i="15"/>
  <c r="Z3" i="15"/>
  <c r="Y56" i="15"/>
  <c r="Y61" i="15"/>
  <c r="Y57" i="15"/>
  <c r="X175" i="15"/>
  <c r="X185" i="15" s="1"/>
  <c r="X181" i="15"/>
  <c r="X172" i="15"/>
  <c r="W122" i="15"/>
  <c r="W132" i="15" s="1"/>
  <c r="W128" i="15"/>
  <c r="W119" i="15"/>
  <c r="W155" i="15"/>
  <c r="W149" i="15"/>
  <c r="W159" i="15" s="1"/>
  <c r="W146" i="15"/>
  <c r="Y156" i="15"/>
  <c r="Y150" i="15"/>
  <c r="Y160" i="15" s="1"/>
  <c r="Y237" i="15"/>
  <c r="Y231" i="15"/>
  <c r="Y241" i="15" s="1"/>
  <c r="W230" i="15"/>
  <c r="W240" i="15" s="1"/>
  <c r="W236" i="15"/>
  <c r="W227" i="15"/>
  <c r="X154" i="15"/>
  <c r="X148" i="15"/>
  <c r="X158" i="15" s="1"/>
  <c r="X145" i="15"/>
  <c r="W203" i="15"/>
  <c r="W213" i="15" s="1"/>
  <c r="W209" i="15"/>
  <c r="W200" i="15"/>
  <c r="X198" i="15"/>
  <c r="W176" i="15"/>
  <c r="W186" i="15" s="1"/>
  <c r="W182" i="15"/>
  <c r="W173" i="15"/>
  <c r="Y123" i="15"/>
  <c r="Y133" i="15" s="1"/>
  <c r="Y129" i="15"/>
  <c r="Y258" i="15"/>
  <c r="Y268" i="15" s="1"/>
  <c r="Y264" i="15"/>
  <c r="X262" i="15"/>
  <c r="X256" i="15"/>
  <c r="X266" i="15" s="1"/>
  <c r="X253" i="15"/>
  <c r="Y210" i="15"/>
  <c r="Y204" i="15"/>
  <c r="Y214" i="15" s="1"/>
  <c r="X117" i="15"/>
  <c r="X225" i="15"/>
  <c r="W264" i="15"/>
  <c r="W258" i="15"/>
  <c r="W268" i="15" s="1"/>
  <c r="Y177" i="15"/>
  <c r="Y187" i="15" s="1"/>
  <c r="Y183" i="15"/>
  <c r="X263" i="15" l="1"/>
  <c r="X257" i="15"/>
  <c r="X267" i="15" s="1"/>
  <c r="X254" i="15"/>
  <c r="X121" i="15"/>
  <c r="X131" i="15" s="1"/>
  <c r="X127" i="15"/>
  <c r="X118" i="15"/>
  <c r="W237" i="15"/>
  <c r="W231" i="15"/>
  <c r="W241" i="15" s="1"/>
  <c r="Z254" i="15"/>
  <c r="Z227" i="15"/>
  <c r="Z200" i="15"/>
  <c r="Z173" i="15"/>
  <c r="Z119" i="15"/>
  <c r="Z146" i="15"/>
  <c r="Z4" i="15"/>
  <c r="X202" i="15"/>
  <c r="X212" i="15" s="1"/>
  <c r="X208" i="15"/>
  <c r="X199" i="15"/>
  <c r="X149" i="15"/>
  <c r="X159" i="15" s="1"/>
  <c r="X155" i="15"/>
  <c r="X146" i="15"/>
  <c r="X176" i="15"/>
  <c r="X186" i="15" s="1"/>
  <c r="X182" i="15"/>
  <c r="X173" i="15"/>
  <c r="X229" i="15"/>
  <c r="X239" i="15" s="1"/>
  <c r="X235" i="15"/>
  <c r="X226" i="15"/>
  <c r="W150" i="15"/>
  <c r="W160" i="15" s="1"/>
  <c r="W156" i="15"/>
  <c r="W177" i="15"/>
  <c r="W187" i="15" s="1"/>
  <c r="W183" i="15"/>
  <c r="W204" i="15"/>
  <c r="W214" i="15" s="1"/>
  <c r="W210" i="15"/>
  <c r="W123" i="15"/>
  <c r="W133" i="15" s="1"/>
  <c r="W129" i="15"/>
  <c r="Y246" i="15"/>
  <c r="Y252" i="15" s="1"/>
  <c r="Y219" i="15"/>
  <c r="Y192" i="15"/>
  <c r="Y165" i="15"/>
  <c r="Y138" i="15"/>
  <c r="Y111" i="15"/>
  <c r="Y66" i="15"/>
  <c r="Y247" i="15"/>
  <c r="Y220" i="15"/>
  <c r="Y193" i="15"/>
  <c r="Y139" i="15"/>
  <c r="Y112" i="15"/>
  <c r="Y166" i="15"/>
  <c r="Y80" i="15"/>
  <c r="Y144" i="15" l="1"/>
  <c r="Y148" i="15"/>
  <c r="Y158" i="15" s="1"/>
  <c r="Y145" i="15"/>
  <c r="Y154" i="15"/>
  <c r="Y171" i="15"/>
  <c r="X236" i="15"/>
  <c r="X230" i="15"/>
  <c r="X240" i="15" s="1"/>
  <c r="X227" i="15"/>
  <c r="Z96" i="15"/>
  <c r="Z104" i="15" s="1"/>
  <c r="Z64" i="15"/>
  <c r="Z62" i="15"/>
  <c r="Z60" i="15"/>
  <c r="Z93" i="15"/>
  <c r="Z101" i="15" s="1"/>
  <c r="Z79" i="15"/>
  <c r="Z77" i="15"/>
  <c r="Z75" i="15"/>
  <c r="Z73" i="15"/>
  <c r="Z71" i="15"/>
  <c r="Z65" i="15"/>
  <c r="Z72" i="15"/>
  <c r="Z56" i="15"/>
  <c r="Z74" i="15"/>
  <c r="Z61" i="15"/>
  <c r="Z57" i="15"/>
  <c r="Z70" i="15"/>
  <c r="Z59" i="15"/>
  <c r="Z76" i="15"/>
  <c r="Z58" i="15"/>
  <c r="Z78" i="15"/>
  <c r="Z63" i="15"/>
  <c r="AA3" i="15"/>
  <c r="Z204" i="15"/>
  <c r="Z214" i="15" s="1"/>
  <c r="Z210" i="15"/>
  <c r="X264" i="15"/>
  <c r="X258" i="15"/>
  <c r="X268" i="15" s="1"/>
  <c r="Y262" i="15"/>
  <c r="Y256" i="15"/>
  <c r="Y266" i="15" s="1"/>
  <c r="Y253" i="15"/>
  <c r="X183" i="15"/>
  <c r="X177" i="15"/>
  <c r="X187" i="15" s="1"/>
  <c r="Y198" i="15"/>
  <c r="X203" i="15"/>
  <c r="X213" i="15" s="1"/>
  <c r="X209" i="15"/>
  <c r="X200" i="15"/>
  <c r="Z156" i="15"/>
  <c r="Z150" i="15"/>
  <c r="Z160" i="15" s="1"/>
  <c r="Z231" i="15"/>
  <c r="Z241" i="15" s="1"/>
  <c r="Z237" i="15"/>
  <c r="X122" i="15"/>
  <c r="X132" i="15" s="1"/>
  <c r="X128" i="15"/>
  <c r="X119" i="15"/>
  <c r="Z177" i="15"/>
  <c r="Z187" i="15" s="1"/>
  <c r="Z183" i="15"/>
  <c r="Y117" i="15"/>
  <c r="Y225" i="15"/>
  <c r="X150" i="15"/>
  <c r="X160" i="15" s="1"/>
  <c r="X156" i="15"/>
  <c r="Z123" i="15"/>
  <c r="Z133" i="15" s="1"/>
  <c r="Z129" i="15"/>
  <c r="Z258" i="15"/>
  <c r="Z268" i="15" s="1"/>
  <c r="Z264" i="15"/>
  <c r="Z247" i="15" l="1"/>
  <c r="Z220" i="15"/>
  <c r="Z193" i="15"/>
  <c r="Z166" i="15"/>
  <c r="Z112" i="15"/>
  <c r="Z80" i="15"/>
  <c r="Z139" i="15"/>
  <c r="Y175" i="15"/>
  <c r="Y185" i="15" s="1"/>
  <c r="Y181" i="15"/>
  <c r="Y172" i="15"/>
  <c r="X204" i="15"/>
  <c r="X214" i="15" s="1"/>
  <c r="X210" i="15"/>
  <c r="X231" i="15"/>
  <c r="X241" i="15" s="1"/>
  <c r="X237" i="15"/>
  <c r="Z246" i="15"/>
  <c r="Z252" i="15" s="1"/>
  <c r="Z219" i="15"/>
  <c r="Z225" i="15" s="1"/>
  <c r="Z192" i="15"/>
  <c r="Z198" i="15" s="1"/>
  <c r="Z138" i="15"/>
  <c r="Z111" i="15"/>
  <c r="Z117" i="15" s="1"/>
  <c r="Z165" i="15"/>
  <c r="Z171" i="15" s="1"/>
  <c r="Z66" i="15"/>
  <c r="X129" i="15"/>
  <c r="X123" i="15"/>
  <c r="X133" i="15" s="1"/>
  <c r="AA254" i="15"/>
  <c r="AA227" i="15"/>
  <c r="AA200" i="15"/>
  <c r="AA173" i="15"/>
  <c r="AA146" i="15"/>
  <c r="AA4" i="15"/>
  <c r="AA119" i="15"/>
  <c r="Y149" i="15"/>
  <c r="Y159" i="15" s="1"/>
  <c r="Y155" i="15"/>
  <c r="Y202" i="15"/>
  <c r="Y212" i="15" s="1"/>
  <c r="Y208" i="15"/>
  <c r="Y199" i="15"/>
  <c r="Y235" i="15"/>
  <c r="Y229" i="15"/>
  <c r="Y239" i="15" s="1"/>
  <c r="Y226" i="15"/>
  <c r="Y121" i="15"/>
  <c r="Y131" i="15" s="1"/>
  <c r="Y127" i="15"/>
  <c r="Y118" i="15"/>
  <c r="Y263" i="15"/>
  <c r="Y257" i="15"/>
  <c r="Y267" i="15" s="1"/>
  <c r="Z144" i="15" l="1"/>
  <c r="AA156" i="15"/>
  <c r="AA150" i="15"/>
  <c r="AA160" i="15" s="1"/>
  <c r="Z181" i="15"/>
  <c r="Z175" i="15"/>
  <c r="Z185" i="15" s="1"/>
  <c r="Z172" i="15"/>
  <c r="Y203" i="15"/>
  <c r="Y213" i="15" s="1"/>
  <c r="Y209" i="15"/>
  <c r="AA177" i="15"/>
  <c r="AA187" i="15" s="1"/>
  <c r="AA183" i="15"/>
  <c r="Z127" i="15"/>
  <c r="Z118" i="15"/>
  <c r="Z121" i="15"/>
  <c r="Z131" i="15" s="1"/>
  <c r="Z262" i="15"/>
  <c r="Z256" i="15"/>
  <c r="Z266" i="15" s="1"/>
  <c r="Z253" i="15"/>
  <c r="AA264" i="15"/>
  <c r="AA258" i="15"/>
  <c r="AA268" i="15" s="1"/>
  <c r="Y230" i="15"/>
  <c r="Y240" i="15" s="1"/>
  <c r="Y236" i="15"/>
  <c r="AA123" i="15"/>
  <c r="AA133" i="15" s="1"/>
  <c r="AA129" i="15"/>
  <c r="AA204" i="15"/>
  <c r="AA214" i="15" s="1"/>
  <c r="AA210" i="15"/>
  <c r="Z148" i="15"/>
  <c r="Z158" i="15" s="1"/>
  <c r="Z154" i="15"/>
  <c r="Z145" i="15"/>
  <c r="Y182" i="15"/>
  <c r="Y176" i="15"/>
  <c r="Y186" i="15" s="1"/>
  <c r="Z235" i="15"/>
  <c r="Z229" i="15"/>
  <c r="Z239" i="15" s="1"/>
  <c r="Z226" i="15"/>
  <c r="Y128" i="15"/>
  <c r="Y122" i="15"/>
  <c r="Y132" i="15" s="1"/>
  <c r="AA93" i="15"/>
  <c r="AA101" i="15" s="1"/>
  <c r="AA79" i="15"/>
  <c r="AA77" i="15"/>
  <c r="AA75" i="15"/>
  <c r="AA73" i="15"/>
  <c r="AA71" i="15"/>
  <c r="AA96" i="15"/>
  <c r="AA104" i="15" s="1"/>
  <c r="AA65" i="15"/>
  <c r="AA63" i="15"/>
  <c r="AA61" i="15"/>
  <c r="AA59" i="15"/>
  <c r="AA57" i="15"/>
  <c r="AA78" i="15"/>
  <c r="AA76" i="15"/>
  <c r="AA74" i="15"/>
  <c r="AA72" i="15"/>
  <c r="AA70" i="15"/>
  <c r="AA60" i="15"/>
  <c r="AA58" i="15"/>
  <c r="AB3" i="15"/>
  <c r="AA64" i="15"/>
  <c r="AA62" i="15"/>
  <c r="AA56" i="15"/>
  <c r="AA237" i="15"/>
  <c r="AA231" i="15"/>
  <c r="AA241" i="15" s="1"/>
  <c r="Z202" i="15"/>
  <c r="Z212" i="15" s="1"/>
  <c r="Z208" i="15"/>
  <c r="Z199" i="15"/>
  <c r="Z236" i="15" l="1"/>
  <c r="Z230" i="15"/>
  <c r="Z240" i="15" s="1"/>
  <c r="Z257" i="15"/>
  <c r="Z267" i="15" s="1"/>
  <c r="Z263" i="15"/>
  <c r="Z122" i="15"/>
  <c r="Z132" i="15" s="1"/>
  <c r="Z128" i="15"/>
  <c r="AA247" i="15"/>
  <c r="AA220" i="15"/>
  <c r="AA193" i="15"/>
  <c r="AA166" i="15"/>
  <c r="AA139" i="15"/>
  <c r="AA112" i="15"/>
  <c r="AA80" i="15"/>
  <c r="Z155" i="15"/>
  <c r="Z149" i="15"/>
  <c r="Z159" i="15" s="1"/>
  <c r="AA246" i="15"/>
  <c r="AA219" i="15"/>
  <c r="AA192" i="15"/>
  <c r="AA165" i="15"/>
  <c r="AA111" i="15"/>
  <c r="AA66" i="15"/>
  <c r="AA138" i="15"/>
  <c r="AA144" i="15" s="1"/>
  <c r="Z209" i="15"/>
  <c r="Z203" i="15"/>
  <c r="Z213" i="15" s="1"/>
  <c r="AB254" i="15"/>
  <c r="AB227" i="15"/>
  <c r="AB173" i="15"/>
  <c r="AB200" i="15"/>
  <c r="AB146" i="15"/>
  <c r="AB119" i="15"/>
  <c r="AB4" i="15"/>
  <c r="Z176" i="15"/>
  <c r="Z186" i="15" s="1"/>
  <c r="Z182" i="15"/>
  <c r="AA117" i="15" l="1"/>
  <c r="AA171" i="15"/>
  <c r="AA252" i="15"/>
  <c r="AA256" i="15" s="1"/>
  <c r="AA266" i="15" s="1"/>
  <c r="AA198" i="15"/>
  <c r="AA121" i="15"/>
  <c r="AA131" i="15" s="1"/>
  <c r="AA127" i="15"/>
  <c r="AA118" i="15"/>
  <c r="AB93" i="15"/>
  <c r="AB101" i="15" s="1"/>
  <c r="AB96" i="15"/>
  <c r="AB104" i="15" s="1"/>
  <c r="AB65" i="15"/>
  <c r="AB63" i="15"/>
  <c r="AB61" i="15"/>
  <c r="AB78" i="15"/>
  <c r="AB76" i="15"/>
  <c r="AB74" i="15"/>
  <c r="AB72" i="15"/>
  <c r="AB70" i="15"/>
  <c r="AB64" i="15"/>
  <c r="AB79" i="15"/>
  <c r="AB71" i="15"/>
  <c r="AB60" i="15"/>
  <c r="AB58" i="15"/>
  <c r="AB57" i="15"/>
  <c r="AB73" i="15"/>
  <c r="AC3" i="15"/>
  <c r="AB77" i="15"/>
  <c r="AB75" i="15"/>
  <c r="AB62" i="15"/>
  <c r="AB59" i="15"/>
  <c r="AB56" i="15"/>
  <c r="AB183" i="15"/>
  <c r="AB177" i="15"/>
  <c r="AB187" i="15" s="1"/>
  <c r="AA175" i="15"/>
  <c r="AA185" i="15" s="1"/>
  <c r="AA181" i="15"/>
  <c r="AA172" i="15"/>
  <c r="AA262" i="15"/>
  <c r="AA253" i="15"/>
  <c r="AB129" i="15"/>
  <c r="AB123" i="15"/>
  <c r="AB133" i="15" s="1"/>
  <c r="AB231" i="15"/>
  <c r="AB241" i="15" s="1"/>
  <c r="AB237" i="15"/>
  <c r="AA154" i="15"/>
  <c r="AA148" i="15"/>
  <c r="AA158" i="15" s="1"/>
  <c r="AA145" i="15"/>
  <c r="AA208" i="15"/>
  <c r="AA202" i="15"/>
  <c r="AA212" i="15" s="1"/>
  <c r="AA199" i="15"/>
  <c r="AB204" i="15"/>
  <c r="AB214" i="15" s="1"/>
  <c r="AB210" i="15"/>
  <c r="AB150" i="15"/>
  <c r="AB160" i="15" s="1"/>
  <c r="AB156" i="15"/>
  <c r="AB264" i="15"/>
  <c r="AB258" i="15"/>
  <c r="AB268" i="15" s="1"/>
  <c r="AA225" i="15"/>
  <c r="AA176" i="15" l="1"/>
  <c r="AA186" i="15" s="1"/>
  <c r="AA182" i="15"/>
  <c r="AA122" i="15"/>
  <c r="AA132" i="15" s="1"/>
  <c r="AA128" i="15"/>
  <c r="AA203" i="15"/>
  <c r="AA213" i="15" s="1"/>
  <c r="AA209" i="15"/>
  <c r="AA235" i="15"/>
  <c r="AA229" i="15"/>
  <c r="AA239" i="15" s="1"/>
  <c r="AA226" i="15"/>
  <c r="AA263" i="15"/>
  <c r="AA257" i="15"/>
  <c r="AA267" i="15" s="1"/>
  <c r="AB246" i="15"/>
  <c r="AB219" i="15"/>
  <c r="AB192" i="15"/>
  <c r="AB165" i="15"/>
  <c r="AB138" i="15"/>
  <c r="AB111" i="15"/>
  <c r="AB66" i="15"/>
  <c r="AA155" i="15"/>
  <c r="AA149" i="15"/>
  <c r="AA159" i="15" s="1"/>
  <c r="AC254" i="15"/>
  <c r="AC227" i="15"/>
  <c r="AC200" i="15"/>
  <c r="AC173" i="15"/>
  <c r="AC119" i="15"/>
  <c r="AC146" i="15"/>
  <c r="AC4" i="15"/>
  <c r="AB247" i="15"/>
  <c r="AB220" i="15"/>
  <c r="AB193" i="15"/>
  <c r="AB166" i="15"/>
  <c r="AB139" i="15"/>
  <c r="AB112" i="15"/>
  <c r="AB80" i="15"/>
  <c r="AB144" i="15" l="1"/>
  <c r="AC96" i="15"/>
  <c r="AC104" i="15" s="1"/>
  <c r="AC78" i="15"/>
  <c r="AC76" i="15"/>
  <c r="AC74" i="15"/>
  <c r="AC72" i="15"/>
  <c r="AC70" i="15"/>
  <c r="AC64" i="15"/>
  <c r="AC62" i="15"/>
  <c r="AC60" i="15"/>
  <c r="AC58" i="15"/>
  <c r="AC79" i="15"/>
  <c r="AC77" i="15"/>
  <c r="AC75" i="15"/>
  <c r="AC73" i="15"/>
  <c r="AC71" i="15"/>
  <c r="AC61" i="15"/>
  <c r="AD3" i="15"/>
  <c r="AC59" i="15"/>
  <c r="AC56" i="15"/>
  <c r="AC57" i="15"/>
  <c r="AC63" i="15"/>
  <c r="AC93" i="15"/>
  <c r="AC101" i="15" s="1"/>
  <c r="AC65" i="15"/>
  <c r="AC210" i="15"/>
  <c r="AC204" i="15"/>
  <c r="AC214" i="15" s="1"/>
  <c r="AB171" i="15"/>
  <c r="AC177" i="15"/>
  <c r="AC187" i="15" s="1"/>
  <c r="AC183" i="15"/>
  <c r="AC156" i="15"/>
  <c r="AC150" i="15"/>
  <c r="AC160" i="15" s="1"/>
  <c r="AC237" i="15"/>
  <c r="AC231" i="15"/>
  <c r="AC241" i="15" s="1"/>
  <c r="AB198" i="15"/>
  <c r="AB252" i="15"/>
  <c r="AC123" i="15"/>
  <c r="AC133" i="15" s="1"/>
  <c r="AC129" i="15"/>
  <c r="AC264" i="15"/>
  <c r="AC258" i="15"/>
  <c r="AC268" i="15" s="1"/>
  <c r="AB117" i="15"/>
  <c r="AB225" i="15"/>
  <c r="AA230" i="15"/>
  <c r="AA240" i="15" s="1"/>
  <c r="AA236" i="15"/>
  <c r="AB121" i="15" l="1"/>
  <c r="AB131" i="15" s="1"/>
  <c r="AB127" i="15"/>
  <c r="AB118" i="15"/>
  <c r="AC246" i="15"/>
  <c r="AC192" i="15"/>
  <c r="AC219" i="15"/>
  <c r="AC165" i="15"/>
  <c r="AC138" i="15"/>
  <c r="AC111" i="15"/>
  <c r="AC66" i="15"/>
  <c r="AB256" i="15"/>
  <c r="AB266" i="15" s="1"/>
  <c r="AB262" i="15"/>
  <c r="AB253" i="15"/>
  <c r="AB175" i="15"/>
  <c r="AB185" i="15" s="1"/>
  <c r="AB181" i="15"/>
  <c r="AB172" i="15"/>
  <c r="AC247" i="15"/>
  <c r="AC220" i="15"/>
  <c r="AC193" i="15"/>
  <c r="AC139" i="15"/>
  <c r="AC166" i="15"/>
  <c r="AC112" i="15"/>
  <c r="AC80" i="15"/>
  <c r="AD254" i="15"/>
  <c r="AD227" i="15"/>
  <c r="AD200" i="15"/>
  <c r="AD173" i="15"/>
  <c r="AD119" i="15"/>
  <c r="AD146" i="15"/>
  <c r="AD4" i="15"/>
  <c r="AB202" i="15"/>
  <c r="AB212" i="15" s="1"/>
  <c r="AB208" i="15"/>
  <c r="AB199" i="15"/>
  <c r="AB229" i="15"/>
  <c r="AB239" i="15" s="1"/>
  <c r="AB235" i="15"/>
  <c r="AB226" i="15"/>
  <c r="AB154" i="15"/>
  <c r="AB148" i="15"/>
  <c r="AB158" i="15" s="1"/>
  <c r="AB145" i="15"/>
  <c r="AC252" i="15" l="1"/>
  <c r="AB236" i="15"/>
  <c r="AB230" i="15"/>
  <c r="AB240" i="15" s="1"/>
  <c r="AD258" i="15"/>
  <c r="AD268" i="15" s="1"/>
  <c r="AD264" i="15"/>
  <c r="AC144" i="15"/>
  <c r="AC262" i="15"/>
  <c r="AC256" i="15"/>
  <c r="AC266" i="15" s="1"/>
  <c r="AC253" i="15"/>
  <c r="AB155" i="15"/>
  <c r="AB149" i="15"/>
  <c r="AB159" i="15" s="1"/>
  <c r="AD177" i="15"/>
  <c r="AD187" i="15" s="1"/>
  <c r="AD183" i="15"/>
  <c r="AC171" i="15"/>
  <c r="AB122" i="15"/>
  <c r="AB132" i="15" s="1"/>
  <c r="AB128" i="15"/>
  <c r="AD123" i="15"/>
  <c r="AD133" i="15" s="1"/>
  <c r="AD129" i="15"/>
  <c r="AB176" i="15"/>
  <c r="AB186" i="15" s="1"/>
  <c r="AB182" i="15"/>
  <c r="AD96" i="15"/>
  <c r="AD104" i="15" s="1"/>
  <c r="AD64" i="15"/>
  <c r="AD62" i="15"/>
  <c r="AD60" i="15"/>
  <c r="AD79" i="15"/>
  <c r="AD77" i="15"/>
  <c r="AD75" i="15"/>
  <c r="AD73" i="15"/>
  <c r="AD71" i="15"/>
  <c r="AD93" i="15"/>
  <c r="AD101" i="15" s="1"/>
  <c r="AD65" i="15"/>
  <c r="AD74" i="15"/>
  <c r="AD59" i="15"/>
  <c r="AD56" i="15"/>
  <c r="AD72" i="15"/>
  <c r="AD76" i="15"/>
  <c r="AD63" i="15"/>
  <c r="AD61" i="15"/>
  <c r="AD78" i="15"/>
  <c r="AD70" i="15"/>
  <c r="AD57" i="15"/>
  <c r="AD58" i="15"/>
  <c r="AE3" i="15"/>
  <c r="AD204" i="15"/>
  <c r="AD214" i="15" s="1"/>
  <c r="AD210" i="15"/>
  <c r="AC225" i="15"/>
  <c r="AB203" i="15"/>
  <c r="AB213" i="15" s="1"/>
  <c r="AB209" i="15"/>
  <c r="AD150" i="15"/>
  <c r="AD160" i="15" s="1"/>
  <c r="AD156" i="15"/>
  <c r="AD231" i="15"/>
  <c r="AD241" i="15" s="1"/>
  <c r="AD237" i="15"/>
  <c r="AB263" i="15"/>
  <c r="AB257" i="15"/>
  <c r="AB267" i="15" s="1"/>
  <c r="AC117" i="15"/>
  <c r="AC198" i="15"/>
  <c r="AC202" i="15" l="1"/>
  <c r="AC212" i="15" s="1"/>
  <c r="AC208" i="15"/>
  <c r="AC199" i="15"/>
  <c r="AD247" i="15"/>
  <c r="AD220" i="15"/>
  <c r="AD193" i="15"/>
  <c r="AD166" i="15"/>
  <c r="AD112" i="15"/>
  <c r="AD80" i="15"/>
  <c r="AD139" i="15"/>
  <c r="AC263" i="15"/>
  <c r="AC257" i="15"/>
  <c r="AC267" i="15" s="1"/>
  <c r="AE254" i="15"/>
  <c r="AE227" i="15"/>
  <c r="AE200" i="15"/>
  <c r="AE146" i="15"/>
  <c r="AE173" i="15"/>
  <c r="AE119" i="15"/>
  <c r="AE4" i="15"/>
  <c r="AC121" i="15"/>
  <c r="AC131" i="15" s="1"/>
  <c r="AC127" i="15"/>
  <c r="AC118" i="15"/>
  <c r="AC235" i="15"/>
  <c r="AC229" i="15"/>
  <c r="AC239" i="15" s="1"/>
  <c r="AC226" i="15"/>
  <c r="AD246" i="15"/>
  <c r="AD219" i="15"/>
  <c r="AD225" i="15" s="1"/>
  <c r="AD192" i="15"/>
  <c r="AD138" i="15"/>
  <c r="AD165" i="15"/>
  <c r="AD171" i="15" s="1"/>
  <c r="AD111" i="15"/>
  <c r="AD66" i="15"/>
  <c r="AC175" i="15"/>
  <c r="AC185" i="15" s="1"/>
  <c r="AC181" i="15"/>
  <c r="AC172" i="15"/>
  <c r="AC154" i="15"/>
  <c r="AC145" i="15"/>
  <c r="AC148" i="15"/>
  <c r="AC158" i="15" s="1"/>
  <c r="AD144" i="15" l="1"/>
  <c r="AD198" i="15"/>
  <c r="AD117" i="15"/>
  <c r="AD229" i="15"/>
  <c r="AD239" i="15" s="1"/>
  <c r="AD235" i="15"/>
  <c r="AD226" i="15"/>
  <c r="AE79" i="15"/>
  <c r="AE77" i="15"/>
  <c r="AE75" i="15"/>
  <c r="AE73" i="15"/>
  <c r="AE71" i="15"/>
  <c r="AE93" i="15"/>
  <c r="AE101" i="15" s="1"/>
  <c r="AE65" i="15"/>
  <c r="AE63" i="15"/>
  <c r="AE61" i="15"/>
  <c r="AE59" i="15"/>
  <c r="AE57" i="15"/>
  <c r="AE78" i="15"/>
  <c r="AE76" i="15"/>
  <c r="AE74" i="15"/>
  <c r="AE72" i="15"/>
  <c r="AE70" i="15"/>
  <c r="AE96" i="15"/>
  <c r="AE104" i="15" s="1"/>
  <c r="AE60" i="15"/>
  <c r="AE62" i="15"/>
  <c r="AE56" i="15"/>
  <c r="AE64" i="15"/>
  <c r="AE58" i="15"/>
  <c r="AF3" i="15"/>
  <c r="AE204" i="15"/>
  <c r="AE214" i="15" s="1"/>
  <c r="AE210" i="15"/>
  <c r="AC203" i="15"/>
  <c r="AC213" i="15" s="1"/>
  <c r="AC209" i="15"/>
  <c r="AD202" i="15"/>
  <c r="AD212" i="15" s="1"/>
  <c r="AD208" i="15"/>
  <c r="AD199" i="15"/>
  <c r="AE156" i="15"/>
  <c r="AE150" i="15"/>
  <c r="AE160" i="15" s="1"/>
  <c r="AC182" i="15"/>
  <c r="AC176" i="15"/>
  <c r="AC186" i="15" s="1"/>
  <c r="AD181" i="15"/>
  <c r="AD175" i="15"/>
  <c r="AD185" i="15" s="1"/>
  <c r="AD172" i="15"/>
  <c r="AD252" i="15"/>
  <c r="AC128" i="15"/>
  <c r="AC122" i="15"/>
  <c r="AC132" i="15" s="1"/>
  <c r="AE123" i="15"/>
  <c r="AE133" i="15" s="1"/>
  <c r="AE129" i="15"/>
  <c r="AE237" i="15"/>
  <c r="AE231" i="15"/>
  <c r="AE241" i="15" s="1"/>
  <c r="AC149" i="15"/>
  <c r="AC159" i="15" s="1"/>
  <c r="AC155" i="15"/>
  <c r="AD148" i="15"/>
  <c r="AD158" i="15" s="1"/>
  <c r="AD154" i="15"/>
  <c r="AD145" i="15"/>
  <c r="AC230" i="15"/>
  <c r="AC240" i="15" s="1"/>
  <c r="AC236" i="15"/>
  <c r="AE177" i="15"/>
  <c r="AE187" i="15" s="1"/>
  <c r="AE183" i="15"/>
  <c r="AE264" i="15"/>
  <c r="AE258" i="15"/>
  <c r="AE268" i="15" s="1"/>
  <c r="AE247" i="15" l="1"/>
  <c r="AE220" i="15"/>
  <c r="AE193" i="15"/>
  <c r="AE166" i="15"/>
  <c r="AE139" i="15"/>
  <c r="AE112" i="15"/>
  <c r="AE80" i="15"/>
  <c r="AD236" i="15"/>
  <c r="AD230" i="15"/>
  <c r="AD240" i="15" s="1"/>
  <c r="AF254" i="15"/>
  <c r="AF227" i="15"/>
  <c r="AF200" i="15"/>
  <c r="AF173" i="15"/>
  <c r="AF146" i="15"/>
  <c r="AF119" i="15"/>
  <c r="AF4" i="15"/>
  <c r="AE246" i="15"/>
  <c r="AE252" i="15" s="1"/>
  <c r="AE219" i="15"/>
  <c r="AE225" i="15" s="1"/>
  <c r="AE192" i="15"/>
  <c r="AE198" i="15" s="1"/>
  <c r="AE165" i="15"/>
  <c r="AE171" i="15" s="1"/>
  <c r="AE111" i="15"/>
  <c r="AE117" i="15" s="1"/>
  <c r="AE66" i="15"/>
  <c r="AE138" i="15"/>
  <c r="AE144" i="15" s="1"/>
  <c r="AD262" i="15"/>
  <c r="AD253" i="15"/>
  <c r="AD256" i="15"/>
  <c r="AD266" i="15" s="1"/>
  <c r="AD209" i="15"/>
  <c r="AD203" i="15"/>
  <c r="AD213" i="15" s="1"/>
  <c r="AD155" i="15"/>
  <c r="AD149" i="15"/>
  <c r="AD159" i="15" s="1"/>
  <c r="AD176" i="15"/>
  <c r="AD186" i="15" s="1"/>
  <c r="AD182" i="15"/>
  <c r="AD127" i="15"/>
  <c r="AD118" i="15"/>
  <c r="AD121" i="15"/>
  <c r="AD131" i="15" s="1"/>
  <c r="AE154" i="15" l="1"/>
  <c r="AE148" i="15"/>
  <c r="AE158" i="15" s="1"/>
  <c r="AE145" i="15"/>
  <c r="AE208" i="15"/>
  <c r="AE202" i="15"/>
  <c r="AE212" i="15" s="1"/>
  <c r="AE199" i="15"/>
  <c r="AF129" i="15"/>
  <c r="AF123" i="15"/>
  <c r="AF133" i="15" s="1"/>
  <c r="AF231" i="15"/>
  <c r="AF241" i="15" s="1"/>
  <c r="AF237" i="15"/>
  <c r="AE175" i="15"/>
  <c r="AE185" i="15" s="1"/>
  <c r="AE181" i="15"/>
  <c r="AE172" i="15"/>
  <c r="AF204" i="15"/>
  <c r="AF214" i="15" s="1"/>
  <c r="AF210" i="15"/>
  <c r="AD122" i="15"/>
  <c r="AD132" i="15" s="1"/>
  <c r="AD128" i="15"/>
  <c r="AE235" i="15"/>
  <c r="AE229" i="15"/>
  <c r="AE239" i="15" s="1"/>
  <c r="AE226" i="15"/>
  <c r="AF150" i="15"/>
  <c r="AF160" i="15" s="1"/>
  <c r="AF156" i="15"/>
  <c r="AF264" i="15"/>
  <c r="AF258" i="15"/>
  <c r="AF268" i="15" s="1"/>
  <c r="AF93" i="15"/>
  <c r="AF101" i="15" s="1"/>
  <c r="AF96" i="15"/>
  <c r="AF104" i="15" s="1"/>
  <c r="AF65" i="15"/>
  <c r="AF63" i="15"/>
  <c r="AF61" i="15"/>
  <c r="AF78" i="15"/>
  <c r="AF76" i="15"/>
  <c r="AF74" i="15"/>
  <c r="AF72" i="15"/>
  <c r="AF70" i="15"/>
  <c r="AF64" i="15"/>
  <c r="AF73" i="15"/>
  <c r="AF62" i="15"/>
  <c r="AF75" i="15"/>
  <c r="AF58" i="15"/>
  <c r="AF57" i="15"/>
  <c r="AG3" i="15"/>
  <c r="AF77" i="15"/>
  <c r="AF60" i="15"/>
  <c r="AF56" i="15"/>
  <c r="AF79" i="15"/>
  <c r="AF71" i="15"/>
  <c r="AF59" i="15"/>
  <c r="AD263" i="15"/>
  <c r="AD257" i="15"/>
  <c r="AD267" i="15" s="1"/>
  <c r="AE121" i="15"/>
  <c r="AE131" i="15" s="1"/>
  <c r="AE127" i="15"/>
  <c r="AE118" i="15"/>
  <c r="AE262" i="15"/>
  <c r="AE256" i="15"/>
  <c r="AE266" i="15" s="1"/>
  <c r="AE253" i="15"/>
  <c r="AF183" i="15"/>
  <c r="AF177" i="15"/>
  <c r="AF187" i="15" s="1"/>
  <c r="AE263" i="15" l="1"/>
  <c r="AE257" i="15"/>
  <c r="AE267" i="15" s="1"/>
  <c r="AE149" i="15"/>
  <c r="AE159" i="15" s="1"/>
  <c r="AE155" i="15"/>
  <c r="AF246" i="15"/>
  <c r="AF219" i="15"/>
  <c r="AF192" i="15"/>
  <c r="AF165" i="15"/>
  <c r="AF171" i="15" s="1"/>
  <c r="AF138" i="15"/>
  <c r="AF111" i="15"/>
  <c r="AF66" i="15"/>
  <c r="AE230" i="15"/>
  <c r="AE240" i="15" s="1"/>
  <c r="AE236" i="15"/>
  <c r="AF247" i="15"/>
  <c r="AF220" i="15"/>
  <c r="AF193" i="15"/>
  <c r="AF166" i="15"/>
  <c r="AF139" i="15"/>
  <c r="AF112" i="15"/>
  <c r="AF80" i="15"/>
  <c r="AE203" i="15"/>
  <c r="AE213" i="15" s="1"/>
  <c r="AE209" i="15"/>
  <c r="AE122" i="15"/>
  <c r="AE132" i="15" s="1"/>
  <c r="AE128" i="15"/>
  <c r="AG254" i="15"/>
  <c r="AG227" i="15"/>
  <c r="AG200" i="15"/>
  <c r="AG173" i="15"/>
  <c r="AG146" i="15"/>
  <c r="AG119" i="15"/>
  <c r="AG4" i="15"/>
  <c r="AE176" i="15"/>
  <c r="AE186" i="15" s="1"/>
  <c r="AE182" i="15"/>
  <c r="AG177" i="15" l="1"/>
  <c r="AG187" i="15" s="1"/>
  <c r="AG183" i="15"/>
  <c r="AG93" i="15"/>
  <c r="AG101" i="15" s="1"/>
  <c r="AG78" i="15"/>
  <c r="AG76" i="15"/>
  <c r="AG74" i="15"/>
  <c r="AG72" i="15"/>
  <c r="AG70" i="15"/>
  <c r="AG64" i="15"/>
  <c r="AG62" i="15"/>
  <c r="AG60" i="15"/>
  <c r="AG58" i="15"/>
  <c r="AG96" i="15"/>
  <c r="AG104" i="15" s="1"/>
  <c r="AG79" i="15"/>
  <c r="AG77" i="15"/>
  <c r="AG75" i="15"/>
  <c r="AG73" i="15"/>
  <c r="AG71" i="15"/>
  <c r="AG63" i="15"/>
  <c r="AG57" i="15"/>
  <c r="AH3" i="15"/>
  <c r="AG56" i="15"/>
  <c r="AG65" i="15"/>
  <c r="AG61" i="15"/>
  <c r="AG59" i="15"/>
  <c r="AG210" i="15"/>
  <c r="AG204" i="15"/>
  <c r="AG214" i="15" s="1"/>
  <c r="AF198" i="15"/>
  <c r="AF175" i="15"/>
  <c r="AF185" i="15" s="1"/>
  <c r="AF181" i="15"/>
  <c r="AF172" i="15"/>
  <c r="AG123" i="15"/>
  <c r="AG133" i="15" s="1"/>
  <c r="AG129" i="15"/>
  <c r="AG237" i="15"/>
  <c r="AG231" i="15"/>
  <c r="AG241" i="15" s="1"/>
  <c r="AF117" i="15"/>
  <c r="AF225" i="15"/>
  <c r="AG156" i="15"/>
  <c r="AG150" i="15"/>
  <c r="AG160" i="15" s="1"/>
  <c r="AG258" i="15"/>
  <c r="AG268" i="15" s="1"/>
  <c r="AG264" i="15"/>
  <c r="AF144" i="15"/>
  <c r="AF252" i="15"/>
  <c r="AF121" i="15" l="1"/>
  <c r="AF131" i="15" s="1"/>
  <c r="AF127" i="15"/>
  <c r="AF118" i="15"/>
  <c r="AF262" i="15"/>
  <c r="AF256" i="15"/>
  <c r="AF266" i="15" s="1"/>
  <c r="AF253" i="15"/>
  <c r="AF176" i="15"/>
  <c r="AF186" i="15" s="1"/>
  <c r="AF182" i="15"/>
  <c r="AF202" i="15"/>
  <c r="AF212" i="15" s="1"/>
  <c r="AF208" i="15"/>
  <c r="AF199" i="15"/>
  <c r="AG247" i="15"/>
  <c r="AG220" i="15"/>
  <c r="AG193" i="15"/>
  <c r="AG166" i="15"/>
  <c r="AG139" i="15"/>
  <c r="AG112" i="15"/>
  <c r="AG80" i="15"/>
  <c r="AF148" i="15"/>
  <c r="AF158" i="15" s="1"/>
  <c r="AF154" i="15"/>
  <c r="AF145" i="15"/>
  <c r="AG246" i="15"/>
  <c r="AG219" i="15"/>
  <c r="AG225" i="15" s="1"/>
  <c r="AG192" i="15"/>
  <c r="AG198" i="15" s="1"/>
  <c r="AG165" i="15"/>
  <c r="AG138" i="15"/>
  <c r="AG111" i="15"/>
  <c r="AG66" i="15"/>
  <c r="AF229" i="15"/>
  <c r="AF239" i="15" s="1"/>
  <c r="AF235" i="15"/>
  <c r="AF226" i="15"/>
  <c r="AH254" i="15"/>
  <c r="AH227" i="15"/>
  <c r="AH200" i="15"/>
  <c r="AH173" i="15"/>
  <c r="AH119" i="15"/>
  <c r="AH146" i="15"/>
  <c r="AH4" i="15"/>
  <c r="AG117" i="15" l="1"/>
  <c r="AG171" i="15"/>
  <c r="AG202" i="15"/>
  <c r="AG212" i="15" s="1"/>
  <c r="AG208" i="15"/>
  <c r="AG199" i="15"/>
  <c r="AH177" i="15"/>
  <c r="AH187" i="15" s="1"/>
  <c r="AH183" i="15"/>
  <c r="AF236" i="15"/>
  <c r="AF230" i="15"/>
  <c r="AF240" i="15" s="1"/>
  <c r="AG121" i="15"/>
  <c r="AG131" i="15" s="1"/>
  <c r="AG127" i="15"/>
  <c r="AG118" i="15"/>
  <c r="AG235" i="15"/>
  <c r="AG229" i="15"/>
  <c r="AG239" i="15" s="1"/>
  <c r="AG226" i="15"/>
  <c r="AF203" i="15"/>
  <c r="AF213" i="15" s="1"/>
  <c r="AF209" i="15"/>
  <c r="AF122" i="15"/>
  <c r="AF132" i="15" s="1"/>
  <c r="AF128" i="15"/>
  <c r="AH123" i="15"/>
  <c r="AH133" i="15" s="1"/>
  <c r="AH129" i="15"/>
  <c r="AH96" i="15"/>
  <c r="AH104" i="15" s="1"/>
  <c r="AH64" i="15"/>
  <c r="AH62" i="15"/>
  <c r="AH60" i="15"/>
  <c r="AH79" i="15"/>
  <c r="AH77" i="15"/>
  <c r="AH75" i="15"/>
  <c r="AH73" i="15"/>
  <c r="AH71" i="15"/>
  <c r="AH65" i="15"/>
  <c r="AH76" i="15"/>
  <c r="AH58" i="15"/>
  <c r="AH56" i="15"/>
  <c r="AI3" i="15"/>
  <c r="AH78" i="15"/>
  <c r="AH70" i="15"/>
  <c r="AH61" i="15"/>
  <c r="AH59" i="15"/>
  <c r="AH74" i="15"/>
  <c r="AH93" i="15"/>
  <c r="AH101" i="15" s="1"/>
  <c r="AH72" i="15"/>
  <c r="AH63" i="15"/>
  <c r="AH57" i="15"/>
  <c r="AH204" i="15"/>
  <c r="AH214" i="15" s="1"/>
  <c r="AH210" i="15"/>
  <c r="AG144" i="15"/>
  <c r="AG252" i="15"/>
  <c r="AF263" i="15"/>
  <c r="AF257" i="15"/>
  <c r="AF267" i="15" s="1"/>
  <c r="AH258" i="15"/>
  <c r="AH268" i="15" s="1"/>
  <c r="AH264" i="15"/>
  <c r="AH150" i="15"/>
  <c r="AH160" i="15" s="1"/>
  <c r="AH156" i="15"/>
  <c r="AH231" i="15"/>
  <c r="AH241" i="15" s="1"/>
  <c r="AH237" i="15"/>
  <c r="AG175" i="15"/>
  <c r="AG185" i="15" s="1"/>
  <c r="AG181" i="15"/>
  <c r="AG172" i="15"/>
  <c r="AF155" i="15"/>
  <c r="AF149" i="15"/>
  <c r="AF159" i="15" s="1"/>
  <c r="AH246" i="15" l="1"/>
  <c r="AH219" i="15"/>
  <c r="AH192" i="15"/>
  <c r="AH165" i="15"/>
  <c r="AH138" i="15"/>
  <c r="AH111" i="15"/>
  <c r="AH66" i="15"/>
  <c r="AH247" i="15"/>
  <c r="AH220" i="15"/>
  <c r="AH193" i="15"/>
  <c r="AH166" i="15"/>
  <c r="AH112" i="15"/>
  <c r="AH80" i="15"/>
  <c r="AH139" i="15"/>
  <c r="AG203" i="15"/>
  <c r="AG213" i="15" s="1"/>
  <c r="AG209" i="15"/>
  <c r="AG262" i="15"/>
  <c r="AG256" i="15"/>
  <c r="AG266" i="15" s="1"/>
  <c r="AG253" i="15"/>
  <c r="AG128" i="15"/>
  <c r="AG122" i="15"/>
  <c r="AG132" i="15" s="1"/>
  <c r="AG182" i="15"/>
  <c r="AG176" i="15"/>
  <c r="AG186" i="15" s="1"/>
  <c r="AG154" i="15"/>
  <c r="AG145" i="15"/>
  <c r="AG148" i="15"/>
  <c r="AG158" i="15" s="1"/>
  <c r="AI254" i="15"/>
  <c r="AI227" i="15"/>
  <c r="AI200" i="15"/>
  <c r="AI173" i="15"/>
  <c r="AI146" i="15"/>
  <c r="AI119" i="15"/>
  <c r="AI4" i="15"/>
  <c r="AG230" i="15"/>
  <c r="AG240" i="15" s="1"/>
  <c r="AG236" i="15"/>
  <c r="AH171" i="15" l="1"/>
  <c r="AI237" i="15"/>
  <c r="AI231" i="15"/>
  <c r="AI241" i="15" s="1"/>
  <c r="AH181" i="15"/>
  <c r="AH175" i="15"/>
  <c r="AH185" i="15" s="1"/>
  <c r="AH172" i="15"/>
  <c r="AI150" i="15"/>
  <c r="AI160" i="15" s="1"/>
  <c r="AI156" i="15"/>
  <c r="AI264" i="15"/>
  <c r="AI258" i="15"/>
  <c r="AI268" i="15" s="1"/>
  <c r="AG263" i="15"/>
  <c r="AG257" i="15"/>
  <c r="AG267" i="15" s="1"/>
  <c r="AH198" i="15"/>
  <c r="AI123" i="15"/>
  <c r="AI133" i="15" s="1"/>
  <c r="AI129" i="15"/>
  <c r="AI177" i="15"/>
  <c r="AI187" i="15" s="1"/>
  <c r="AI183" i="15"/>
  <c r="AH117" i="15"/>
  <c r="AH225" i="15"/>
  <c r="AI79" i="15"/>
  <c r="AI77" i="15"/>
  <c r="AI75" i="15"/>
  <c r="AI73" i="15"/>
  <c r="AI71" i="15"/>
  <c r="AI96" i="15"/>
  <c r="AI104" i="15" s="1"/>
  <c r="AI65" i="15"/>
  <c r="AI63" i="15"/>
  <c r="AI61" i="15"/>
  <c r="AI59" i="15"/>
  <c r="AI57" i="15"/>
  <c r="AI93" i="15"/>
  <c r="AI101" i="15" s="1"/>
  <c r="AI78" i="15"/>
  <c r="AI76" i="15"/>
  <c r="AI74" i="15"/>
  <c r="AI72" i="15"/>
  <c r="AI70" i="15"/>
  <c r="AI58" i="15"/>
  <c r="AI56" i="15"/>
  <c r="AI64" i="15"/>
  <c r="AI60" i="15"/>
  <c r="AI62" i="15"/>
  <c r="AJ3" i="15"/>
  <c r="AI204" i="15"/>
  <c r="AI214" i="15" s="1"/>
  <c r="AI210" i="15"/>
  <c r="AG149" i="15"/>
  <c r="AG159" i="15" s="1"/>
  <c r="AG155" i="15"/>
  <c r="AH144" i="15"/>
  <c r="AH252" i="15"/>
  <c r="AH202" i="15" l="1"/>
  <c r="AH212" i="15" s="1"/>
  <c r="AH208" i="15"/>
  <c r="AH199" i="15"/>
  <c r="AH262" i="15"/>
  <c r="AH256" i="15"/>
  <c r="AH266" i="15" s="1"/>
  <c r="AH253" i="15"/>
  <c r="AI247" i="15"/>
  <c r="AI220" i="15"/>
  <c r="AI193" i="15"/>
  <c r="AI166" i="15"/>
  <c r="AI139" i="15"/>
  <c r="AI112" i="15"/>
  <c r="AI80" i="15"/>
  <c r="AH148" i="15"/>
  <c r="AH158" i="15" s="1"/>
  <c r="AH154" i="15"/>
  <c r="AH145" i="15"/>
  <c r="AH229" i="15"/>
  <c r="AH239" i="15" s="1"/>
  <c r="AH235" i="15"/>
  <c r="AH226" i="15"/>
  <c r="AJ254" i="15"/>
  <c r="AJ227" i="15"/>
  <c r="AJ200" i="15"/>
  <c r="AJ173" i="15"/>
  <c r="AJ146" i="15"/>
  <c r="AJ119" i="15"/>
  <c r="AJ4" i="15"/>
  <c r="AI246" i="15"/>
  <c r="AI219" i="15"/>
  <c r="AI192" i="15"/>
  <c r="AI165" i="15"/>
  <c r="AI111" i="15"/>
  <c r="AI66" i="15"/>
  <c r="AI138" i="15"/>
  <c r="AI144" i="15" s="1"/>
  <c r="AH127" i="15"/>
  <c r="AH118" i="15"/>
  <c r="AH121" i="15"/>
  <c r="AH131" i="15" s="1"/>
  <c r="AH176" i="15"/>
  <c r="AH186" i="15" s="1"/>
  <c r="AH182" i="15"/>
  <c r="AI225" i="15" l="1"/>
  <c r="AI198" i="15"/>
  <c r="AI252" i="15"/>
  <c r="AI171" i="15"/>
  <c r="AI175" i="15" s="1"/>
  <c r="AI185" i="15" s="1"/>
  <c r="AI235" i="15"/>
  <c r="AI229" i="15"/>
  <c r="AI239" i="15" s="1"/>
  <c r="AI226" i="15"/>
  <c r="AJ150" i="15"/>
  <c r="AJ160" i="15" s="1"/>
  <c r="AJ156" i="15"/>
  <c r="AJ264" i="15"/>
  <c r="AJ258" i="15"/>
  <c r="AJ268" i="15" s="1"/>
  <c r="AH155" i="15"/>
  <c r="AH149" i="15"/>
  <c r="AH159" i="15" s="1"/>
  <c r="AH122" i="15"/>
  <c r="AH132" i="15" s="1"/>
  <c r="AH128" i="15"/>
  <c r="AI117" i="15"/>
  <c r="AI262" i="15"/>
  <c r="AI256" i="15"/>
  <c r="AI266" i="15" s="1"/>
  <c r="AI253" i="15"/>
  <c r="AJ183" i="15"/>
  <c r="AJ177" i="15"/>
  <c r="AJ187" i="15" s="1"/>
  <c r="AH236" i="15"/>
  <c r="AH230" i="15"/>
  <c r="AH240" i="15" s="1"/>
  <c r="AH209" i="15"/>
  <c r="AH203" i="15"/>
  <c r="AH213" i="15" s="1"/>
  <c r="AI172" i="15"/>
  <c r="AJ93" i="15"/>
  <c r="AJ101" i="15" s="1"/>
  <c r="AJ96" i="15"/>
  <c r="AJ104" i="15" s="1"/>
  <c r="AJ65" i="15"/>
  <c r="AJ63" i="15"/>
  <c r="AJ61" i="15"/>
  <c r="AJ78" i="15"/>
  <c r="AJ76" i="15"/>
  <c r="AJ74" i="15"/>
  <c r="AJ72" i="15"/>
  <c r="AJ70" i="15"/>
  <c r="AJ64" i="15"/>
  <c r="AJ75" i="15"/>
  <c r="AJ60" i="15"/>
  <c r="AJ59" i="15"/>
  <c r="AJ77" i="15"/>
  <c r="AK3" i="15"/>
  <c r="AJ79" i="15"/>
  <c r="AJ71" i="15"/>
  <c r="AJ62" i="15"/>
  <c r="AJ58" i="15"/>
  <c r="AJ57" i="15"/>
  <c r="AJ56" i="15"/>
  <c r="AJ73" i="15"/>
  <c r="AJ204" i="15"/>
  <c r="AJ214" i="15" s="1"/>
  <c r="AJ210" i="15"/>
  <c r="AH263" i="15"/>
  <c r="AH257" i="15"/>
  <c r="AH267" i="15" s="1"/>
  <c r="AI154" i="15"/>
  <c r="AI148" i="15"/>
  <c r="AI158" i="15" s="1"/>
  <c r="AI145" i="15"/>
  <c r="AI208" i="15"/>
  <c r="AI202" i="15"/>
  <c r="AI212" i="15" s="1"/>
  <c r="AI199" i="15"/>
  <c r="AJ129" i="15"/>
  <c r="AJ123" i="15"/>
  <c r="AJ133" i="15" s="1"/>
  <c r="AJ231" i="15"/>
  <c r="AJ241" i="15" s="1"/>
  <c r="AJ237" i="15"/>
  <c r="AI181" i="15" l="1"/>
  <c r="AK254" i="15"/>
  <c r="AK227" i="15"/>
  <c r="AK200" i="15"/>
  <c r="AK173" i="15"/>
  <c r="AK146" i="15"/>
  <c r="AK119" i="15"/>
  <c r="AK4" i="15"/>
  <c r="AI176" i="15"/>
  <c r="AI186" i="15" s="1"/>
  <c r="AI182" i="15"/>
  <c r="AI263" i="15"/>
  <c r="AI257" i="15"/>
  <c r="AI267" i="15" s="1"/>
  <c r="AI149" i="15"/>
  <c r="AI159" i="15" s="1"/>
  <c r="AI155" i="15"/>
  <c r="AJ246" i="15"/>
  <c r="AJ219" i="15"/>
  <c r="AJ192" i="15"/>
  <c r="AJ165" i="15"/>
  <c r="AJ138" i="15"/>
  <c r="AJ144" i="15" s="1"/>
  <c r="AJ111" i="15"/>
  <c r="AJ117" i="15" s="1"/>
  <c r="AJ66" i="15"/>
  <c r="AJ247" i="15"/>
  <c r="AJ220" i="15"/>
  <c r="AJ193" i="15"/>
  <c r="AJ166" i="15"/>
  <c r="AJ139" i="15"/>
  <c r="AJ112" i="15"/>
  <c r="AJ80" i="15"/>
  <c r="AI121" i="15"/>
  <c r="AI131" i="15" s="1"/>
  <c r="AI127" i="15"/>
  <c r="AI118" i="15"/>
  <c r="AI230" i="15"/>
  <c r="AI240" i="15" s="1"/>
  <c r="AI236" i="15"/>
  <c r="AI203" i="15"/>
  <c r="AI213" i="15" s="1"/>
  <c r="AI209" i="15"/>
  <c r="AJ198" i="15" l="1"/>
  <c r="AJ225" i="15"/>
  <c r="AJ252" i="15"/>
  <c r="AK177" i="15"/>
  <c r="AK187" i="15" s="1"/>
  <c r="AK183" i="15"/>
  <c r="AK96" i="15"/>
  <c r="AK104" i="15" s="1"/>
  <c r="AK78" i="15"/>
  <c r="AK76" i="15"/>
  <c r="AK74" i="15"/>
  <c r="AK72" i="15"/>
  <c r="AK70" i="15"/>
  <c r="AK93" i="15"/>
  <c r="AK101" i="15" s="1"/>
  <c r="AK64" i="15"/>
  <c r="AK62" i="15"/>
  <c r="AK60" i="15"/>
  <c r="AK58" i="15"/>
  <c r="AK79" i="15"/>
  <c r="AK77" i="15"/>
  <c r="AK75" i="15"/>
  <c r="AK73" i="15"/>
  <c r="AK71" i="15"/>
  <c r="AK61" i="15"/>
  <c r="AL3" i="15"/>
  <c r="AK59" i="15"/>
  <c r="AK65" i="15"/>
  <c r="AK57" i="15"/>
  <c r="AK56" i="15"/>
  <c r="AK63" i="15"/>
  <c r="AI122" i="15"/>
  <c r="AI132" i="15" s="1"/>
  <c r="AI128" i="15"/>
  <c r="AJ148" i="15"/>
  <c r="AJ158" i="15" s="1"/>
  <c r="AJ154" i="15"/>
  <c r="AJ145" i="15"/>
  <c r="AJ256" i="15"/>
  <c r="AJ266" i="15" s="1"/>
  <c r="AJ262" i="15"/>
  <c r="AJ253" i="15"/>
  <c r="AK123" i="15"/>
  <c r="AK133" i="15" s="1"/>
  <c r="AK129" i="15"/>
  <c r="AK237" i="15"/>
  <c r="AK231" i="15"/>
  <c r="AK241" i="15" s="1"/>
  <c r="AJ202" i="15"/>
  <c r="AJ212" i="15" s="1"/>
  <c r="AJ208" i="15"/>
  <c r="AJ199" i="15"/>
  <c r="AJ121" i="15"/>
  <c r="AJ131" i="15" s="1"/>
  <c r="AJ127" i="15"/>
  <c r="AJ118" i="15"/>
  <c r="AJ229" i="15"/>
  <c r="AJ239" i="15" s="1"/>
  <c r="AJ235" i="15"/>
  <c r="AJ226" i="15"/>
  <c r="AK210" i="15"/>
  <c r="AK204" i="15"/>
  <c r="AK214" i="15" s="1"/>
  <c r="AJ171" i="15"/>
  <c r="AK156" i="15"/>
  <c r="AK150" i="15"/>
  <c r="AK160" i="15" s="1"/>
  <c r="AK264" i="15"/>
  <c r="AK258" i="15"/>
  <c r="AK268" i="15" s="1"/>
  <c r="AJ203" i="15" l="1"/>
  <c r="AJ213" i="15" s="1"/>
  <c r="AJ209" i="15"/>
  <c r="AK246" i="15"/>
  <c r="AK219" i="15"/>
  <c r="AK192" i="15"/>
  <c r="AK165" i="15"/>
  <c r="AK171" i="15" s="1"/>
  <c r="AK138" i="15"/>
  <c r="AK111" i="15"/>
  <c r="AK117" i="15" s="1"/>
  <c r="AK66" i="15"/>
  <c r="AJ122" i="15"/>
  <c r="AJ132" i="15" s="1"/>
  <c r="AJ128" i="15"/>
  <c r="AJ236" i="15"/>
  <c r="AJ230" i="15"/>
  <c r="AJ240" i="15" s="1"/>
  <c r="AJ149" i="15"/>
  <c r="AJ159" i="15" s="1"/>
  <c r="AJ155" i="15"/>
  <c r="AL254" i="15"/>
  <c r="AL227" i="15"/>
  <c r="AL200" i="15"/>
  <c r="AL173" i="15"/>
  <c r="AL146" i="15"/>
  <c r="AL119" i="15"/>
  <c r="AL4" i="15"/>
  <c r="AK220" i="15"/>
  <c r="AK247" i="15"/>
  <c r="AK193" i="15"/>
  <c r="AK139" i="15"/>
  <c r="AK112" i="15"/>
  <c r="AK80" i="15"/>
  <c r="AK166" i="15"/>
  <c r="AJ175" i="15"/>
  <c r="AJ185" i="15" s="1"/>
  <c r="AJ181" i="15"/>
  <c r="AJ172" i="15"/>
  <c r="AJ263" i="15"/>
  <c r="AJ257" i="15"/>
  <c r="AJ267" i="15" s="1"/>
  <c r="AK225" i="15" l="1"/>
  <c r="AJ176" i="15"/>
  <c r="AJ186" i="15" s="1"/>
  <c r="AJ182" i="15"/>
  <c r="AL156" i="15"/>
  <c r="AL150" i="15"/>
  <c r="AL160" i="15" s="1"/>
  <c r="AL258" i="15"/>
  <c r="AL268" i="15" s="1"/>
  <c r="AL264" i="15"/>
  <c r="AK121" i="15"/>
  <c r="AK131" i="15" s="1"/>
  <c r="AK127" i="15"/>
  <c r="AK118" i="15"/>
  <c r="AK235" i="15"/>
  <c r="AK226" i="15"/>
  <c r="AK229" i="15"/>
  <c r="AK239" i="15" s="1"/>
  <c r="AL177" i="15"/>
  <c r="AL187" i="15" s="1"/>
  <c r="AL183" i="15"/>
  <c r="AK144" i="15"/>
  <c r="AK252" i="15"/>
  <c r="AL96" i="15"/>
  <c r="AL104" i="15" s="1"/>
  <c r="AL93" i="15"/>
  <c r="AL101" i="15" s="1"/>
  <c r="AL64" i="15"/>
  <c r="AL62" i="15"/>
  <c r="AL60" i="15"/>
  <c r="AL79" i="15"/>
  <c r="AL77" i="15"/>
  <c r="AL75" i="15"/>
  <c r="AL73" i="15"/>
  <c r="AL71" i="15"/>
  <c r="AL65" i="15"/>
  <c r="AL78" i="15"/>
  <c r="AL70" i="15"/>
  <c r="AL57" i="15"/>
  <c r="AL56" i="15"/>
  <c r="AL72" i="15"/>
  <c r="AL63" i="15"/>
  <c r="AL58" i="15"/>
  <c r="AL74" i="15"/>
  <c r="AL59" i="15"/>
  <c r="AL76" i="15"/>
  <c r="AL61" i="15"/>
  <c r="AM3" i="15"/>
  <c r="AL204" i="15"/>
  <c r="AL214" i="15" s="1"/>
  <c r="AL210" i="15"/>
  <c r="AK175" i="15"/>
  <c r="AK185" i="15" s="1"/>
  <c r="AK181" i="15"/>
  <c r="AK172" i="15"/>
  <c r="AL123" i="15"/>
  <c r="AL133" i="15" s="1"/>
  <c r="AL129" i="15"/>
  <c r="AL231" i="15"/>
  <c r="AL241" i="15" s="1"/>
  <c r="AL237" i="15"/>
  <c r="AK198" i="15"/>
  <c r="AK182" i="15" l="1"/>
  <c r="AK176" i="15"/>
  <c r="AK186" i="15" s="1"/>
  <c r="AM254" i="15"/>
  <c r="AM227" i="15"/>
  <c r="AM200" i="15"/>
  <c r="AM173" i="15"/>
  <c r="AM146" i="15"/>
  <c r="AM119" i="15"/>
  <c r="AM4" i="15"/>
  <c r="AL246" i="15"/>
  <c r="AL219" i="15"/>
  <c r="AL225" i="15" s="1"/>
  <c r="AL192" i="15"/>
  <c r="AL198" i="15" s="1"/>
  <c r="AL138" i="15"/>
  <c r="AL111" i="15"/>
  <c r="AL165" i="15"/>
  <c r="AL66" i="15"/>
  <c r="AK230" i="15"/>
  <c r="AK240" i="15" s="1"/>
  <c r="AK236" i="15"/>
  <c r="AK262" i="15"/>
  <c r="AK256" i="15"/>
  <c r="AK266" i="15" s="1"/>
  <c r="AK253" i="15"/>
  <c r="AK148" i="15"/>
  <c r="AK158" i="15" s="1"/>
  <c r="AK145" i="15"/>
  <c r="AK154" i="15"/>
  <c r="AK202" i="15"/>
  <c r="AK212" i="15" s="1"/>
  <c r="AK208" i="15"/>
  <c r="AK199" i="15"/>
  <c r="AL247" i="15"/>
  <c r="AL220" i="15"/>
  <c r="AL193" i="15"/>
  <c r="AL166" i="15"/>
  <c r="AL112" i="15"/>
  <c r="AL139" i="15"/>
  <c r="AL80" i="15"/>
  <c r="AK128" i="15"/>
  <c r="AK122" i="15"/>
  <c r="AK132" i="15" s="1"/>
  <c r="AM150" i="15" l="1"/>
  <c r="AM160" i="15" s="1"/>
  <c r="AM156" i="15"/>
  <c r="AM264" i="15"/>
  <c r="AM258" i="15"/>
  <c r="AM268" i="15" s="1"/>
  <c r="AL202" i="15"/>
  <c r="AL212" i="15" s="1"/>
  <c r="AL208" i="15"/>
  <c r="AL199" i="15"/>
  <c r="AM237" i="15"/>
  <c r="AM231" i="15"/>
  <c r="AM241" i="15" s="1"/>
  <c r="AK149" i="15"/>
  <c r="AK159" i="15" s="1"/>
  <c r="AK155" i="15"/>
  <c r="AL235" i="15"/>
  <c r="AL229" i="15"/>
  <c r="AL239" i="15" s="1"/>
  <c r="AL226" i="15"/>
  <c r="AL117" i="15"/>
  <c r="AL252" i="15"/>
  <c r="AM177" i="15"/>
  <c r="AM187" i="15" s="1"/>
  <c r="AM183" i="15"/>
  <c r="AM123" i="15"/>
  <c r="AM133" i="15" s="1"/>
  <c r="AM129" i="15"/>
  <c r="AK203" i="15"/>
  <c r="AK213" i="15" s="1"/>
  <c r="AK209" i="15"/>
  <c r="AL171" i="15"/>
  <c r="AK263" i="15"/>
  <c r="AK257" i="15"/>
  <c r="AK267" i="15" s="1"/>
  <c r="AL144" i="15"/>
  <c r="AM79" i="15"/>
  <c r="AM77" i="15"/>
  <c r="AM75" i="15"/>
  <c r="AM73" i="15"/>
  <c r="AM71" i="15"/>
  <c r="AM65" i="15"/>
  <c r="AM63" i="15"/>
  <c r="AM61" i="15"/>
  <c r="AM59" i="15"/>
  <c r="AM57" i="15"/>
  <c r="AM78" i="15"/>
  <c r="AM76" i="15"/>
  <c r="AM74" i="15"/>
  <c r="AM72" i="15"/>
  <c r="AM70" i="15"/>
  <c r="AM64" i="15"/>
  <c r="AM58" i="15"/>
  <c r="AM93" i="15"/>
  <c r="AM101" i="15" s="1"/>
  <c r="AM62" i="15"/>
  <c r="AM60" i="15"/>
  <c r="AM96" i="15"/>
  <c r="AM104" i="15" s="1"/>
  <c r="AN3" i="15"/>
  <c r="AM56" i="15"/>
  <c r="AM204" i="15"/>
  <c r="AM214" i="15" s="1"/>
  <c r="AM210" i="15"/>
  <c r="AN254" i="15" l="1"/>
  <c r="AN227" i="15"/>
  <c r="AN200" i="15"/>
  <c r="AN173" i="15"/>
  <c r="AN119" i="15"/>
  <c r="AN146" i="15"/>
  <c r="AN4" i="15"/>
  <c r="AL262" i="15"/>
  <c r="AL256" i="15"/>
  <c r="AL266" i="15" s="1"/>
  <c r="AL253" i="15"/>
  <c r="AL181" i="15"/>
  <c r="AL175" i="15"/>
  <c r="AL185" i="15" s="1"/>
  <c r="AL172" i="15"/>
  <c r="AL127" i="15"/>
  <c r="AL118" i="15"/>
  <c r="AL121" i="15"/>
  <c r="AL131" i="15" s="1"/>
  <c r="AL209" i="15"/>
  <c r="AL203" i="15"/>
  <c r="AL213" i="15" s="1"/>
  <c r="AL148" i="15"/>
  <c r="AL158" i="15" s="1"/>
  <c r="AL154" i="15"/>
  <c r="AL145" i="15"/>
  <c r="AL236" i="15"/>
  <c r="AL230" i="15"/>
  <c r="AL240" i="15" s="1"/>
  <c r="AM246" i="15"/>
  <c r="AM252" i="15" s="1"/>
  <c r="AM219" i="15"/>
  <c r="AM192" i="15"/>
  <c r="AM165" i="15"/>
  <c r="AM111" i="15"/>
  <c r="AM138" i="15"/>
  <c r="AM66" i="15"/>
  <c r="AM247" i="15"/>
  <c r="AM220" i="15"/>
  <c r="AM193" i="15"/>
  <c r="AM166" i="15"/>
  <c r="AM139" i="15"/>
  <c r="AM112" i="15"/>
  <c r="AM80" i="15"/>
  <c r="AM171" i="15" l="1"/>
  <c r="AM175" i="15"/>
  <c r="AM185" i="15" s="1"/>
  <c r="AM181" i="15"/>
  <c r="AM172" i="15"/>
  <c r="AL122" i="15"/>
  <c r="AL132" i="15" s="1"/>
  <c r="AL128" i="15"/>
  <c r="AN93" i="15"/>
  <c r="AN101" i="15" s="1"/>
  <c r="AN96" i="15"/>
  <c r="AN104" i="15" s="1"/>
  <c r="AN65" i="15"/>
  <c r="AN63" i="15"/>
  <c r="AN61" i="15"/>
  <c r="AN78" i="15"/>
  <c r="AN76" i="15"/>
  <c r="AN74" i="15"/>
  <c r="AN72" i="15"/>
  <c r="AN70" i="15"/>
  <c r="AN64" i="15"/>
  <c r="AN77" i="15"/>
  <c r="AN62" i="15"/>
  <c r="AN79" i="15"/>
  <c r="AN71" i="15"/>
  <c r="AN59" i="15"/>
  <c r="AO3" i="15"/>
  <c r="AN58" i="15"/>
  <c r="AN57" i="15"/>
  <c r="AN73" i="15"/>
  <c r="AN60" i="15"/>
  <c r="AN56" i="15"/>
  <c r="AN75" i="15"/>
  <c r="AN204" i="15"/>
  <c r="AN214" i="15" s="1"/>
  <c r="AN210" i="15"/>
  <c r="AM262" i="15"/>
  <c r="AM256" i="15"/>
  <c r="AM266" i="15" s="1"/>
  <c r="AM253" i="15"/>
  <c r="AM198" i="15"/>
  <c r="AL263" i="15"/>
  <c r="AL257" i="15"/>
  <c r="AL267" i="15" s="1"/>
  <c r="AN150" i="15"/>
  <c r="AN160" i="15" s="1"/>
  <c r="AN156" i="15"/>
  <c r="AN231" i="15"/>
  <c r="AN241" i="15" s="1"/>
  <c r="AN237" i="15"/>
  <c r="AM117" i="15"/>
  <c r="AN183" i="15"/>
  <c r="AN177" i="15"/>
  <c r="AN187" i="15" s="1"/>
  <c r="AM144" i="15"/>
  <c r="AM225" i="15"/>
  <c r="AL155" i="15"/>
  <c r="AL149" i="15"/>
  <c r="AL159" i="15" s="1"/>
  <c r="AL176" i="15"/>
  <c r="AL186" i="15" s="1"/>
  <c r="AL182" i="15"/>
  <c r="AN129" i="15"/>
  <c r="AN123" i="15"/>
  <c r="AN133" i="15" s="1"/>
  <c r="AN264" i="15"/>
  <c r="AN258" i="15"/>
  <c r="AN268" i="15" s="1"/>
  <c r="AN246" i="15" l="1"/>
  <c r="AN219" i="15"/>
  <c r="AN192" i="15"/>
  <c r="AN165" i="15"/>
  <c r="AN138" i="15"/>
  <c r="AN111" i="15"/>
  <c r="AN66" i="15"/>
  <c r="AN247" i="15"/>
  <c r="AN220" i="15"/>
  <c r="AN193" i="15"/>
  <c r="AN166" i="15"/>
  <c r="AN139" i="15"/>
  <c r="AN112" i="15"/>
  <c r="AN80" i="15"/>
  <c r="AM176" i="15"/>
  <c r="AM186" i="15" s="1"/>
  <c r="AM182" i="15"/>
  <c r="AM208" i="15"/>
  <c r="AM202" i="15"/>
  <c r="AM212" i="15" s="1"/>
  <c r="AM199" i="15"/>
  <c r="AO254" i="15"/>
  <c r="AO227" i="15"/>
  <c r="AO200" i="15"/>
  <c r="AO173" i="15"/>
  <c r="AO119" i="15"/>
  <c r="AO146" i="15"/>
  <c r="AO4" i="15"/>
  <c r="AM154" i="15"/>
  <c r="AM148" i="15"/>
  <c r="AM158" i="15" s="1"/>
  <c r="AM145" i="15"/>
  <c r="AM235" i="15"/>
  <c r="AM229" i="15"/>
  <c r="AM239" i="15" s="1"/>
  <c r="AM226" i="15"/>
  <c r="AM121" i="15"/>
  <c r="AM131" i="15" s="1"/>
  <c r="AM127" i="15"/>
  <c r="AM118" i="15"/>
  <c r="AM263" i="15"/>
  <c r="AM257" i="15"/>
  <c r="AM267" i="15" s="1"/>
  <c r="AN171" i="15" l="1"/>
  <c r="AN198" i="15"/>
  <c r="AM230" i="15"/>
  <c r="AM240" i="15" s="1"/>
  <c r="AM236" i="15"/>
  <c r="AO123" i="15"/>
  <c r="AO133" i="15" s="1"/>
  <c r="AO129" i="15"/>
  <c r="AO258" i="15"/>
  <c r="AO268" i="15" s="1"/>
  <c r="AO264" i="15"/>
  <c r="AO177" i="15"/>
  <c r="AO187" i="15" s="1"/>
  <c r="AO183" i="15"/>
  <c r="AO78" i="15"/>
  <c r="AO76" i="15"/>
  <c r="AO74" i="15"/>
  <c r="AO72" i="15"/>
  <c r="AO70" i="15"/>
  <c r="AO64" i="15"/>
  <c r="AO62" i="15"/>
  <c r="AO60" i="15"/>
  <c r="AO58" i="15"/>
  <c r="AO96" i="15"/>
  <c r="AO104" i="15" s="1"/>
  <c r="AO93" i="15"/>
  <c r="AO101" i="15" s="1"/>
  <c r="AO79" i="15"/>
  <c r="AO77" i="15"/>
  <c r="AO75" i="15"/>
  <c r="AO73" i="15"/>
  <c r="AO71" i="15"/>
  <c r="AO65" i="15"/>
  <c r="AO63" i="15"/>
  <c r="AO59" i="15"/>
  <c r="AP3" i="15"/>
  <c r="AO56" i="15"/>
  <c r="AO61" i="15"/>
  <c r="AO57" i="15"/>
  <c r="AO210" i="15"/>
  <c r="AO204" i="15"/>
  <c r="AO214" i="15" s="1"/>
  <c r="AN117" i="15"/>
  <c r="AN225" i="15"/>
  <c r="AN175" i="15"/>
  <c r="AN185" i="15" s="1"/>
  <c r="AN181" i="15"/>
  <c r="AN172" i="15"/>
  <c r="AM122" i="15"/>
  <c r="AM132" i="15" s="1"/>
  <c r="AM128" i="15"/>
  <c r="AM203" i="15"/>
  <c r="AM213" i="15" s="1"/>
  <c r="AM209" i="15"/>
  <c r="AN202" i="15"/>
  <c r="AN212" i="15" s="1"/>
  <c r="AN208" i="15"/>
  <c r="AN199" i="15"/>
  <c r="AM155" i="15"/>
  <c r="AM149" i="15"/>
  <c r="AM159" i="15" s="1"/>
  <c r="AO156" i="15"/>
  <c r="AO150" i="15"/>
  <c r="AO160" i="15" s="1"/>
  <c r="AO237" i="15"/>
  <c r="AO231" i="15"/>
  <c r="AO241" i="15" s="1"/>
  <c r="AN144" i="15"/>
  <c r="AN252" i="15"/>
  <c r="AN154" i="15" l="1"/>
  <c r="AN148" i="15"/>
  <c r="AN158" i="15" s="1"/>
  <c r="AN145" i="15"/>
  <c r="AP254" i="15"/>
  <c r="AP227" i="15"/>
  <c r="AP200" i="15"/>
  <c r="AP173" i="15"/>
  <c r="AP119" i="15"/>
  <c r="AP146" i="15"/>
  <c r="AP4" i="15"/>
  <c r="AN229" i="15"/>
  <c r="AN239" i="15" s="1"/>
  <c r="AN235" i="15"/>
  <c r="AN226" i="15"/>
  <c r="AN176" i="15"/>
  <c r="AN186" i="15" s="1"/>
  <c r="AN182" i="15"/>
  <c r="AN121" i="15"/>
  <c r="AN131" i="15" s="1"/>
  <c r="AN127" i="15"/>
  <c r="AN118" i="15"/>
  <c r="AN262" i="15"/>
  <c r="AN256" i="15"/>
  <c r="AN266" i="15" s="1"/>
  <c r="AN253" i="15"/>
  <c r="AN203" i="15"/>
  <c r="AN213" i="15" s="1"/>
  <c r="AN209" i="15"/>
  <c r="AO246" i="15"/>
  <c r="AO219" i="15"/>
  <c r="AO192" i="15"/>
  <c r="AO165" i="15"/>
  <c r="AO138" i="15"/>
  <c r="AO111" i="15"/>
  <c r="AO66" i="15"/>
  <c r="AO247" i="15"/>
  <c r="AO220" i="15"/>
  <c r="AO193" i="15"/>
  <c r="AO139" i="15"/>
  <c r="AO112" i="15"/>
  <c r="AO166" i="15"/>
  <c r="AO80" i="15"/>
  <c r="AO171" i="15" l="1"/>
  <c r="AO198" i="15"/>
  <c r="AO144" i="15"/>
  <c r="AO252" i="15"/>
  <c r="AP123" i="15"/>
  <c r="AP133" i="15" s="1"/>
  <c r="AP129" i="15"/>
  <c r="AP258" i="15"/>
  <c r="AP268" i="15" s="1"/>
  <c r="AP264" i="15"/>
  <c r="AO175" i="15"/>
  <c r="AO185" i="15" s="1"/>
  <c r="AO181" i="15"/>
  <c r="AO172" i="15"/>
  <c r="AP177" i="15"/>
  <c r="AP187" i="15" s="1"/>
  <c r="AP183" i="15"/>
  <c r="AN149" i="15"/>
  <c r="AN159" i="15" s="1"/>
  <c r="AN155" i="15"/>
  <c r="AO202" i="15"/>
  <c r="AO212" i="15" s="1"/>
  <c r="AO208" i="15"/>
  <c r="AO199" i="15"/>
  <c r="AN122" i="15"/>
  <c r="AN132" i="15" s="1"/>
  <c r="AN128" i="15"/>
  <c r="AP96" i="15"/>
  <c r="AP104" i="15" s="1"/>
  <c r="AP64" i="15"/>
  <c r="AP62" i="15"/>
  <c r="AP60" i="15"/>
  <c r="AP93" i="15"/>
  <c r="AP101" i="15" s="1"/>
  <c r="AP79" i="15"/>
  <c r="AP77" i="15"/>
  <c r="AP75" i="15"/>
  <c r="AP73" i="15"/>
  <c r="AP71" i="15"/>
  <c r="AP65" i="15"/>
  <c r="AP72" i="15"/>
  <c r="AP56" i="15"/>
  <c r="AP63" i="15"/>
  <c r="AQ3" i="15"/>
  <c r="AP74" i="15"/>
  <c r="AP61" i="15"/>
  <c r="AP57" i="15"/>
  <c r="AP78" i="15"/>
  <c r="AP59" i="15"/>
  <c r="AP76" i="15"/>
  <c r="AP58" i="15"/>
  <c r="AP70" i="15"/>
  <c r="AP204" i="15"/>
  <c r="AP214" i="15" s="1"/>
  <c r="AP210" i="15"/>
  <c r="AO117" i="15"/>
  <c r="AO225" i="15"/>
  <c r="AN263" i="15"/>
  <c r="AN257" i="15"/>
  <c r="AN267" i="15" s="1"/>
  <c r="AN236" i="15"/>
  <c r="AN230" i="15"/>
  <c r="AN240" i="15" s="1"/>
  <c r="AP156" i="15"/>
  <c r="AP150" i="15"/>
  <c r="AP160" i="15" s="1"/>
  <c r="AP231" i="15"/>
  <c r="AP241" i="15" s="1"/>
  <c r="AP237" i="15"/>
  <c r="AO121" i="15" l="1"/>
  <c r="AO131" i="15" s="1"/>
  <c r="AO127" i="15"/>
  <c r="AO118" i="15"/>
  <c r="AO203" i="15"/>
  <c r="AO213" i="15" s="1"/>
  <c r="AO209" i="15"/>
  <c r="AP246" i="15"/>
  <c r="AP219" i="15"/>
  <c r="AP192" i="15"/>
  <c r="AP138" i="15"/>
  <c r="AP111" i="15"/>
  <c r="AP165" i="15"/>
  <c r="AP66" i="15"/>
  <c r="AO262" i="15"/>
  <c r="AO256" i="15"/>
  <c r="AO266" i="15" s="1"/>
  <c r="AO253" i="15"/>
  <c r="AO235" i="15"/>
  <c r="AO229" i="15"/>
  <c r="AO239" i="15" s="1"/>
  <c r="AO226" i="15"/>
  <c r="AP247" i="15"/>
  <c r="AP220" i="15"/>
  <c r="AP193" i="15"/>
  <c r="AP166" i="15"/>
  <c r="AP112" i="15"/>
  <c r="AP80" i="15"/>
  <c r="AP139" i="15"/>
  <c r="AQ254" i="15"/>
  <c r="AQ200" i="15"/>
  <c r="AQ227" i="15"/>
  <c r="AQ173" i="15"/>
  <c r="AQ146" i="15"/>
  <c r="AQ4" i="15"/>
  <c r="AQ119" i="15"/>
  <c r="AO182" i="15"/>
  <c r="AO176" i="15"/>
  <c r="AO186" i="15" s="1"/>
  <c r="AO148" i="15"/>
  <c r="AO158" i="15" s="1"/>
  <c r="AO145" i="15"/>
  <c r="AO154" i="15"/>
  <c r="AP198" i="15" l="1"/>
  <c r="AO149" i="15"/>
  <c r="AO159" i="15" s="1"/>
  <c r="AO155" i="15"/>
  <c r="AQ123" i="15"/>
  <c r="AQ133" i="15" s="1"/>
  <c r="AQ129" i="15"/>
  <c r="AQ237" i="15"/>
  <c r="AQ231" i="15"/>
  <c r="AQ241" i="15" s="1"/>
  <c r="AP202" i="15"/>
  <c r="AP212" i="15" s="1"/>
  <c r="AP208" i="15"/>
  <c r="AP199" i="15"/>
  <c r="AQ204" i="15"/>
  <c r="AQ214" i="15" s="1"/>
  <c r="AQ210" i="15"/>
  <c r="AO263" i="15"/>
  <c r="AO257" i="15"/>
  <c r="AO267" i="15" s="1"/>
  <c r="AP171" i="15"/>
  <c r="AP225" i="15"/>
  <c r="AO128" i="15"/>
  <c r="AO122" i="15"/>
  <c r="AO132" i="15" s="1"/>
  <c r="AQ264" i="15"/>
  <c r="AQ258" i="15"/>
  <c r="AQ268" i="15" s="1"/>
  <c r="AO230" i="15"/>
  <c r="AO240" i="15" s="1"/>
  <c r="AO236" i="15"/>
  <c r="AP117" i="15"/>
  <c r="AP252" i="15"/>
  <c r="AQ93" i="15"/>
  <c r="AQ101" i="15" s="1"/>
  <c r="AQ79" i="15"/>
  <c r="AQ77" i="15"/>
  <c r="AQ75" i="15"/>
  <c r="AQ73" i="15"/>
  <c r="AQ71" i="15"/>
  <c r="AQ96" i="15"/>
  <c r="AQ104" i="15" s="1"/>
  <c r="AQ65" i="15"/>
  <c r="AQ63" i="15"/>
  <c r="AQ61" i="15"/>
  <c r="AQ59" i="15"/>
  <c r="AQ57" i="15"/>
  <c r="AQ78" i="15"/>
  <c r="AQ76" i="15"/>
  <c r="AQ74" i="15"/>
  <c r="AQ72" i="15"/>
  <c r="AQ70" i="15"/>
  <c r="AQ56" i="15"/>
  <c r="AQ60" i="15"/>
  <c r="AQ58" i="15"/>
  <c r="AQ64" i="15"/>
  <c r="AR3" i="15"/>
  <c r="AQ62" i="15"/>
  <c r="AQ156" i="15"/>
  <c r="AQ150" i="15"/>
  <c r="AQ160" i="15" s="1"/>
  <c r="AQ177" i="15"/>
  <c r="AQ187" i="15" s="1"/>
  <c r="AQ183" i="15"/>
  <c r="AP144" i="15"/>
  <c r="AQ247" i="15" l="1"/>
  <c r="AQ220" i="15"/>
  <c r="AQ193" i="15"/>
  <c r="AQ166" i="15"/>
  <c r="AQ139" i="15"/>
  <c r="AQ80" i="15"/>
  <c r="AQ112" i="15"/>
  <c r="AP262" i="15"/>
  <c r="AP256" i="15"/>
  <c r="AP266" i="15" s="1"/>
  <c r="AP253" i="15"/>
  <c r="AP235" i="15"/>
  <c r="AP229" i="15"/>
  <c r="AP239" i="15" s="1"/>
  <c r="AP226" i="15"/>
  <c r="AP148" i="15"/>
  <c r="AP158" i="15" s="1"/>
  <c r="AP154" i="15"/>
  <c r="AP145" i="15"/>
  <c r="AP127" i="15"/>
  <c r="AP118" i="15"/>
  <c r="AP121" i="15"/>
  <c r="AP131" i="15" s="1"/>
  <c r="AP181" i="15"/>
  <c r="AP175" i="15"/>
  <c r="AP185" i="15" s="1"/>
  <c r="AP172" i="15"/>
  <c r="AR254" i="15"/>
  <c r="AR227" i="15"/>
  <c r="AR173" i="15"/>
  <c r="AR146" i="15"/>
  <c r="AR119" i="15"/>
  <c r="AR200" i="15"/>
  <c r="AR4" i="15"/>
  <c r="AQ246" i="15"/>
  <c r="AQ252" i="15" s="1"/>
  <c r="AQ219" i="15"/>
  <c r="AQ225" i="15" s="1"/>
  <c r="AQ192" i="15"/>
  <c r="AQ198" i="15" s="1"/>
  <c r="AQ165" i="15"/>
  <c r="AQ171" i="15" s="1"/>
  <c r="AQ111" i="15"/>
  <c r="AQ117" i="15" s="1"/>
  <c r="AQ66" i="15"/>
  <c r="AQ138" i="15"/>
  <c r="AQ144" i="15" s="1"/>
  <c r="AP209" i="15"/>
  <c r="AP203" i="15"/>
  <c r="AP213" i="15" s="1"/>
  <c r="AQ154" i="15" l="1"/>
  <c r="AQ148" i="15"/>
  <c r="AQ158" i="15" s="1"/>
  <c r="AQ145" i="15"/>
  <c r="AQ208" i="15"/>
  <c r="AQ202" i="15"/>
  <c r="AQ212" i="15" s="1"/>
  <c r="AQ199" i="15"/>
  <c r="AR204" i="15"/>
  <c r="AR214" i="15" s="1"/>
  <c r="AR210" i="15"/>
  <c r="AR231" i="15"/>
  <c r="AR241" i="15" s="1"/>
  <c r="AR237" i="15"/>
  <c r="AP155" i="15"/>
  <c r="AP149" i="15"/>
  <c r="AP159" i="15" s="1"/>
  <c r="AQ235" i="15"/>
  <c r="AQ229" i="15"/>
  <c r="AQ239" i="15" s="1"/>
  <c r="AQ226" i="15"/>
  <c r="AR129" i="15"/>
  <c r="AR123" i="15"/>
  <c r="AR133" i="15" s="1"/>
  <c r="AR264" i="15"/>
  <c r="AR258" i="15"/>
  <c r="AR268" i="15" s="1"/>
  <c r="AQ262" i="15"/>
  <c r="AQ256" i="15"/>
  <c r="AQ266" i="15" s="1"/>
  <c r="AQ253" i="15"/>
  <c r="AR150" i="15"/>
  <c r="AR160" i="15" s="1"/>
  <c r="AR156" i="15"/>
  <c r="AP176" i="15"/>
  <c r="AP186" i="15" s="1"/>
  <c r="AP182" i="15"/>
  <c r="AP122" i="15"/>
  <c r="AP132" i="15" s="1"/>
  <c r="AP128" i="15"/>
  <c r="AP257" i="15"/>
  <c r="AP267" i="15" s="1"/>
  <c r="AP263" i="15"/>
  <c r="AQ121" i="15"/>
  <c r="AQ131" i="15" s="1"/>
  <c r="AQ127" i="15"/>
  <c r="AQ118" i="15"/>
  <c r="AQ175" i="15"/>
  <c r="AQ185" i="15" s="1"/>
  <c r="AQ181" i="15"/>
  <c r="AQ172" i="15"/>
  <c r="AR93" i="15"/>
  <c r="AR101" i="15" s="1"/>
  <c r="AR96" i="15"/>
  <c r="AR104" i="15" s="1"/>
  <c r="AR65" i="15"/>
  <c r="AR63" i="15"/>
  <c r="AR61" i="15"/>
  <c r="AR78" i="15"/>
  <c r="AR76" i="15"/>
  <c r="AR74" i="15"/>
  <c r="AR72" i="15"/>
  <c r="AR70" i="15"/>
  <c r="AR64" i="15"/>
  <c r="AR79" i="15"/>
  <c r="AR71" i="15"/>
  <c r="AR60" i="15"/>
  <c r="AR58" i="15"/>
  <c r="AR57" i="15"/>
  <c r="AR73" i="15"/>
  <c r="AS3" i="15"/>
  <c r="AR75" i="15"/>
  <c r="AR62" i="15"/>
  <c r="AR59" i="15"/>
  <c r="AR56" i="15"/>
  <c r="AR77" i="15"/>
  <c r="AR183" i="15"/>
  <c r="AR177" i="15"/>
  <c r="AR187" i="15" s="1"/>
  <c r="AP236" i="15"/>
  <c r="AP230" i="15"/>
  <c r="AP240" i="15" s="1"/>
  <c r="AS254" i="15" l="1"/>
  <c r="AS227" i="15"/>
  <c r="AS200" i="15"/>
  <c r="AS173" i="15"/>
  <c r="AS119" i="15"/>
  <c r="AS146" i="15"/>
  <c r="AS4" i="15"/>
  <c r="AQ176" i="15"/>
  <c r="AQ186" i="15" s="1"/>
  <c r="AQ182" i="15"/>
  <c r="AQ230" i="15"/>
  <c r="AQ240" i="15" s="1"/>
  <c r="AQ236" i="15"/>
  <c r="AQ155" i="15"/>
  <c r="AQ149" i="15"/>
  <c r="AQ159" i="15" s="1"/>
  <c r="AQ263" i="15"/>
  <c r="AQ257" i="15"/>
  <c r="AQ267" i="15" s="1"/>
  <c r="AQ203" i="15"/>
  <c r="AQ213" i="15" s="1"/>
  <c r="AQ209" i="15"/>
  <c r="AR246" i="15"/>
  <c r="AR252" i="15" s="1"/>
  <c r="AR219" i="15"/>
  <c r="AR225" i="15" s="1"/>
  <c r="AR192" i="15"/>
  <c r="AR165" i="15"/>
  <c r="AR138" i="15"/>
  <c r="AR144" i="15" s="1"/>
  <c r="AR111" i="15"/>
  <c r="AR117" i="15" s="1"/>
  <c r="AR66" i="15"/>
  <c r="AR247" i="15"/>
  <c r="AR220" i="15"/>
  <c r="AR193" i="15"/>
  <c r="AR166" i="15"/>
  <c r="AR139" i="15"/>
  <c r="AR112" i="15"/>
  <c r="AR80" i="15"/>
  <c r="AQ122" i="15"/>
  <c r="AQ132" i="15" s="1"/>
  <c r="AQ128" i="15"/>
  <c r="AR198" i="15" l="1"/>
  <c r="AS177" i="15"/>
  <c r="AS187" i="15" s="1"/>
  <c r="AS183" i="15"/>
  <c r="AR121" i="15"/>
  <c r="AR131" i="15" s="1"/>
  <c r="AR127" i="15"/>
  <c r="AR118" i="15"/>
  <c r="AR229" i="15"/>
  <c r="AR239" i="15" s="1"/>
  <c r="AR235" i="15"/>
  <c r="AR226" i="15"/>
  <c r="AS96" i="15"/>
  <c r="AS104" i="15" s="1"/>
  <c r="AS78" i="15"/>
  <c r="AS76" i="15"/>
  <c r="AS74" i="15"/>
  <c r="AS72" i="15"/>
  <c r="AS70" i="15"/>
  <c r="AS64" i="15"/>
  <c r="AS62" i="15"/>
  <c r="AS60" i="15"/>
  <c r="AS58" i="15"/>
  <c r="AS79" i="15"/>
  <c r="AS77" i="15"/>
  <c r="AS75" i="15"/>
  <c r="AS73" i="15"/>
  <c r="AS71" i="15"/>
  <c r="AS93" i="15"/>
  <c r="AS101" i="15" s="1"/>
  <c r="AS61" i="15"/>
  <c r="AT3" i="15"/>
  <c r="AS59" i="15"/>
  <c r="AS56" i="15"/>
  <c r="AS65" i="15"/>
  <c r="AS63" i="15"/>
  <c r="AS57" i="15"/>
  <c r="AS210" i="15"/>
  <c r="AS204" i="15"/>
  <c r="AS214" i="15" s="1"/>
  <c r="AR154" i="15"/>
  <c r="AR148" i="15"/>
  <c r="AR158" i="15" s="1"/>
  <c r="AR145" i="15"/>
  <c r="AR256" i="15"/>
  <c r="AR266" i="15" s="1"/>
  <c r="AR262" i="15"/>
  <c r="AR253" i="15"/>
  <c r="AS156" i="15"/>
  <c r="AS150" i="15"/>
  <c r="AS160" i="15" s="1"/>
  <c r="AS231" i="15"/>
  <c r="AS241" i="15" s="1"/>
  <c r="AS237" i="15"/>
  <c r="AR171" i="15"/>
  <c r="AS123" i="15"/>
  <c r="AS133" i="15" s="1"/>
  <c r="AS129" i="15"/>
  <c r="AS264" i="15"/>
  <c r="AS258" i="15"/>
  <c r="AS268" i="15" s="1"/>
  <c r="AR175" i="15" l="1"/>
  <c r="AR185" i="15" s="1"/>
  <c r="AR181" i="15"/>
  <c r="AR172" i="15"/>
  <c r="AR263" i="15"/>
  <c r="AR257" i="15"/>
  <c r="AR267" i="15" s="1"/>
  <c r="AT254" i="15"/>
  <c r="AT227" i="15"/>
  <c r="AT200" i="15"/>
  <c r="AT173" i="15"/>
  <c r="AT119" i="15"/>
  <c r="AT146" i="15"/>
  <c r="AT4" i="15"/>
  <c r="AS247" i="15"/>
  <c r="AS220" i="15"/>
  <c r="AS193" i="15"/>
  <c r="AS139" i="15"/>
  <c r="AS166" i="15"/>
  <c r="AS112" i="15"/>
  <c r="AS80" i="15"/>
  <c r="AR122" i="15"/>
  <c r="AR132" i="15" s="1"/>
  <c r="AR128" i="15"/>
  <c r="AR155" i="15"/>
  <c r="AR149" i="15"/>
  <c r="AR159" i="15" s="1"/>
  <c r="AS246" i="15"/>
  <c r="AS252" i="15" s="1"/>
  <c r="AS192" i="15"/>
  <c r="AS219" i="15"/>
  <c r="AS225" i="15" s="1"/>
  <c r="AS165" i="15"/>
  <c r="AS138" i="15"/>
  <c r="AS111" i="15"/>
  <c r="AS66" i="15"/>
  <c r="AR236" i="15"/>
  <c r="AR230" i="15"/>
  <c r="AR240" i="15" s="1"/>
  <c r="AR202" i="15"/>
  <c r="AR212" i="15" s="1"/>
  <c r="AR208" i="15"/>
  <c r="AR199" i="15"/>
  <c r="AS144" i="15" l="1"/>
  <c r="AS171" i="15"/>
  <c r="AS154" i="15"/>
  <c r="AS145" i="15"/>
  <c r="AS148" i="15"/>
  <c r="AS158" i="15" s="1"/>
  <c r="AS262" i="15"/>
  <c r="AS256" i="15"/>
  <c r="AS266" i="15" s="1"/>
  <c r="AS253" i="15"/>
  <c r="AT96" i="15"/>
  <c r="AT104" i="15" s="1"/>
  <c r="AT64" i="15"/>
  <c r="AT62" i="15"/>
  <c r="AT60" i="15"/>
  <c r="AT79" i="15"/>
  <c r="AT77" i="15"/>
  <c r="AT75" i="15"/>
  <c r="AT73" i="15"/>
  <c r="AT71" i="15"/>
  <c r="AT93" i="15"/>
  <c r="AT101" i="15" s="1"/>
  <c r="AT65" i="15"/>
  <c r="AT63" i="15"/>
  <c r="AT74" i="15"/>
  <c r="AT59" i="15"/>
  <c r="AT56" i="15"/>
  <c r="AT76" i="15"/>
  <c r="AT72" i="15"/>
  <c r="AT61" i="15"/>
  <c r="AT78" i="15"/>
  <c r="AT70" i="15"/>
  <c r="AT57" i="15"/>
  <c r="AT58" i="15"/>
  <c r="AU3" i="15"/>
  <c r="AT204" i="15"/>
  <c r="AT214" i="15" s="1"/>
  <c r="AT210" i="15"/>
  <c r="AS175" i="15"/>
  <c r="AS185" i="15" s="1"/>
  <c r="AS181" i="15"/>
  <c r="AS172" i="15"/>
  <c r="AT150" i="15"/>
  <c r="AT160" i="15" s="1"/>
  <c r="AT156" i="15"/>
  <c r="AT231" i="15"/>
  <c r="AT241" i="15" s="1"/>
  <c r="AT237" i="15"/>
  <c r="AR176" i="15"/>
  <c r="AR186" i="15" s="1"/>
  <c r="AR182" i="15"/>
  <c r="AS235" i="15"/>
  <c r="AS229" i="15"/>
  <c r="AS239" i="15" s="1"/>
  <c r="AS226" i="15"/>
  <c r="AT123" i="15"/>
  <c r="AT133" i="15" s="1"/>
  <c r="AT129" i="15"/>
  <c r="AT258" i="15"/>
  <c r="AT268" i="15" s="1"/>
  <c r="AT264" i="15"/>
  <c r="AR203" i="15"/>
  <c r="AR213" i="15" s="1"/>
  <c r="AR209" i="15"/>
  <c r="AS117" i="15"/>
  <c r="AS198" i="15"/>
  <c r="AT177" i="15"/>
  <c r="AT187" i="15" s="1"/>
  <c r="AT183" i="15"/>
  <c r="AS202" i="15" l="1"/>
  <c r="AS212" i="15" s="1"/>
  <c r="AS208" i="15"/>
  <c r="AS199" i="15"/>
  <c r="AS182" i="15"/>
  <c r="AS176" i="15"/>
  <c r="AS186" i="15" s="1"/>
  <c r="AT247" i="15"/>
  <c r="AT220" i="15"/>
  <c r="AT193" i="15"/>
  <c r="AT166" i="15"/>
  <c r="AT112" i="15"/>
  <c r="AT80" i="15"/>
  <c r="AT139" i="15"/>
  <c r="AS263" i="15"/>
  <c r="AS257" i="15"/>
  <c r="AS267" i="15" s="1"/>
  <c r="AS149" i="15"/>
  <c r="AS159" i="15" s="1"/>
  <c r="AS155" i="15"/>
  <c r="AS230" i="15"/>
  <c r="AS240" i="15" s="1"/>
  <c r="AS236" i="15"/>
  <c r="AS121" i="15"/>
  <c r="AS131" i="15" s="1"/>
  <c r="AS127" i="15"/>
  <c r="AS118" i="15"/>
  <c r="AU254" i="15"/>
  <c r="AU227" i="15"/>
  <c r="AU200" i="15"/>
  <c r="AU146" i="15"/>
  <c r="AU173" i="15"/>
  <c r="AU119" i="15"/>
  <c r="AU4" i="15"/>
  <c r="AT246" i="15"/>
  <c r="AT252" i="15" s="1"/>
  <c r="AT219" i="15"/>
  <c r="AT192" i="15"/>
  <c r="AT138" i="15"/>
  <c r="AT165" i="15"/>
  <c r="AT171" i="15" s="1"/>
  <c r="AT111" i="15"/>
  <c r="AT117" i="15" s="1"/>
  <c r="AT66" i="15"/>
  <c r="AT198" i="15" l="1"/>
  <c r="AT144" i="15"/>
  <c r="AT225" i="15"/>
  <c r="AT235" i="15" s="1"/>
  <c r="AT148" i="15"/>
  <c r="AT158" i="15" s="1"/>
  <c r="AT154" i="15"/>
  <c r="AT145" i="15"/>
  <c r="AU79" i="15"/>
  <c r="AU77" i="15"/>
  <c r="AU75" i="15"/>
  <c r="AU73" i="15"/>
  <c r="AU71" i="15"/>
  <c r="AU93" i="15"/>
  <c r="AU101" i="15" s="1"/>
  <c r="AU65" i="15"/>
  <c r="AU63" i="15"/>
  <c r="AU61" i="15"/>
  <c r="AU59" i="15"/>
  <c r="AU57" i="15"/>
  <c r="AU78" i="15"/>
  <c r="AU76" i="15"/>
  <c r="AU74" i="15"/>
  <c r="AU72" i="15"/>
  <c r="AU70" i="15"/>
  <c r="AU60" i="15"/>
  <c r="AU96" i="15"/>
  <c r="AU104" i="15" s="1"/>
  <c r="AU62" i="15"/>
  <c r="AU64" i="15"/>
  <c r="AU58" i="15"/>
  <c r="AV3" i="15"/>
  <c r="AU56" i="15"/>
  <c r="AU204" i="15"/>
  <c r="AU214" i="15" s="1"/>
  <c r="AU210" i="15"/>
  <c r="AT202" i="15"/>
  <c r="AT212" i="15" s="1"/>
  <c r="AT208" i="15"/>
  <c r="AT199" i="15"/>
  <c r="AU123" i="15"/>
  <c r="AU133" i="15" s="1"/>
  <c r="AU129" i="15"/>
  <c r="AU237" i="15"/>
  <c r="AU231" i="15"/>
  <c r="AU241" i="15" s="1"/>
  <c r="AS203" i="15"/>
  <c r="AS213" i="15" s="1"/>
  <c r="AS209" i="15"/>
  <c r="AT127" i="15"/>
  <c r="AT118" i="15"/>
  <c r="AT121" i="15"/>
  <c r="AT131" i="15" s="1"/>
  <c r="AU177" i="15"/>
  <c r="AU187" i="15" s="1"/>
  <c r="AU183" i="15"/>
  <c r="AU264" i="15"/>
  <c r="AU258" i="15"/>
  <c r="AU268" i="15" s="1"/>
  <c r="AT229" i="15"/>
  <c r="AT239" i="15" s="1"/>
  <c r="AT226" i="15"/>
  <c r="AT181" i="15"/>
  <c r="AT175" i="15"/>
  <c r="AT185" i="15" s="1"/>
  <c r="AT172" i="15"/>
  <c r="AT262" i="15"/>
  <c r="AT253" i="15"/>
  <c r="AT256" i="15"/>
  <c r="AT266" i="15" s="1"/>
  <c r="AU156" i="15"/>
  <c r="AU150" i="15"/>
  <c r="AU160" i="15" s="1"/>
  <c r="AS128" i="15"/>
  <c r="AS122" i="15"/>
  <c r="AS132" i="15" s="1"/>
  <c r="AT263" i="15" l="1"/>
  <c r="AT257" i="15"/>
  <c r="AT267" i="15" s="1"/>
  <c r="AT122" i="15"/>
  <c r="AT132" i="15" s="1"/>
  <c r="AT128" i="15"/>
  <c r="AT209" i="15"/>
  <c r="AT203" i="15"/>
  <c r="AT213" i="15" s="1"/>
  <c r="AU247" i="15"/>
  <c r="AU220" i="15"/>
  <c r="AU193" i="15"/>
  <c r="AU166" i="15"/>
  <c r="AU139" i="15"/>
  <c r="AU112" i="15"/>
  <c r="AU80" i="15"/>
  <c r="AT155" i="15"/>
  <c r="AT149" i="15"/>
  <c r="AT159" i="15" s="1"/>
  <c r="AU246" i="15"/>
  <c r="AU219" i="15"/>
  <c r="AU165" i="15"/>
  <c r="AU111" i="15"/>
  <c r="AU66" i="15"/>
  <c r="AU138" i="15"/>
  <c r="AU192" i="15"/>
  <c r="AU198" i="15" s="1"/>
  <c r="AT236" i="15"/>
  <c r="AT230" i="15"/>
  <c r="AT240" i="15" s="1"/>
  <c r="AT176" i="15"/>
  <c r="AT186" i="15" s="1"/>
  <c r="AT182" i="15"/>
  <c r="AV254" i="15"/>
  <c r="AV227" i="15"/>
  <c r="AV200" i="15"/>
  <c r="AV173" i="15"/>
  <c r="AV146" i="15"/>
  <c r="AV119" i="15"/>
  <c r="AV4" i="15"/>
  <c r="AU117" i="15" l="1"/>
  <c r="AU171" i="15"/>
  <c r="AU252" i="15"/>
  <c r="AV150" i="15"/>
  <c r="AV160" i="15" s="1"/>
  <c r="AV156" i="15"/>
  <c r="AV129" i="15"/>
  <c r="AV123" i="15"/>
  <c r="AV133" i="15" s="1"/>
  <c r="AV231" i="15"/>
  <c r="AV241" i="15" s="1"/>
  <c r="AV237" i="15"/>
  <c r="AU262" i="15"/>
  <c r="AU256" i="15"/>
  <c r="AU266" i="15" s="1"/>
  <c r="AU253" i="15"/>
  <c r="AV264" i="15"/>
  <c r="AV258" i="15"/>
  <c r="AV268" i="15" s="1"/>
  <c r="AU121" i="15"/>
  <c r="AU131" i="15" s="1"/>
  <c r="AU127" i="15"/>
  <c r="AU118" i="15"/>
  <c r="AU208" i="15"/>
  <c r="AU202" i="15"/>
  <c r="AU212" i="15" s="1"/>
  <c r="AU199" i="15"/>
  <c r="AU175" i="15"/>
  <c r="AU185" i="15" s="1"/>
  <c r="AU181" i="15"/>
  <c r="AU172" i="15"/>
  <c r="AV183" i="15"/>
  <c r="AV177" i="15"/>
  <c r="AV187" i="15" s="1"/>
  <c r="AV93" i="15"/>
  <c r="AV101" i="15" s="1"/>
  <c r="AV96" i="15"/>
  <c r="AV104" i="15" s="1"/>
  <c r="AV65" i="15"/>
  <c r="AV63" i="15"/>
  <c r="AV61" i="15"/>
  <c r="AV78" i="15"/>
  <c r="AV76" i="15"/>
  <c r="AV74" i="15"/>
  <c r="AV72" i="15"/>
  <c r="AV70" i="15"/>
  <c r="AV64" i="15"/>
  <c r="AV73" i="15"/>
  <c r="AV62" i="15"/>
  <c r="AV79" i="15"/>
  <c r="AV71" i="15"/>
  <c r="AV75" i="15"/>
  <c r="AV58" i="15"/>
  <c r="AV57" i="15"/>
  <c r="AW3" i="15"/>
  <c r="AV77" i="15"/>
  <c r="AV60" i="15"/>
  <c r="AV56" i="15"/>
  <c r="AV59" i="15"/>
  <c r="AV204" i="15"/>
  <c r="AV214" i="15" s="1"/>
  <c r="AV210" i="15"/>
  <c r="AU144" i="15"/>
  <c r="AU225" i="15"/>
  <c r="AU154" i="15" l="1"/>
  <c r="AU148" i="15"/>
  <c r="AU158" i="15" s="1"/>
  <c r="AU145" i="15"/>
  <c r="AV246" i="15"/>
  <c r="AV219" i="15"/>
  <c r="AV192" i="15"/>
  <c r="AV198" i="15" s="1"/>
  <c r="AV165" i="15"/>
  <c r="AV138" i="15"/>
  <c r="AV111" i="15"/>
  <c r="AV66" i="15"/>
  <c r="AV247" i="15"/>
  <c r="AV220" i="15"/>
  <c r="AV193" i="15"/>
  <c r="AV166" i="15"/>
  <c r="AV139" i="15"/>
  <c r="AV112" i="15"/>
  <c r="AV80" i="15"/>
  <c r="AU176" i="15"/>
  <c r="AU186" i="15" s="1"/>
  <c r="AU182" i="15"/>
  <c r="AU122" i="15"/>
  <c r="AU132" i="15" s="1"/>
  <c r="AU128" i="15"/>
  <c r="AU235" i="15"/>
  <c r="AU229" i="15"/>
  <c r="AU239" i="15" s="1"/>
  <c r="AU226" i="15"/>
  <c r="AW254" i="15"/>
  <c r="AW227" i="15"/>
  <c r="AW200" i="15"/>
  <c r="AW173" i="15"/>
  <c r="AW146" i="15"/>
  <c r="AW119" i="15"/>
  <c r="AW4" i="15"/>
  <c r="AU203" i="15"/>
  <c r="AU213" i="15" s="1"/>
  <c r="AU209" i="15"/>
  <c r="AU263" i="15"/>
  <c r="AU257" i="15"/>
  <c r="AU267" i="15" s="1"/>
  <c r="AW177" i="15" l="1"/>
  <c r="AW187" i="15" s="1"/>
  <c r="AW183" i="15"/>
  <c r="AU230" i="15"/>
  <c r="AU240" i="15" s="1"/>
  <c r="AU236" i="15"/>
  <c r="AV144" i="15"/>
  <c r="AV252" i="15"/>
  <c r="AW210" i="15"/>
  <c r="AW204" i="15"/>
  <c r="AW214" i="15" s="1"/>
  <c r="AV171" i="15"/>
  <c r="AU149" i="15"/>
  <c r="AU159" i="15" s="1"/>
  <c r="AU155" i="15"/>
  <c r="AW231" i="15"/>
  <c r="AW241" i="15" s="1"/>
  <c r="AW237" i="15"/>
  <c r="AV202" i="15"/>
  <c r="AV212" i="15" s="1"/>
  <c r="AV208" i="15"/>
  <c r="AV199" i="15"/>
  <c r="AW93" i="15"/>
  <c r="AW101" i="15" s="1"/>
  <c r="AW78" i="15"/>
  <c r="AW76" i="15"/>
  <c r="AW74" i="15"/>
  <c r="AW72" i="15"/>
  <c r="AW70" i="15"/>
  <c r="AW64" i="15"/>
  <c r="AW62" i="15"/>
  <c r="AW60" i="15"/>
  <c r="AW58" i="15"/>
  <c r="AW96" i="15"/>
  <c r="AW104" i="15" s="1"/>
  <c r="AW79" i="15"/>
  <c r="AW77" i="15"/>
  <c r="AW75" i="15"/>
  <c r="AW73" i="15"/>
  <c r="AW71" i="15"/>
  <c r="AW57" i="15"/>
  <c r="AX3" i="15"/>
  <c r="AW63" i="15"/>
  <c r="AW56" i="15"/>
  <c r="AW65" i="15"/>
  <c r="AW61" i="15"/>
  <c r="AW59" i="15"/>
  <c r="AW123" i="15"/>
  <c r="AW133" i="15" s="1"/>
  <c r="AW129" i="15"/>
  <c r="AW156" i="15"/>
  <c r="AW150" i="15"/>
  <c r="AW160" i="15" s="1"/>
  <c r="AW258" i="15"/>
  <c r="AW268" i="15" s="1"/>
  <c r="AW264" i="15"/>
  <c r="AV117" i="15"/>
  <c r="AV225" i="15"/>
  <c r="AW246" i="15" l="1"/>
  <c r="AW219" i="15"/>
  <c r="AW192" i="15"/>
  <c r="AW165" i="15"/>
  <c r="AW138" i="15"/>
  <c r="AW111" i="15"/>
  <c r="AW66" i="15"/>
  <c r="AV203" i="15"/>
  <c r="AV213" i="15" s="1"/>
  <c r="AV209" i="15"/>
  <c r="AV229" i="15"/>
  <c r="AV239" i="15" s="1"/>
  <c r="AV235" i="15"/>
  <c r="AV226" i="15"/>
  <c r="AV121" i="15"/>
  <c r="AV131" i="15" s="1"/>
  <c r="AV127" i="15"/>
  <c r="AV118" i="15"/>
  <c r="AX254" i="15"/>
  <c r="AX227" i="15"/>
  <c r="AX200" i="15"/>
  <c r="AX173" i="15"/>
  <c r="AX119" i="15"/>
  <c r="AX146" i="15"/>
  <c r="AX4" i="15"/>
  <c r="AW247" i="15"/>
  <c r="AW220" i="15"/>
  <c r="AW193" i="15"/>
  <c r="AW166" i="15"/>
  <c r="AW139" i="15"/>
  <c r="AW112" i="15"/>
  <c r="AW80" i="15"/>
  <c r="AV262" i="15"/>
  <c r="AV256" i="15"/>
  <c r="AV266" i="15" s="1"/>
  <c r="AV253" i="15"/>
  <c r="AV175" i="15"/>
  <c r="AV185" i="15" s="1"/>
  <c r="AV181" i="15"/>
  <c r="AV172" i="15"/>
  <c r="AV148" i="15"/>
  <c r="AV158" i="15" s="1"/>
  <c r="AV154" i="15"/>
  <c r="AV145" i="15"/>
  <c r="AV263" i="15" l="1"/>
  <c r="AV257" i="15"/>
  <c r="AV267" i="15" s="1"/>
  <c r="AX123" i="15"/>
  <c r="AX133" i="15" s="1"/>
  <c r="AX129" i="15"/>
  <c r="AX258" i="15"/>
  <c r="AX268" i="15" s="1"/>
  <c r="AX264" i="15"/>
  <c r="AV236" i="15"/>
  <c r="AV230" i="15"/>
  <c r="AV240" i="15" s="1"/>
  <c r="AW171" i="15"/>
  <c r="AX177" i="15"/>
  <c r="AX187" i="15" s="1"/>
  <c r="AX183" i="15"/>
  <c r="AV122" i="15"/>
  <c r="AV132" i="15" s="1"/>
  <c r="AV128" i="15"/>
  <c r="AW198" i="15"/>
  <c r="AV155" i="15"/>
  <c r="AV149" i="15"/>
  <c r="AV159" i="15" s="1"/>
  <c r="AX96" i="15"/>
  <c r="AX104" i="15" s="1"/>
  <c r="AX64" i="15"/>
  <c r="AX62" i="15"/>
  <c r="AX60" i="15"/>
  <c r="AX79" i="15"/>
  <c r="AX77" i="15"/>
  <c r="AX75" i="15"/>
  <c r="AX73" i="15"/>
  <c r="AX71" i="15"/>
  <c r="AX65" i="15"/>
  <c r="AX63" i="15"/>
  <c r="AX76" i="15"/>
  <c r="AX58" i="15"/>
  <c r="AX56" i="15"/>
  <c r="AY3" i="15"/>
  <c r="AX78" i="15"/>
  <c r="AX70" i="15"/>
  <c r="AX61" i="15"/>
  <c r="AX59" i="15"/>
  <c r="AX93" i="15"/>
  <c r="AX101" i="15" s="1"/>
  <c r="AX57" i="15"/>
  <c r="AX72" i="15"/>
  <c r="AX74" i="15"/>
  <c r="AX204" i="15"/>
  <c r="AX214" i="15" s="1"/>
  <c r="AX210" i="15"/>
  <c r="AW117" i="15"/>
  <c r="AW225" i="15"/>
  <c r="AV176" i="15"/>
  <c r="AV186" i="15" s="1"/>
  <c r="AV182" i="15"/>
  <c r="AX150" i="15"/>
  <c r="AX160" i="15" s="1"/>
  <c r="AX156" i="15"/>
  <c r="AX231" i="15"/>
  <c r="AX241" i="15" s="1"/>
  <c r="AX237" i="15"/>
  <c r="AW144" i="15"/>
  <c r="AW252" i="15"/>
  <c r="AW262" i="15" l="1"/>
  <c r="AW256" i="15"/>
  <c r="AW266" i="15" s="1"/>
  <c r="AW253" i="15"/>
  <c r="AW154" i="15"/>
  <c r="AW145" i="15"/>
  <c r="AW148" i="15"/>
  <c r="AW158" i="15" s="1"/>
  <c r="AW235" i="15"/>
  <c r="AW229" i="15"/>
  <c r="AW239" i="15" s="1"/>
  <c r="AW226" i="15"/>
  <c r="AY254" i="15"/>
  <c r="AY227" i="15"/>
  <c r="AY200" i="15"/>
  <c r="AY173" i="15"/>
  <c r="AY146" i="15"/>
  <c r="AY119" i="15"/>
  <c r="AY4" i="15"/>
  <c r="AX246" i="15"/>
  <c r="AX219" i="15"/>
  <c r="AX192" i="15"/>
  <c r="AX165" i="15"/>
  <c r="AX138" i="15"/>
  <c r="AX111" i="15"/>
  <c r="AX66" i="15"/>
  <c r="AW202" i="15"/>
  <c r="AW212" i="15" s="1"/>
  <c r="AW208" i="15"/>
  <c r="AW199" i="15"/>
  <c r="AW121" i="15"/>
  <c r="AW131" i="15" s="1"/>
  <c r="AW127" i="15"/>
  <c r="AW118" i="15"/>
  <c r="AX247" i="15"/>
  <c r="AX220" i="15"/>
  <c r="AX193" i="15"/>
  <c r="AX166" i="15"/>
  <c r="AX112" i="15"/>
  <c r="AX80" i="15"/>
  <c r="AX139" i="15"/>
  <c r="AW175" i="15"/>
  <c r="AW185" i="15" s="1"/>
  <c r="AW181" i="15"/>
  <c r="AW172" i="15"/>
  <c r="AX171" i="15" l="1"/>
  <c r="AX181" i="15"/>
  <c r="AX175" i="15"/>
  <c r="AX185" i="15" s="1"/>
  <c r="AX172" i="15"/>
  <c r="AY79" i="15"/>
  <c r="AY77" i="15"/>
  <c r="AY75" i="15"/>
  <c r="AY73" i="15"/>
  <c r="AY71" i="15"/>
  <c r="AY96" i="15"/>
  <c r="AY104" i="15" s="1"/>
  <c r="AY65" i="15"/>
  <c r="AY63" i="15"/>
  <c r="AY61" i="15"/>
  <c r="AY59" i="15"/>
  <c r="AY57" i="15"/>
  <c r="AY93" i="15"/>
  <c r="AY101" i="15" s="1"/>
  <c r="AY78" i="15"/>
  <c r="AY76" i="15"/>
  <c r="AY74" i="15"/>
  <c r="AY72" i="15"/>
  <c r="AY70" i="15"/>
  <c r="AY62" i="15"/>
  <c r="AY56" i="15"/>
  <c r="AY64" i="15"/>
  <c r="AY60" i="15"/>
  <c r="AY58" i="15"/>
  <c r="AZ3" i="15"/>
  <c r="AY204" i="15"/>
  <c r="AY214" i="15" s="1"/>
  <c r="AY210" i="15"/>
  <c r="AW182" i="15"/>
  <c r="AW176" i="15"/>
  <c r="AW186" i="15" s="1"/>
  <c r="AX198" i="15"/>
  <c r="AY123" i="15"/>
  <c r="AY133" i="15" s="1"/>
  <c r="AY129" i="15"/>
  <c r="AY237" i="15"/>
  <c r="AY231" i="15"/>
  <c r="AY241" i="15" s="1"/>
  <c r="AW263" i="15"/>
  <c r="AW257" i="15"/>
  <c r="AW267" i="15" s="1"/>
  <c r="AW203" i="15"/>
  <c r="AW213" i="15" s="1"/>
  <c r="AW209" i="15"/>
  <c r="AX117" i="15"/>
  <c r="AX225" i="15"/>
  <c r="AY150" i="15"/>
  <c r="AY160" i="15" s="1"/>
  <c r="AY156" i="15"/>
  <c r="AY264" i="15"/>
  <c r="AY258" i="15"/>
  <c r="AY268" i="15" s="1"/>
  <c r="AW128" i="15"/>
  <c r="AW122" i="15"/>
  <c r="AW132" i="15" s="1"/>
  <c r="AX144" i="15"/>
  <c r="AX252" i="15"/>
  <c r="AY177" i="15"/>
  <c r="AY187" i="15" s="1"/>
  <c r="AY183" i="15"/>
  <c r="AW230" i="15"/>
  <c r="AW240" i="15" s="1"/>
  <c r="AW236" i="15"/>
  <c r="AW149" i="15"/>
  <c r="AW159" i="15" s="1"/>
  <c r="AW155" i="15"/>
  <c r="AX148" i="15" l="1"/>
  <c r="AX158" i="15" s="1"/>
  <c r="AX154" i="15"/>
  <c r="AX145" i="15"/>
  <c r="AX127" i="15"/>
  <c r="AX118" i="15"/>
  <c r="AX121" i="15"/>
  <c r="AX131" i="15" s="1"/>
  <c r="AY247" i="15"/>
  <c r="AY220" i="15"/>
  <c r="AY193" i="15"/>
  <c r="AY166" i="15"/>
  <c r="AY139" i="15"/>
  <c r="AY112" i="15"/>
  <c r="AY80" i="15"/>
  <c r="AX202" i="15"/>
  <c r="AX212" i="15" s="1"/>
  <c r="AX208" i="15"/>
  <c r="AX199" i="15"/>
  <c r="AX176" i="15"/>
  <c r="AX186" i="15" s="1"/>
  <c r="AX182" i="15"/>
  <c r="AZ254" i="15"/>
  <c r="AZ227" i="15"/>
  <c r="AZ200" i="15"/>
  <c r="AZ173" i="15"/>
  <c r="AZ146" i="15"/>
  <c r="AZ119" i="15"/>
  <c r="AZ4" i="15"/>
  <c r="AY246" i="15"/>
  <c r="AY219" i="15"/>
  <c r="AY192" i="15"/>
  <c r="AY165" i="15"/>
  <c r="AY111" i="15"/>
  <c r="AY66" i="15"/>
  <c r="AY138" i="15"/>
  <c r="AX262" i="15"/>
  <c r="AX256" i="15"/>
  <c r="AX266" i="15" s="1"/>
  <c r="AX253" i="15"/>
  <c r="AX229" i="15"/>
  <c r="AX239" i="15" s="1"/>
  <c r="AX235" i="15"/>
  <c r="AX226" i="15"/>
  <c r="AY171" i="15" l="1"/>
  <c r="AY117" i="15"/>
  <c r="AY144" i="15"/>
  <c r="AY198" i="15"/>
  <c r="AY202" i="15" s="1"/>
  <c r="AY212" i="15" s="1"/>
  <c r="AY252" i="15"/>
  <c r="AY253" i="15" s="1"/>
  <c r="AY225" i="15"/>
  <c r="AY226" i="15" s="1"/>
  <c r="AX236" i="15"/>
  <c r="AX230" i="15"/>
  <c r="AX240" i="15" s="1"/>
  <c r="AY154" i="15"/>
  <c r="AY148" i="15"/>
  <c r="AY158" i="15" s="1"/>
  <c r="AY145" i="15"/>
  <c r="AY208" i="15"/>
  <c r="AZ129" i="15"/>
  <c r="AZ123" i="15"/>
  <c r="AZ133" i="15" s="1"/>
  <c r="AZ231" i="15"/>
  <c r="AZ241" i="15" s="1"/>
  <c r="AZ237" i="15"/>
  <c r="AX209" i="15"/>
  <c r="AX203" i="15"/>
  <c r="AX213" i="15" s="1"/>
  <c r="AX263" i="15"/>
  <c r="AX257" i="15"/>
  <c r="AX267" i="15" s="1"/>
  <c r="AY235" i="15"/>
  <c r="AY229" i="15"/>
  <c r="AY239" i="15" s="1"/>
  <c r="AZ150" i="15"/>
  <c r="AZ160" i="15" s="1"/>
  <c r="AZ156" i="15"/>
  <c r="AZ264" i="15"/>
  <c r="AZ258" i="15"/>
  <c r="AZ268" i="15" s="1"/>
  <c r="AX155" i="15"/>
  <c r="AX149" i="15"/>
  <c r="AX159" i="15" s="1"/>
  <c r="AY121" i="15"/>
  <c r="AY131" i="15" s="1"/>
  <c r="AY127" i="15"/>
  <c r="AY118" i="15"/>
  <c r="AY262" i="15"/>
  <c r="AY256" i="15"/>
  <c r="AY266" i="15" s="1"/>
  <c r="AZ183" i="15"/>
  <c r="AZ177" i="15"/>
  <c r="AZ187" i="15" s="1"/>
  <c r="AY175" i="15"/>
  <c r="AY185" i="15" s="1"/>
  <c r="AY181" i="15"/>
  <c r="AY172" i="15"/>
  <c r="AZ93" i="15"/>
  <c r="AZ101" i="15" s="1"/>
  <c r="AZ96" i="15"/>
  <c r="AZ104" i="15" s="1"/>
  <c r="AZ65" i="15"/>
  <c r="AZ63" i="15"/>
  <c r="AZ61" i="15"/>
  <c r="AZ78" i="15"/>
  <c r="AZ76" i="15"/>
  <c r="AZ74" i="15"/>
  <c r="AZ72" i="15"/>
  <c r="AZ70" i="15"/>
  <c r="AZ64" i="15"/>
  <c r="AZ75" i="15"/>
  <c r="AZ60" i="15"/>
  <c r="AZ59" i="15"/>
  <c r="AZ77" i="15"/>
  <c r="BA3" i="15"/>
  <c r="AZ73" i="15"/>
  <c r="AZ79" i="15"/>
  <c r="AZ71" i="15"/>
  <c r="AZ62" i="15"/>
  <c r="AZ58" i="15"/>
  <c r="AZ57" i="15"/>
  <c r="AZ56" i="15"/>
  <c r="AZ204" i="15"/>
  <c r="AZ214" i="15" s="1"/>
  <c r="AZ210" i="15"/>
  <c r="AX122" i="15"/>
  <c r="AX132" i="15" s="1"/>
  <c r="AX128" i="15"/>
  <c r="AY199" i="15" l="1"/>
  <c r="BA254" i="15"/>
  <c r="BA227" i="15"/>
  <c r="BA200" i="15"/>
  <c r="BA173" i="15"/>
  <c r="BA146" i="15"/>
  <c r="BA119" i="15"/>
  <c r="BA4" i="15"/>
  <c r="AY176" i="15"/>
  <c r="AY186" i="15" s="1"/>
  <c r="AY182" i="15"/>
  <c r="AY122" i="15"/>
  <c r="AY132" i="15" s="1"/>
  <c r="AY128" i="15"/>
  <c r="AY203" i="15"/>
  <c r="AY213" i="15" s="1"/>
  <c r="AY209" i="15"/>
  <c r="AZ246" i="15"/>
  <c r="AZ219" i="15"/>
  <c r="AZ192" i="15"/>
  <c r="AZ198" i="15" s="1"/>
  <c r="AZ165" i="15"/>
  <c r="AZ138" i="15"/>
  <c r="AZ111" i="15"/>
  <c r="AZ117" i="15" s="1"/>
  <c r="AZ66" i="15"/>
  <c r="AY263" i="15"/>
  <c r="AY257" i="15"/>
  <c r="AY267" i="15" s="1"/>
  <c r="AY230" i="15"/>
  <c r="AY240" i="15" s="1"/>
  <c r="AY236" i="15"/>
  <c r="AZ247" i="15"/>
  <c r="AZ220" i="15"/>
  <c r="AZ193" i="15"/>
  <c r="AZ166" i="15"/>
  <c r="AZ139" i="15"/>
  <c r="AZ112" i="15"/>
  <c r="AZ80" i="15"/>
  <c r="AY149" i="15"/>
  <c r="AY159" i="15" s="1"/>
  <c r="AY155" i="15"/>
  <c r="AZ202" i="15" l="1"/>
  <c r="AZ212" i="15" s="1"/>
  <c r="AZ208" i="15"/>
  <c r="AZ199" i="15"/>
  <c r="AZ121" i="15"/>
  <c r="AZ131" i="15" s="1"/>
  <c r="AZ127" i="15"/>
  <c r="AZ118" i="15"/>
  <c r="AZ225" i="15"/>
  <c r="BA96" i="15"/>
  <c r="BA104" i="15" s="1"/>
  <c r="BA78" i="15"/>
  <c r="BA76" i="15"/>
  <c r="BA74" i="15"/>
  <c r="BA72" i="15"/>
  <c r="BA70" i="15"/>
  <c r="BA93" i="15"/>
  <c r="BA101" i="15" s="1"/>
  <c r="BA64" i="15"/>
  <c r="BA62" i="15"/>
  <c r="BA60" i="15"/>
  <c r="BA58" i="15"/>
  <c r="BA79" i="15"/>
  <c r="BA77" i="15"/>
  <c r="BA75" i="15"/>
  <c r="BA73" i="15"/>
  <c r="BA71" i="15"/>
  <c r="BA63" i="15"/>
  <c r="BA61" i="15"/>
  <c r="BB3" i="15"/>
  <c r="BA65" i="15"/>
  <c r="BA57" i="15"/>
  <c r="BA56" i="15"/>
  <c r="BA59" i="15"/>
  <c r="BA210" i="15"/>
  <c r="BA204" i="15"/>
  <c r="BA214" i="15" s="1"/>
  <c r="AZ144" i="15"/>
  <c r="AZ252" i="15"/>
  <c r="BA123" i="15"/>
  <c r="BA133" i="15" s="1"/>
  <c r="BA129" i="15"/>
  <c r="BA231" i="15"/>
  <c r="BA241" i="15" s="1"/>
  <c r="BA237" i="15"/>
  <c r="BA177" i="15"/>
  <c r="BA187" i="15" s="1"/>
  <c r="BA183" i="15"/>
  <c r="AZ171" i="15"/>
  <c r="BA156" i="15"/>
  <c r="BA150" i="15"/>
  <c r="BA160" i="15" s="1"/>
  <c r="BA264" i="15"/>
  <c r="BA258" i="15"/>
  <c r="BA268" i="15" s="1"/>
  <c r="AZ229" i="15" l="1"/>
  <c r="AZ239" i="15" s="1"/>
  <c r="AZ235" i="15"/>
  <c r="AZ226" i="15"/>
  <c r="AZ203" i="15"/>
  <c r="AZ213" i="15" s="1"/>
  <c r="AZ209" i="15"/>
  <c r="AZ256" i="15"/>
  <c r="AZ266" i="15" s="1"/>
  <c r="AZ262" i="15"/>
  <c r="AZ253" i="15"/>
  <c r="BB254" i="15"/>
  <c r="BB227" i="15"/>
  <c r="BB200" i="15"/>
  <c r="BB173" i="15"/>
  <c r="BB146" i="15"/>
  <c r="BB119" i="15"/>
  <c r="BB4" i="15"/>
  <c r="AZ122" i="15"/>
  <c r="AZ132" i="15" s="1"/>
  <c r="AZ128" i="15"/>
  <c r="AZ175" i="15"/>
  <c r="AZ185" i="15" s="1"/>
  <c r="AZ181" i="15"/>
  <c r="AZ172" i="15"/>
  <c r="AZ148" i="15"/>
  <c r="AZ158" i="15" s="1"/>
  <c r="AZ154" i="15"/>
  <c r="AZ145" i="15"/>
  <c r="BA246" i="15"/>
  <c r="BA252" i="15" s="1"/>
  <c r="BA219" i="15"/>
  <c r="BA192" i="15"/>
  <c r="BA165" i="15"/>
  <c r="BA138" i="15"/>
  <c r="BA111" i="15"/>
  <c r="BA66" i="15"/>
  <c r="BA247" i="15"/>
  <c r="BA220" i="15"/>
  <c r="BA193" i="15"/>
  <c r="BA139" i="15"/>
  <c r="BA112" i="15"/>
  <c r="BA80" i="15"/>
  <c r="BA166" i="15"/>
  <c r="BA144" i="15" l="1"/>
  <c r="BA262" i="15"/>
  <c r="BA256" i="15"/>
  <c r="BA266" i="15" s="1"/>
  <c r="BA253" i="15"/>
  <c r="AZ263" i="15"/>
  <c r="AZ257" i="15"/>
  <c r="AZ267" i="15" s="1"/>
  <c r="BA171" i="15"/>
  <c r="AZ149" i="15"/>
  <c r="AZ159" i="15" s="1"/>
  <c r="AZ155" i="15"/>
  <c r="BB96" i="15"/>
  <c r="BB104" i="15" s="1"/>
  <c r="BB93" i="15"/>
  <c r="BB101" i="15" s="1"/>
  <c r="BB64" i="15"/>
  <c r="BB62" i="15"/>
  <c r="BB60" i="15"/>
  <c r="BB79" i="15"/>
  <c r="BB77" i="15"/>
  <c r="BB75" i="15"/>
  <c r="BB73" i="15"/>
  <c r="BB71" i="15"/>
  <c r="BB65" i="15"/>
  <c r="BB63" i="15"/>
  <c r="BB78" i="15"/>
  <c r="BB70" i="15"/>
  <c r="BB57" i="15"/>
  <c r="BB56" i="15"/>
  <c r="BB76" i="15"/>
  <c r="BB72" i="15"/>
  <c r="BB58" i="15"/>
  <c r="BB74" i="15"/>
  <c r="BB59" i="15"/>
  <c r="BB61" i="15"/>
  <c r="BC3" i="15"/>
  <c r="BB204" i="15"/>
  <c r="BB214" i="15" s="1"/>
  <c r="BB210" i="15"/>
  <c r="AZ236" i="15"/>
  <c r="AZ230" i="15"/>
  <c r="AZ240" i="15" s="1"/>
  <c r="BA148" i="15"/>
  <c r="BA158" i="15" s="1"/>
  <c r="BA145" i="15"/>
  <c r="BA154" i="15"/>
  <c r="AZ176" i="15"/>
  <c r="AZ186" i="15" s="1"/>
  <c r="AZ182" i="15"/>
  <c r="BB177" i="15"/>
  <c r="BB187" i="15" s="1"/>
  <c r="BB183" i="15"/>
  <c r="BA198" i="15"/>
  <c r="BB123" i="15"/>
  <c r="BB133" i="15" s="1"/>
  <c r="BB129" i="15"/>
  <c r="BB231" i="15"/>
  <c r="BB241" i="15" s="1"/>
  <c r="BB237" i="15"/>
  <c r="BA117" i="15"/>
  <c r="BA225" i="15"/>
  <c r="BB156" i="15"/>
  <c r="BB150" i="15"/>
  <c r="BB160" i="15" s="1"/>
  <c r="BB258" i="15"/>
  <c r="BB268" i="15" s="1"/>
  <c r="BB264" i="15"/>
  <c r="BA202" i="15" l="1"/>
  <c r="BA212" i="15" s="1"/>
  <c r="BA208" i="15"/>
  <c r="BA199" i="15"/>
  <c r="BC254" i="15"/>
  <c r="BC227" i="15"/>
  <c r="BC200" i="15"/>
  <c r="BC173" i="15"/>
  <c r="BC146" i="15"/>
  <c r="BC119" i="15"/>
  <c r="BC4" i="15"/>
  <c r="BA263" i="15"/>
  <c r="BA257" i="15"/>
  <c r="BA267" i="15" s="1"/>
  <c r="BA121" i="15"/>
  <c r="BA131" i="15" s="1"/>
  <c r="BA127" i="15"/>
  <c r="BA118" i="15"/>
  <c r="BB247" i="15"/>
  <c r="BB220" i="15"/>
  <c r="BB193" i="15"/>
  <c r="BB166" i="15"/>
  <c r="BB112" i="15"/>
  <c r="BB139" i="15"/>
  <c r="BB80" i="15"/>
  <c r="BA175" i="15"/>
  <c r="BA185" i="15" s="1"/>
  <c r="BA181" i="15"/>
  <c r="BA172" i="15"/>
  <c r="BB219" i="15"/>
  <c r="BB246" i="15"/>
  <c r="BB192" i="15"/>
  <c r="BB138" i="15"/>
  <c r="BB111" i="15"/>
  <c r="BB66" i="15"/>
  <c r="BB165" i="15"/>
  <c r="BB171" i="15" s="1"/>
  <c r="BA235" i="15"/>
  <c r="BA226" i="15"/>
  <c r="BA229" i="15"/>
  <c r="BA239" i="15" s="1"/>
  <c r="BA149" i="15"/>
  <c r="BA159" i="15" s="1"/>
  <c r="BA155" i="15"/>
  <c r="BB144" i="15" l="1"/>
  <c r="BB198" i="15"/>
  <c r="BB225" i="15"/>
  <c r="BB181" i="15"/>
  <c r="BB175" i="15"/>
  <c r="BB185" i="15" s="1"/>
  <c r="BB172" i="15"/>
  <c r="BC150" i="15"/>
  <c r="BC160" i="15" s="1"/>
  <c r="BC156" i="15"/>
  <c r="BC264" i="15"/>
  <c r="BC258" i="15"/>
  <c r="BC268" i="15" s="1"/>
  <c r="BB252" i="15"/>
  <c r="BA128" i="15"/>
  <c r="BA122" i="15"/>
  <c r="BA132" i="15" s="1"/>
  <c r="BC177" i="15"/>
  <c r="BC187" i="15" s="1"/>
  <c r="BC183" i="15"/>
  <c r="BA203" i="15"/>
  <c r="BA213" i="15" s="1"/>
  <c r="BA209" i="15"/>
  <c r="BA230" i="15"/>
  <c r="BA240" i="15" s="1"/>
  <c r="BA236" i="15"/>
  <c r="BB117" i="15"/>
  <c r="BB235" i="15"/>
  <c r="BB229" i="15"/>
  <c r="BB239" i="15" s="1"/>
  <c r="BB226" i="15"/>
  <c r="BC79" i="15"/>
  <c r="BC77" i="15"/>
  <c r="BC75" i="15"/>
  <c r="BC73" i="15"/>
  <c r="BC71" i="15"/>
  <c r="BC65" i="15"/>
  <c r="BC63" i="15"/>
  <c r="BC61" i="15"/>
  <c r="BC59" i="15"/>
  <c r="BC57" i="15"/>
  <c r="BC78" i="15"/>
  <c r="BC76" i="15"/>
  <c r="BC74" i="15"/>
  <c r="BC72" i="15"/>
  <c r="BC70" i="15"/>
  <c r="BC96" i="15"/>
  <c r="BC104" i="15" s="1"/>
  <c r="BC64" i="15"/>
  <c r="BC58" i="15"/>
  <c r="BC62" i="15"/>
  <c r="BC60" i="15"/>
  <c r="BC93" i="15"/>
  <c r="BC101" i="15" s="1"/>
  <c r="BD3" i="15"/>
  <c r="BC56" i="15"/>
  <c r="BC204" i="15"/>
  <c r="BC214" i="15" s="1"/>
  <c r="BC210" i="15"/>
  <c r="BB202" i="15"/>
  <c r="BB212" i="15" s="1"/>
  <c r="BB208" i="15"/>
  <c r="BB199" i="15"/>
  <c r="BB148" i="15"/>
  <c r="BB158" i="15" s="1"/>
  <c r="BB154" i="15"/>
  <c r="BB145" i="15"/>
  <c r="BA182" i="15"/>
  <c r="BA176" i="15"/>
  <c r="BA186" i="15" s="1"/>
  <c r="BC123" i="15"/>
  <c r="BC133" i="15" s="1"/>
  <c r="BC129" i="15"/>
  <c r="BC237" i="15"/>
  <c r="BC231" i="15"/>
  <c r="BC241" i="15" s="1"/>
  <c r="BB209" i="15" l="1"/>
  <c r="BB203" i="15"/>
  <c r="BB213" i="15" s="1"/>
  <c r="BB236" i="15"/>
  <c r="BB230" i="15"/>
  <c r="BB240" i="15" s="1"/>
  <c r="BB155" i="15"/>
  <c r="BB149" i="15"/>
  <c r="BB159" i="15" s="1"/>
  <c r="BC246" i="15"/>
  <c r="BC219" i="15"/>
  <c r="BC225" i="15" s="1"/>
  <c r="BC192" i="15"/>
  <c r="BC165" i="15"/>
  <c r="BC111" i="15"/>
  <c r="BC138" i="15"/>
  <c r="BC144" i="15" s="1"/>
  <c r="BC66" i="15"/>
  <c r="BC247" i="15"/>
  <c r="BC220" i="15"/>
  <c r="BC193" i="15"/>
  <c r="BC166" i="15"/>
  <c r="BC139" i="15"/>
  <c r="BC112" i="15"/>
  <c r="BC80" i="15"/>
  <c r="BB176" i="15"/>
  <c r="BB186" i="15" s="1"/>
  <c r="BB182" i="15"/>
  <c r="BB262" i="15"/>
  <c r="BB256" i="15"/>
  <c r="BB266" i="15" s="1"/>
  <c r="BB253" i="15"/>
  <c r="BD254" i="15"/>
  <c r="BD227" i="15"/>
  <c r="BD200" i="15"/>
  <c r="BD173" i="15"/>
  <c r="BD119" i="15"/>
  <c r="BD146" i="15"/>
  <c r="BD4" i="15"/>
  <c r="BB127" i="15"/>
  <c r="BB118" i="15"/>
  <c r="BB121" i="15"/>
  <c r="BB131" i="15" s="1"/>
  <c r="BC154" i="15" l="1"/>
  <c r="BC145" i="15"/>
  <c r="BC148" i="15"/>
  <c r="BC158" i="15" s="1"/>
  <c r="BD150" i="15"/>
  <c r="BD160" i="15" s="1"/>
  <c r="BD156" i="15"/>
  <c r="BD231" i="15"/>
  <c r="BD241" i="15" s="1"/>
  <c r="BD237" i="15"/>
  <c r="BC117" i="15"/>
  <c r="BC252" i="15"/>
  <c r="BD93" i="15"/>
  <c r="BD101" i="15" s="1"/>
  <c r="BD96" i="15"/>
  <c r="BD104" i="15" s="1"/>
  <c r="BD65" i="15"/>
  <c r="BD63" i="15"/>
  <c r="BD61" i="15"/>
  <c r="BD78" i="15"/>
  <c r="BD76" i="15"/>
  <c r="BD74" i="15"/>
  <c r="BD72" i="15"/>
  <c r="BD70" i="15"/>
  <c r="BD64" i="15"/>
  <c r="BD77" i="15"/>
  <c r="BD62" i="15"/>
  <c r="BD75" i="15"/>
  <c r="BD79" i="15"/>
  <c r="BD71" i="15"/>
  <c r="BD59" i="15"/>
  <c r="BE3" i="15"/>
  <c r="BD73" i="15"/>
  <c r="BD60" i="15"/>
  <c r="BD56" i="15"/>
  <c r="BD58" i="15"/>
  <c r="BD57" i="15"/>
  <c r="BB122" i="15"/>
  <c r="BB132" i="15" s="1"/>
  <c r="BB128" i="15"/>
  <c r="BD129" i="15"/>
  <c r="BD123" i="15"/>
  <c r="BD133" i="15" s="1"/>
  <c r="BD264" i="15"/>
  <c r="BD258" i="15"/>
  <c r="BD268" i="15" s="1"/>
  <c r="BC171" i="15"/>
  <c r="BD204" i="15"/>
  <c r="BD214" i="15" s="1"/>
  <c r="BD210" i="15"/>
  <c r="BC235" i="15"/>
  <c r="BC229" i="15"/>
  <c r="BC239" i="15" s="1"/>
  <c r="BC226" i="15"/>
  <c r="BD183" i="15"/>
  <c r="BD177" i="15"/>
  <c r="BD187" i="15" s="1"/>
  <c r="BB263" i="15"/>
  <c r="BB257" i="15"/>
  <c r="BB267" i="15" s="1"/>
  <c r="BC198" i="15"/>
  <c r="BC230" i="15" l="1"/>
  <c r="BC240" i="15" s="1"/>
  <c r="BC236" i="15"/>
  <c r="BC121" i="15"/>
  <c r="BC131" i="15" s="1"/>
  <c r="BC127" i="15"/>
  <c r="BC118" i="15"/>
  <c r="BC175" i="15"/>
  <c r="BC185" i="15" s="1"/>
  <c r="BC181" i="15"/>
  <c r="BC172" i="15"/>
  <c r="BE254" i="15"/>
  <c r="BE227" i="15"/>
  <c r="BE200" i="15"/>
  <c r="BE173" i="15"/>
  <c r="BE119" i="15"/>
  <c r="BE146" i="15"/>
  <c r="BE4" i="15"/>
  <c r="BD247" i="15"/>
  <c r="BD220" i="15"/>
  <c r="BD166" i="15"/>
  <c r="BD193" i="15"/>
  <c r="BD139" i="15"/>
  <c r="BD112" i="15"/>
  <c r="BD80" i="15"/>
  <c r="BD246" i="15"/>
  <c r="BD219" i="15"/>
  <c r="BD225" i="15" s="1"/>
  <c r="BD192" i="15"/>
  <c r="BD165" i="15"/>
  <c r="BD138" i="15"/>
  <c r="BD111" i="15"/>
  <c r="BD66" i="15"/>
  <c r="BC155" i="15"/>
  <c r="BC149" i="15"/>
  <c r="BC159" i="15" s="1"/>
  <c r="BC208" i="15"/>
  <c r="BC202" i="15"/>
  <c r="BC212" i="15" s="1"/>
  <c r="BC199" i="15"/>
  <c r="BC262" i="15"/>
  <c r="BC256" i="15"/>
  <c r="BC266" i="15" s="1"/>
  <c r="BC253" i="15"/>
  <c r="BD171" i="15" l="1"/>
  <c r="BD117" i="15"/>
  <c r="BD121" i="15"/>
  <c r="BD131" i="15" s="1"/>
  <c r="BD127" i="15"/>
  <c r="BD118" i="15"/>
  <c r="BD229" i="15"/>
  <c r="BD239" i="15" s="1"/>
  <c r="BD235" i="15"/>
  <c r="BD226" i="15"/>
  <c r="BE177" i="15"/>
  <c r="BE187" i="15" s="1"/>
  <c r="BE183" i="15"/>
  <c r="BC176" i="15"/>
  <c r="BC186" i="15" s="1"/>
  <c r="BC182" i="15"/>
  <c r="BD144" i="15"/>
  <c r="BD252" i="15"/>
  <c r="BE78" i="15"/>
  <c r="BE76" i="15"/>
  <c r="BE74" i="15"/>
  <c r="BE72" i="15"/>
  <c r="BE70" i="15"/>
  <c r="BE64" i="15"/>
  <c r="BE62" i="15"/>
  <c r="BE60" i="15"/>
  <c r="BE58" i="15"/>
  <c r="BE96" i="15"/>
  <c r="BE104" i="15" s="1"/>
  <c r="BE93" i="15"/>
  <c r="BE101" i="15" s="1"/>
  <c r="BE79" i="15"/>
  <c r="BE77" i="15"/>
  <c r="BE75" i="15"/>
  <c r="BE73" i="15"/>
  <c r="BE71" i="15"/>
  <c r="BE65" i="15"/>
  <c r="BE59" i="15"/>
  <c r="BF3" i="15"/>
  <c r="BE56" i="15"/>
  <c r="BE61" i="15"/>
  <c r="BE57" i="15"/>
  <c r="BE63" i="15"/>
  <c r="BE210" i="15"/>
  <c r="BE204" i="15"/>
  <c r="BE214" i="15" s="1"/>
  <c r="BC203" i="15"/>
  <c r="BC213" i="15" s="1"/>
  <c r="BC209" i="15"/>
  <c r="BD175" i="15"/>
  <c r="BD185" i="15" s="1"/>
  <c r="BD181" i="15"/>
  <c r="BD172" i="15"/>
  <c r="BE156" i="15"/>
  <c r="BE150" i="15"/>
  <c r="BE160" i="15" s="1"/>
  <c r="BE231" i="15"/>
  <c r="BE241" i="15" s="1"/>
  <c r="BE237" i="15"/>
  <c r="BC263" i="15"/>
  <c r="BC257" i="15"/>
  <c r="BC267" i="15" s="1"/>
  <c r="BD198" i="15"/>
  <c r="BE123" i="15"/>
  <c r="BE133" i="15" s="1"/>
  <c r="BE129" i="15"/>
  <c r="BE258" i="15"/>
  <c r="BE268" i="15" s="1"/>
  <c r="BE264" i="15"/>
  <c r="BC122" i="15"/>
  <c r="BC132" i="15" s="1"/>
  <c r="BC128" i="15"/>
  <c r="BE246" i="15" l="1"/>
  <c r="BE219" i="15"/>
  <c r="BE192" i="15"/>
  <c r="BE165" i="15"/>
  <c r="BE138" i="15"/>
  <c r="BE111" i="15"/>
  <c r="BE66" i="15"/>
  <c r="BD262" i="15"/>
  <c r="BD256" i="15"/>
  <c r="BD266" i="15" s="1"/>
  <c r="BD253" i="15"/>
  <c r="BF254" i="15"/>
  <c r="BF227" i="15"/>
  <c r="BF200" i="15"/>
  <c r="BF173" i="15"/>
  <c r="BF119" i="15"/>
  <c r="BF146" i="15"/>
  <c r="BF4" i="15"/>
  <c r="BD154" i="15"/>
  <c r="BD148" i="15"/>
  <c r="BD158" i="15" s="1"/>
  <c r="BD145" i="15"/>
  <c r="BD122" i="15"/>
  <c r="BD132" i="15" s="1"/>
  <c r="BD128" i="15"/>
  <c r="BD236" i="15"/>
  <c r="BD230" i="15"/>
  <c r="BD240" i="15" s="1"/>
  <c r="BD176" i="15"/>
  <c r="BD186" i="15" s="1"/>
  <c r="BD182" i="15"/>
  <c r="BD202" i="15"/>
  <c r="BD212" i="15" s="1"/>
  <c r="BD208" i="15"/>
  <c r="BD199" i="15"/>
  <c r="BE247" i="15"/>
  <c r="BE220" i="15"/>
  <c r="BE193" i="15"/>
  <c r="BE139" i="15"/>
  <c r="BE112" i="15"/>
  <c r="BE166" i="15"/>
  <c r="BE80" i="15"/>
  <c r="BD149" i="15" l="1"/>
  <c r="BD159" i="15" s="1"/>
  <c r="BD155" i="15"/>
  <c r="BF156" i="15"/>
  <c r="BF150" i="15"/>
  <c r="BF160" i="15" s="1"/>
  <c r="BF231" i="15"/>
  <c r="BF241" i="15" s="1"/>
  <c r="BF237" i="15"/>
  <c r="BE171" i="15"/>
  <c r="BF123" i="15"/>
  <c r="BF133" i="15" s="1"/>
  <c r="BF129" i="15"/>
  <c r="BF258" i="15"/>
  <c r="BF268" i="15" s="1"/>
  <c r="BF264" i="15"/>
  <c r="BE198" i="15"/>
  <c r="BF177" i="15"/>
  <c r="BF187" i="15" s="1"/>
  <c r="BF183" i="15"/>
  <c r="BD263" i="15"/>
  <c r="BD257" i="15"/>
  <c r="BD267" i="15" s="1"/>
  <c r="BE117" i="15"/>
  <c r="BE225" i="15"/>
  <c r="BD203" i="15"/>
  <c r="BD213" i="15" s="1"/>
  <c r="BD209" i="15"/>
  <c r="BF96" i="15"/>
  <c r="BF104" i="15" s="1"/>
  <c r="BF64" i="15"/>
  <c r="BF62" i="15"/>
  <c r="BF60" i="15"/>
  <c r="BF93" i="15"/>
  <c r="BF101" i="15" s="1"/>
  <c r="BF79" i="15"/>
  <c r="BF77" i="15"/>
  <c r="BF75" i="15"/>
  <c r="BF73" i="15"/>
  <c r="BF71" i="15"/>
  <c r="BF65" i="15"/>
  <c r="BF63" i="15"/>
  <c r="BF72" i="15"/>
  <c r="BF56" i="15"/>
  <c r="BF78" i="15"/>
  <c r="BF70" i="15"/>
  <c r="BF59" i="15"/>
  <c r="BG3" i="15"/>
  <c r="BF74" i="15"/>
  <c r="BF61" i="15"/>
  <c r="BF57" i="15"/>
  <c r="BF76" i="15"/>
  <c r="BF58" i="15"/>
  <c r="BF204" i="15"/>
  <c r="BF214" i="15" s="1"/>
  <c r="BF210" i="15"/>
  <c r="BE144" i="15"/>
  <c r="BE252" i="15"/>
  <c r="BF247" i="15" l="1"/>
  <c r="BF220" i="15"/>
  <c r="BF193" i="15"/>
  <c r="BF166" i="15"/>
  <c r="BF112" i="15"/>
  <c r="BF80" i="15"/>
  <c r="BF139" i="15"/>
  <c r="BE202" i="15"/>
  <c r="BE212" i="15" s="1"/>
  <c r="BE208" i="15"/>
  <c r="BE199" i="15"/>
  <c r="BE175" i="15"/>
  <c r="BE185" i="15" s="1"/>
  <c r="BE181" i="15"/>
  <c r="BE172" i="15"/>
  <c r="BF246" i="15"/>
  <c r="BF252" i="15" s="1"/>
  <c r="BF219" i="15"/>
  <c r="BF225" i="15" s="1"/>
  <c r="BF192" i="15"/>
  <c r="BF198" i="15" s="1"/>
  <c r="BF138" i="15"/>
  <c r="BF111" i="15"/>
  <c r="BF117" i="15" s="1"/>
  <c r="BF165" i="15"/>
  <c r="BF171" i="15" s="1"/>
  <c r="BF66" i="15"/>
  <c r="BE235" i="15"/>
  <c r="BE229" i="15"/>
  <c r="BE239" i="15" s="1"/>
  <c r="BE226" i="15"/>
  <c r="BE262" i="15"/>
  <c r="BE256" i="15"/>
  <c r="BE266" i="15" s="1"/>
  <c r="BE253" i="15"/>
  <c r="BE148" i="15"/>
  <c r="BE158" i="15" s="1"/>
  <c r="BE145" i="15"/>
  <c r="BE154" i="15"/>
  <c r="BG254" i="15"/>
  <c r="BG227" i="15"/>
  <c r="BG200" i="15"/>
  <c r="BG173" i="15"/>
  <c r="BG146" i="15"/>
  <c r="BG119" i="15"/>
  <c r="BG4" i="15"/>
  <c r="BE121" i="15"/>
  <c r="BE131" i="15" s="1"/>
  <c r="BE127" i="15"/>
  <c r="BE118" i="15"/>
  <c r="BE128" i="15" l="1"/>
  <c r="BE122" i="15"/>
  <c r="BE132" i="15" s="1"/>
  <c r="BG237" i="15"/>
  <c r="BG231" i="15"/>
  <c r="BG241" i="15" s="1"/>
  <c r="BG93" i="15"/>
  <c r="BG101" i="15" s="1"/>
  <c r="BG79" i="15"/>
  <c r="BG77" i="15"/>
  <c r="BG75" i="15"/>
  <c r="BG73" i="15"/>
  <c r="BG71" i="15"/>
  <c r="BG96" i="15"/>
  <c r="BG104" i="15" s="1"/>
  <c r="BG65" i="15"/>
  <c r="BG63" i="15"/>
  <c r="BG61" i="15"/>
  <c r="BG59" i="15"/>
  <c r="BG57" i="15"/>
  <c r="BG78" i="15"/>
  <c r="BG76" i="15"/>
  <c r="BG74" i="15"/>
  <c r="BG72" i="15"/>
  <c r="BG70" i="15"/>
  <c r="BG60" i="15"/>
  <c r="BG58" i="15"/>
  <c r="BH3" i="15"/>
  <c r="BG64" i="15"/>
  <c r="BG62" i="15"/>
  <c r="BG56" i="15"/>
  <c r="BG204" i="15"/>
  <c r="BG214" i="15" s="1"/>
  <c r="BG210" i="15"/>
  <c r="BE149" i="15"/>
  <c r="BE159" i="15" s="1"/>
  <c r="BE155" i="15"/>
  <c r="BF202" i="15"/>
  <c r="BF212" i="15" s="1"/>
  <c r="BF208" i="15"/>
  <c r="BF199" i="15"/>
  <c r="BF181" i="15"/>
  <c r="BF175" i="15"/>
  <c r="BF185" i="15" s="1"/>
  <c r="BF172" i="15"/>
  <c r="BF235" i="15"/>
  <c r="BF229" i="15"/>
  <c r="BF239" i="15" s="1"/>
  <c r="BF226" i="15"/>
  <c r="BG264" i="15"/>
  <c r="BG258" i="15"/>
  <c r="BG268" i="15" s="1"/>
  <c r="BF127" i="15"/>
  <c r="BF118" i="15"/>
  <c r="BF121" i="15"/>
  <c r="BF131" i="15" s="1"/>
  <c r="BF262" i="15"/>
  <c r="BF256" i="15"/>
  <c r="BF266" i="15" s="1"/>
  <c r="BF253" i="15"/>
  <c r="BE203" i="15"/>
  <c r="BE213" i="15" s="1"/>
  <c r="BE209" i="15"/>
  <c r="BG123" i="15"/>
  <c r="BG133" i="15" s="1"/>
  <c r="BG129" i="15"/>
  <c r="BE230" i="15"/>
  <c r="BE240" i="15" s="1"/>
  <c r="BE236" i="15"/>
  <c r="BG156" i="15"/>
  <c r="BG150" i="15"/>
  <c r="BG160" i="15" s="1"/>
  <c r="BE263" i="15"/>
  <c r="BE257" i="15"/>
  <c r="BE267" i="15" s="1"/>
  <c r="BG177" i="15"/>
  <c r="BG187" i="15" s="1"/>
  <c r="BG183" i="15"/>
  <c r="BF144" i="15"/>
  <c r="BE182" i="15"/>
  <c r="BE176" i="15"/>
  <c r="BE186" i="15" s="1"/>
  <c r="BF257" i="15" l="1"/>
  <c r="BF267" i="15" s="1"/>
  <c r="BF263" i="15"/>
  <c r="BF122" i="15"/>
  <c r="BF132" i="15" s="1"/>
  <c r="BF128" i="15"/>
  <c r="BF236" i="15"/>
  <c r="BF230" i="15"/>
  <c r="BF240" i="15" s="1"/>
  <c r="BH254" i="15"/>
  <c r="BH227" i="15"/>
  <c r="BH173" i="15"/>
  <c r="BH200" i="15"/>
  <c r="BH146" i="15"/>
  <c r="BH119" i="15"/>
  <c r="BH4" i="15"/>
  <c r="BG246" i="15"/>
  <c r="BG219" i="15"/>
  <c r="BG192" i="15"/>
  <c r="BG165" i="15"/>
  <c r="BG111" i="15"/>
  <c r="BG66" i="15"/>
  <c r="BG138" i="15"/>
  <c r="BF209" i="15"/>
  <c r="BF203" i="15"/>
  <c r="BF213" i="15" s="1"/>
  <c r="BF148" i="15"/>
  <c r="BF158" i="15" s="1"/>
  <c r="BF154" i="15"/>
  <c r="BF145" i="15"/>
  <c r="BF176" i="15"/>
  <c r="BF186" i="15" s="1"/>
  <c r="BF182" i="15"/>
  <c r="BG247" i="15"/>
  <c r="BG220" i="15"/>
  <c r="BG193" i="15"/>
  <c r="BG166" i="15"/>
  <c r="BG139" i="15"/>
  <c r="BG80" i="15"/>
  <c r="BG112" i="15"/>
  <c r="BG144" i="15" l="1"/>
  <c r="BG198" i="15"/>
  <c r="BH129" i="15"/>
  <c r="BH123" i="15"/>
  <c r="BH133" i="15" s="1"/>
  <c r="BH231" i="15"/>
  <c r="BH241" i="15" s="1"/>
  <c r="BH237" i="15"/>
  <c r="BG225" i="15"/>
  <c r="BH150" i="15"/>
  <c r="BH160" i="15" s="1"/>
  <c r="BH156" i="15"/>
  <c r="BH264" i="15"/>
  <c r="BH258" i="15"/>
  <c r="BH268" i="15" s="1"/>
  <c r="BG117" i="15"/>
  <c r="BG252" i="15"/>
  <c r="BH204" i="15"/>
  <c r="BH214" i="15" s="1"/>
  <c r="BH210" i="15"/>
  <c r="BF155" i="15"/>
  <c r="BF149" i="15"/>
  <c r="BF159" i="15" s="1"/>
  <c r="BG171" i="15"/>
  <c r="BH93" i="15"/>
  <c r="BH101" i="15" s="1"/>
  <c r="BH96" i="15"/>
  <c r="BH104" i="15" s="1"/>
  <c r="BH65" i="15"/>
  <c r="BH63" i="15"/>
  <c r="BH61" i="15"/>
  <c r="BH78" i="15"/>
  <c r="BH76" i="15"/>
  <c r="BH74" i="15"/>
  <c r="BH72" i="15"/>
  <c r="BH70" i="15"/>
  <c r="BH64" i="15"/>
  <c r="BH79" i="15"/>
  <c r="BH71" i="15"/>
  <c r="BH60" i="15"/>
  <c r="BH58" i="15"/>
  <c r="BH57" i="15"/>
  <c r="BH73" i="15"/>
  <c r="BI3" i="15"/>
  <c r="BH77" i="15"/>
  <c r="BH75" i="15"/>
  <c r="BH62" i="15"/>
  <c r="BH59" i="15"/>
  <c r="BH56" i="15"/>
  <c r="BH183" i="15"/>
  <c r="BH177" i="15"/>
  <c r="BH187" i="15" s="1"/>
  <c r="BI254" i="15" l="1"/>
  <c r="BI227" i="15"/>
  <c r="BI200" i="15"/>
  <c r="BI173" i="15"/>
  <c r="BI119" i="15"/>
  <c r="BI146" i="15"/>
  <c r="BI4" i="15"/>
  <c r="BH247" i="15"/>
  <c r="BH193" i="15"/>
  <c r="BH220" i="15"/>
  <c r="BH166" i="15"/>
  <c r="BH139" i="15"/>
  <c r="BH112" i="15"/>
  <c r="BH80" i="15"/>
  <c r="BG121" i="15"/>
  <c r="BG131" i="15" s="1"/>
  <c r="BG127" i="15"/>
  <c r="BG118" i="15"/>
  <c r="BG235" i="15"/>
  <c r="BG229" i="15"/>
  <c r="BG239" i="15" s="1"/>
  <c r="BG226" i="15"/>
  <c r="BG208" i="15"/>
  <c r="BG202" i="15"/>
  <c r="BG212" i="15" s="1"/>
  <c r="BG199" i="15"/>
  <c r="BG175" i="15"/>
  <c r="BG185" i="15" s="1"/>
  <c r="BG181" i="15"/>
  <c r="BG172" i="15"/>
  <c r="BH246" i="15"/>
  <c r="BH219" i="15"/>
  <c r="BH192" i="15"/>
  <c r="BH165" i="15"/>
  <c r="BH138" i="15"/>
  <c r="BH111" i="15"/>
  <c r="BH117" i="15" s="1"/>
  <c r="BH66" i="15"/>
  <c r="BG262" i="15"/>
  <c r="BG256" i="15"/>
  <c r="BG266" i="15" s="1"/>
  <c r="BG253" i="15"/>
  <c r="BG154" i="15"/>
  <c r="BG148" i="15"/>
  <c r="BG158" i="15" s="1"/>
  <c r="BG145" i="15"/>
  <c r="BH144" i="15" l="1"/>
  <c r="BH198" i="15"/>
  <c r="BH252" i="15"/>
  <c r="BH171" i="15"/>
  <c r="BH225" i="15"/>
  <c r="BH226" i="15" s="1"/>
  <c r="BG263" i="15"/>
  <c r="BG257" i="15"/>
  <c r="BG267" i="15" s="1"/>
  <c r="BH121" i="15"/>
  <c r="BH131" i="15" s="1"/>
  <c r="BH127" i="15"/>
  <c r="BH118" i="15"/>
  <c r="BH229" i="15"/>
  <c r="BH239" i="15" s="1"/>
  <c r="BH235" i="15"/>
  <c r="BG230" i="15"/>
  <c r="BG240" i="15" s="1"/>
  <c r="BG236" i="15"/>
  <c r="BI177" i="15"/>
  <c r="BI187" i="15" s="1"/>
  <c r="BI183" i="15"/>
  <c r="BH154" i="15"/>
  <c r="BH148" i="15"/>
  <c r="BH158" i="15" s="1"/>
  <c r="BH145" i="15"/>
  <c r="BH256" i="15"/>
  <c r="BH266" i="15" s="1"/>
  <c r="BH262" i="15"/>
  <c r="BH253" i="15"/>
  <c r="BG203" i="15"/>
  <c r="BG213" i="15" s="1"/>
  <c r="BG209" i="15"/>
  <c r="BI96" i="15"/>
  <c r="BI104" i="15" s="1"/>
  <c r="BI78" i="15"/>
  <c r="BI76" i="15"/>
  <c r="BI74" i="15"/>
  <c r="BI72" i="15"/>
  <c r="BI70" i="15"/>
  <c r="BI64" i="15"/>
  <c r="BI62" i="15"/>
  <c r="BI60" i="15"/>
  <c r="BI58" i="15"/>
  <c r="BI79" i="15"/>
  <c r="BI77" i="15"/>
  <c r="BI75" i="15"/>
  <c r="BI73" i="15"/>
  <c r="BI71" i="15"/>
  <c r="BI61" i="15"/>
  <c r="BJ3" i="15"/>
  <c r="BI93" i="15"/>
  <c r="BI101" i="15" s="1"/>
  <c r="BI59" i="15"/>
  <c r="BI56" i="15"/>
  <c r="BI65" i="15"/>
  <c r="BI57" i="15"/>
  <c r="BI63" i="15"/>
  <c r="BI210" i="15"/>
  <c r="BI204" i="15"/>
  <c r="BI214" i="15" s="1"/>
  <c r="BG155" i="15"/>
  <c r="BG149" i="15"/>
  <c r="BG159" i="15" s="1"/>
  <c r="BH175" i="15"/>
  <c r="BH185" i="15" s="1"/>
  <c r="BH181" i="15"/>
  <c r="BH172" i="15"/>
  <c r="BG176" i="15"/>
  <c r="BG186" i="15" s="1"/>
  <c r="BG182" i="15"/>
  <c r="BI156" i="15"/>
  <c r="BI150" i="15"/>
  <c r="BI160" i="15" s="1"/>
  <c r="BI231" i="15"/>
  <c r="BI241" i="15" s="1"/>
  <c r="BI237" i="15"/>
  <c r="BH202" i="15"/>
  <c r="BH212" i="15" s="1"/>
  <c r="BH208" i="15"/>
  <c r="BH199" i="15"/>
  <c r="BG122" i="15"/>
  <c r="BG132" i="15" s="1"/>
  <c r="BG128" i="15"/>
  <c r="BI123" i="15"/>
  <c r="BI133" i="15" s="1"/>
  <c r="BI129" i="15"/>
  <c r="BI264" i="15"/>
  <c r="BI258" i="15"/>
  <c r="BI268" i="15" s="1"/>
  <c r="BH203" i="15" l="1"/>
  <c r="BH213" i="15" s="1"/>
  <c r="BH209" i="15"/>
  <c r="BH176" i="15"/>
  <c r="BH186" i="15" s="1"/>
  <c r="BH182" i="15"/>
  <c r="BI246" i="15"/>
  <c r="BI219" i="15"/>
  <c r="BI192" i="15"/>
  <c r="BI198" i="15" s="1"/>
  <c r="BI165" i="15"/>
  <c r="BI138" i="15"/>
  <c r="BI111" i="15"/>
  <c r="BI66" i="15"/>
  <c r="BH236" i="15"/>
  <c r="BH230" i="15"/>
  <c r="BH240" i="15" s="1"/>
  <c r="BH155" i="15"/>
  <c r="BH149" i="15"/>
  <c r="BH159" i="15" s="1"/>
  <c r="BI247" i="15"/>
  <c r="BI220" i="15"/>
  <c r="BI193" i="15"/>
  <c r="BI139" i="15"/>
  <c r="BI166" i="15"/>
  <c r="BI112" i="15"/>
  <c r="BI80" i="15"/>
  <c r="BH263" i="15"/>
  <c r="BH257" i="15"/>
  <c r="BH267" i="15" s="1"/>
  <c r="BJ254" i="15"/>
  <c r="BJ227" i="15"/>
  <c r="BJ200" i="15"/>
  <c r="BJ173" i="15"/>
  <c r="BJ119" i="15"/>
  <c r="BJ146" i="15"/>
  <c r="BJ4" i="15"/>
  <c r="BH122" i="15"/>
  <c r="BH132" i="15" s="1"/>
  <c r="BH128" i="15"/>
  <c r="BJ177" i="15" l="1"/>
  <c r="BJ187" i="15" s="1"/>
  <c r="BJ183" i="15"/>
  <c r="BI171" i="15"/>
  <c r="BJ96" i="15"/>
  <c r="BJ104" i="15" s="1"/>
  <c r="BJ64" i="15"/>
  <c r="BJ62" i="15"/>
  <c r="BJ60" i="15"/>
  <c r="BJ79" i="15"/>
  <c r="BJ77" i="15"/>
  <c r="BJ75" i="15"/>
  <c r="BJ73" i="15"/>
  <c r="BJ71" i="15"/>
  <c r="BJ93" i="15"/>
  <c r="BJ101" i="15" s="1"/>
  <c r="BJ65" i="15"/>
  <c r="BJ63" i="15"/>
  <c r="BJ74" i="15"/>
  <c r="BJ59" i="15"/>
  <c r="BJ56" i="15"/>
  <c r="BJ61" i="15"/>
  <c r="BJ58" i="15"/>
  <c r="BJ76" i="15"/>
  <c r="BJ72" i="15"/>
  <c r="BJ78" i="15"/>
  <c r="BJ70" i="15"/>
  <c r="BJ57" i="15"/>
  <c r="BK3" i="15"/>
  <c r="BJ204" i="15"/>
  <c r="BJ214" i="15" s="1"/>
  <c r="BJ210" i="15"/>
  <c r="BI202" i="15"/>
  <c r="BI212" i="15" s="1"/>
  <c r="BI208" i="15"/>
  <c r="BI199" i="15"/>
  <c r="BJ156" i="15"/>
  <c r="BJ150" i="15"/>
  <c r="BJ160" i="15" s="1"/>
  <c r="BJ231" i="15"/>
  <c r="BJ241" i="15" s="1"/>
  <c r="BJ237" i="15"/>
  <c r="BI117" i="15"/>
  <c r="BI225" i="15"/>
  <c r="BJ123" i="15"/>
  <c r="BJ133" i="15" s="1"/>
  <c r="BJ129" i="15"/>
  <c r="BJ258" i="15"/>
  <c r="BJ268" i="15" s="1"/>
  <c r="BJ264" i="15"/>
  <c r="BI144" i="15"/>
  <c r="BI252" i="15"/>
  <c r="BK254" i="15" l="1"/>
  <c r="BK227" i="15"/>
  <c r="BK200" i="15"/>
  <c r="BK146" i="15"/>
  <c r="BK173" i="15"/>
  <c r="BK119" i="15"/>
  <c r="BK4" i="15"/>
  <c r="BJ246" i="15"/>
  <c r="BJ252" i="15" s="1"/>
  <c r="BJ219" i="15"/>
  <c r="BJ192" i="15"/>
  <c r="BJ138" i="15"/>
  <c r="BJ165" i="15"/>
  <c r="BJ171" i="15" s="1"/>
  <c r="BJ111" i="15"/>
  <c r="BJ66" i="15"/>
  <c r="BI121" i="15"/>
  <c r="BI131" i="15" s="1"/>
  <c r="BI127" i="15"/>
  <c r="BI118" i="15"/>
  <c r="BJ247" i="15"/>
  <c r="BJ220" i="15"/>
  <c r="BJ193" i="15"/>
  <c r="BJ166" i="15"/>
  <c r="BJ112" i="15"/>
  <c r="BJ80" i="15"/>
  <c r="BJ139" i="15"/>
  <c r="BI262" i="15"/>
  <c r="BI256" i="15"/>
  <c r="BI266" i="15" s="1"/>
  <c r="BI253" i="15"/>
  <c r="BI203" i="15"/>
  <c r="BI213" i="15" s="1"/>
  <c r="BI209" i="15"/>
  <c r="BI175" i="15"/>
  <c r="BI185" i="15" s="1"/>
  <c r="BI181" i="15"/>
  <c r="BI172" i="15"/>
  <c r="BI154" i="15"/>
  <c r="BI145" i="15"/>
  <c r="BI148" i="15"/>
  <c r="BI158" i="15" s="1"/>
  <c r="BI235" i="15"/>
  <c r="BI229" i="15"/>
  <c r="BI239" i="15" s="1"/>
  <c r="BI226" i="15"/>
  <c r="BJ117" i="15" l="1"/>
  <c r="BI182" i="15"/>
  <c r="BI176" i="15"/>
  <c r="BI186" i="15" s="1"/>
  <c r="BJ181" i="15"/>
  <c r="BJ175" i="15"/>
  <c r="BJ185" i="15" s="1"/>
  <c r="BJ172" i="15"/>
  <c r="BJ262" i="15"/>
  <c r="BJ256" i="15"/>
  <c r="BJ266" i="15" s="1"/>
  <c r="BJ253" i="15"/>
  <c r="BK156" i="15"/>
  <c r="BK150" i="15"/>
  <c r="BK160" i="15" s="1"/>
  <c r="BI263" i="15"/>
  <c r="BI257" i="15"/>
  <c r="BI267" i="15" s="1"/>
  <c r="BJ144" i="15"/>
  <c r="BK79" i="15"/>
  <c r="BK77" i="15"/>
  <c r="BK75" i="15"/>
  <c r="BK73" i="15"/>
  <c r="BK71" i="15"/>
  <c r="BK93" i="15"/>
  <c r="BK101" i="15" s="1"/>
  <c r="BK65" i="15"/>
  <c r="BK63" i="15"/>
  <c r="BK61" i="15"/>
  <c r="BK59" i="15"/>
  <c r="BK57" i="15"/>
  <c r="BK78" i="15"/>
  <c r="BK76" i="15"/>
  <c r="BK74" i="15"/>
  <c r="BK72" i="15"/>
  <c r="BK70" i="15"/>
  <c r="BK60" i="15"/>
  <c r="BK56" i="15"/>
  <c r="BK62" i="15"/>
  <c r="BK96" i="15"/>
  <c r="BK104" i="15" s="1"/>
  <c r="BK64" i="15"/>
  <c r="BK58" i="15"/>
  <c r="BL3" i="15"/>
  <c r="BK204" i="15"/>
  <c r="BK214" i="15" s="1"/>
  <c r="BK210" i="15"/>
  <c r="BI230" i="15"/>
  <c r="BI240" i="15" s="1"/>
  <c r="BI236" i="15"/>
  <c r="BI149" i="15"/>
  <c r="BI159" i="15" s="1"/>
  <c r="BI155" i="15"/>
  <c r="BJ198" i="15"/>
  <c r="BK123" i="15"/>
  <c r="BK133" i="15" s="1"/>
  <c r="BK129" i="15"/>
  <c r="BK237" i="15"/>
  <c r="BK231" i="15"/>
  <c r="BK241" i="15" s="1"/>
  <c r="BI128" i="15"/>
  <c r="BI122" i="15"/>
  <c r="BI132" i="15" s="1"/>
  <c r="BJ127" i="15"/>
  <c r="BJ118" i="15"/>
  <c r="BJ121" i="15"/>
  <c r="BJ131" i="15" s="1"/>
  <c r="BJ225" i="15"/>
  <c r="BK177" i="15"/>
  <c r="BK187" i="15" s="1"/>
  <c r="BK183" i="15"/>
  <c r="BK264" i="15"/>
  <c r="BK258" i="15"/>
  <c r="BK268" i="15" s="1"/>
  <c r="BJ263" i="15" l="1"/>
  <c r="BJ257" i="15"/>
  <c r="BJ267" i="15" s="1"/>
  <c r="BJ122" i="15"/>
  <c r="BJ132" i="15" s="1"/>
  <c r="BJ128" i="15"/>
  <c r="BJ202" i="15"/>
  <c r="BJ212" i="15" s="1"/>
  <c r="BJ208" i="15"/>
  <c r="BJ199" i="15"/>
  <c r="BK246" i="15"/>
  <c r="BK252" i="15" s="1"/>
  <c r="BK219" i="15"/>
  <c r="BK192" i="15"/>
  <c r="BK165" i="15"/>
  <c r="BK111" i="15"/>
  <c r="BK117" i="15" s="1"/>
  <c r="BK66" i="15"/>
  <c r="BK138" i="15"/>
  <c r="BL254" i="15"/>
  <c r="BL227" i="15"/>
  <c r="BL200" i="15"/>
  <c r="BL173" i="15"/>
  <c r="BL146" i="15"/>
  <c r="BL119" i="15"/>
  <c r="BL4" i="15"/>
  <c r="BJ229" i="15"/>
  <c r="BJ239" i="15" s="1"/>
  <c r="BJ235" i="15"/>
  <c r="BJ226" i="15"/>
  <c r="BK247" i="15"/>
  <c r="BK220" i="15"/>
  <c r="BK193" i="15"/>
  <c r="BK166" i="15"/>
  <c r="BK139" i="15"/>
  <c r="BK112" i="15"/>
  <c r="BK80" i="15"/>
  <c r="BJ148" i="15"/>
  <c r="BJ158" i="15" s="1"/>
  <c r="BJ154" i="15"/>
  <c r="BJ145" i="15"/>
  <c r="BJ176" i="15"/>
  <c r="BJ186" i="15" s="1"/>
  <c r="BJ182" i="15"/>
  <c r="BL231" i="15" l="1"/>
  <c r="BL241" i="15" s="1"/>
  <c r="BL237" i="15"/>
  <c r="BK262" i="15"/>
  <c r="BK256" i="15"/>
  <c r="BK266" i="15" s="1"/>
  <c r="BK253" i="15"/>
  <c r="BL150" i="15"/>
  <c r="BL160" i="15" s="1"/>
  <c r="BL156" i="15"/>
  <c r="BK121" i="15"/>
  <c r="BK131" i="15" s="1"/>
  <c r="BK127" i="15"/>
  <c r="BK118" i="15"/>
  <c r="BL264" i="15"/>
  <c r="BL258" i="15"/>
  <c r="BL268" i="15" s="1"/>
  <c r="BJ155" i="15"/>
  <c r="BJ149" i="15"/>
  <c r="BJ159" i="15" s="1"/>
  <c r="BL183" i="15"/>
  <c r="BL177" i="15"/>
  <c r="BL187" i="15" s="1"/>
  <c r="BK144" i="15"/>
  <c r="BK198" i="15"/>
  <c r="BJ236" i="15"/>
  <c r="BJ230" i="15"/>
  <c r="BJ240" i="15" s="1"/>
  <c r="BL129" i="15"/>
  <c r="BL123" i="15"/>
  <c r="BL133" i="15" s="1"/>
  <c r="BK171" i="15"/>
  <c r="BJ209" i="15"/>
  <c r="BJ203" i="15"/>
  <c r="BJ213" i="15" s="1"/>
  <c r="BL93" i="15"/>
  <c r="BL101" i="15" s="1"/>
  <c r="BL96" i="15"/>
  <c r="BL104" i="15" s="1"/>
  <c r="BL65" i="15"/>
  <c r="BL63" i="15"/>
  <c r="BL61" i="15"/>
  <c r="BL78" i="15"/>
  <c r="BL76" i="15"/>
  <c r="BL74" i="15"/>
  <c r="BL72" i="15"/>
  <c r="BL70" i="15"/>
  <c r="BL64" i="15"/>
  <c r="BL73" i="15"/>
  <c r="BL62" i="15"/>
  <c r="BL75" i="15"/>
  <c r="BL58" i="15"/>
  <c r="BL57" i="15"/>
  <c r="BM3" i="15"/>
  <c r="BL79" i="15"/>
  <c r="BL71" i="15"/>
  <c r="BL77" i="15"/>
  <c r="BL60" i="15"/>
  <c r="BL56" i="15"/>
  <c r="BL59" i="15"/>
  <c r="BL204" i="15"/>
  <c r="BL214" i="15" s="1"/>
  <c r="BL210" i="15"/>
  <c r="BK225" i="15"/>
  <c r="BK235" i="15" l="1"/>
  <c r="BK229" i="15"/>
  <c r="BK239" i="15" s="1"/>
  <c r="BK226" i="15"/>
  <c r="BL247" i="15"/>
  <c r="BL220" i="15"/>
  <c r="BL193" i="15"/>
  <c r="BL166" i="15"/>
  <c r="BL139" i="15"/>
  <c r="BL112" i="15"/>
  <c r="BL80" i="15"/>
  <c r="BK175" i="15"/>
  <c r="BK185" i="15" s="1"/>
  <c r="BK181" i="15"/>
  <c r="BK172" i="15"/>
  <c r="BK208" i="15"/>
  <c r="BK202" i="15"/>
  <c r="BK212" i="15" s="1"/>
  <c r="BK199" i="15"/>
  <c r="BK122" i="15"/>
  <c r="BK132" i="15" s="1"/>
  <c r="BK128" i="15"/>
  <c r="BL246" i="15"/>
  <c r="BL219" i="15"/>
  <c r="BL225" i="15" s="1"/>
  <c r="BL192" i="15"/>
  <c r="BL165" i="15"/>
  <c r="BL138" i="15"/>
  <c r="BL111" i="15"/>
  <c r="BL117" i="15" s="1"/>
  <c r="BL66" i="15"/>
  <c r="BM254" i="15"/>
  <c r="BM227" i="15"/>
  <c r="BM200" i="15"/>
  <c r="BM173" i="15"/>
  <c r="BM146" i="15"/>
  <c r="BM119" i="15"/>
  <c r="BM4" i="15"/>
  <c r="BK154" i="15"/>
  <c r="BK148" i="15"/>
  <c r="BK158" i="15" s="1"/>
  <c r="BK145" i="15"/>
  <c r="BK263" i="15"/>
  <c r="BK257" i="15"/>
  <c r="BK267" i="15" s="1"/>
  <c r="BL121" i="15" l="1"/>
  <c r="BL131" i="15" s="1"/>
  <c r="BL127" i="15"/>
  <c r="BL118" i="15"/>
  <c r="BK203" i="15"/>
  <c r="BK213" i="15" s="1"/>
  <c r="BK209" i="15"/>
  <c r="BM123" i="15"/>
  <c r="BM133" i="15" s="1"/>
  <c r="BM129" i="15"/>
  <c r="BL252" i="15"/>
  <c r="BK230" i="15"/>
  <c r="BK240" i="15" s="1"/>
  <c r="BK236" i="15"/>
  <c r="BM210" i="15"/>
  <c r="BM204" i="15"/>
  <c r="BM214" i="15" s="1"/>
  <c r="BM93" i="15"/>
  <c r="BM101" i="15" s="1"/>
  <c r="BM78" i="15"/>
  <c r="BM76" i="15"/>
  <c r="BM74" i="15"/>
  <c r="BM72" i="15"/>
  <c r="BM70" i="15"/>
  <c r="BM64" i="15"/>
  <c r="BM62" i="15"/>
  <c r="BM60" i="15"/>
  <c r="BM58" i="15"/>
  <c r="BM96" i="15"/>
  <c r="BM104" i="15" s="1"/>
  <c r="BM79" i="15"/>
  <c r="BM77" i="15"/>
  <c r="BM75" i="15"/>
  <c r="BM73" i="15"/>
  <c r="BM71" i="15"/>
  <c r="BM57" i="15"/>
  <c r="BN3" i="15"/>
  <c r="BM63" i="15"/>
  <c r="BM56" i="15"/>
  <c r="BM65" i="15"/>
  <c r="BM61" i="15"/>
  <c r="BM59" i="15"/>
  <c r="BL229" i="15"/>
  <c r="BL239" i="15" s="1"/>
  <c r="BL235" i="15"/>
  <c r="BL226" i="15"/>
  <c r="BK149" i="15"/>
  <c r="BK159" i="15" s="1"/>
  <c r="BK155" i="15"/>
  <c r="BM231" i="15"/>
  <c r="BM241" i="15" s="1"/>
  <c r="BM237" i="15"/>
  <c r="BL144" i="15"/>
  <c r="BM156" i="15"/>
  <c r="BM150" i="15"/>
  <c r="BM160" i="15" s="1"/>
  <c r="BM258" i="15"/>
  <c r="BM268" i="15" s="1"/>
  <c r="BM264" i="15"/>
  <c r="BL171" i="15"/>
  <c r="BM177" i="15"/>
  <c r="BM187" i="15" s="1"/>
  <c r="BM183" i="15"/>
  <c r="BL198" i="15"/>
  <c r="BK176" i="15"/>
  <c r="BK186" i="15" s="1"/>
  <c r="BK182" i="15"/>
  <c r="BL202" i="15" l="1"/>
  <c r="BL212" i="15" s="1"/>
  <c r="BL208" i="15"/>
  <c r="BL199" i="15"/>
  <c r="BL122" i="15"/>
  <c r="BL132" i="15" s="1"/>
  <c r="BL128" i="15"/>
  <c r="BL175" i="15"/>
  <c r="BL185" i="15" s="1"/>
  <c r="BL181" i="15"/>
  <c r="BL172" i="15"/>
  <c r="BL148" i="15"/>
  <c r="BL158" i="15" s="1"/>
  <c r="BL154" i="15"/>
  <c r="BL145" i="15"/>
  <c r="BL236" i="15"/>
  <c r="BL230" i="15"/>
  <c r="BL240" i="15" s="1"/>
  <c r="BN254" i="15"/>
  <c r="BN227" i="15"/>
  <c r="BN200" i="15"/>
  <c r="BN173" i="15"/>
  <c r="BN119" i="15"/>
  <c r="BN146" i="15"/>
  <c r="BN4" i="15"/>
  <c r="BM247" i="15"/>
  <c r="BM220" i="15"/>
  <c r="BM193" i="15"/>
  <c r="BM166" i="15"/>
  <c r="BM139" i="15"/>
  <c r="BM112" i="15"/>
  <c r="BM80" i="15"/>
  <c r="BM246" i="15"/>
  <c r="BM219" i="15"/>
  <c r="BM192" i="15"/>
  <c r="BM165" i="15"/>
  <c r="BM138" i="15"/>
  <c r="BM144" i="15" s="1"/>
  <c r="BM111" i="15"/>
  <c r="BM117" i="15" s="1"/>
  <c r="BM66" i="15"/>
  <c r="BL262" i="15"/>
  <c r="BL256" i="15"/>
  <c r="BL266" i="15" s="1"/>
  <c r="BL253" i="15"/>
  <c r="BM198" i="15" l="1"/>
  <c r="BM225" i="15"/>
  <c r="BM252" i="15"/>
  <c r="BM256" i="15" s="1"/>
  <c r="BM266" i="15" s="1"/>
  <c r="BN96" i="15"/>
  <c r="BN104" i="15" s="1"/>
  <c r="BN64" i="15"/>
  <c r="BN62" i="15"/>
  <c r="BN60" i="15"/>
  <c r="BN79" i="15"/>
  <c r="BN77" i="15"/>
  <c r="BN75" i="15"/>
  <c r="BN73" i="15"/>
  <c r="BN71" i="15"/>
  <c r="BN65" i="15"/>
  <c r="BN63" i="15"/>
  <c r="BN93" i="15"/>
  <c r="BN101" i="15" s="1"/>
  <c r="BN76" i="15"/>
  <c r="BN58" i="15"/>
  <c r="BN56" i="15"/>
  <c r="BO3" i="15"/>
  <c r="BN78" i="15"/>
  <c r="BN70" i="15"/>
  <c r="BN61" i="15"/>
  <c r="BN59" i="15"/>
  <c r="BN74" i="15"/>
  <c r="BN72" i="15"/>
  <c r="BN57" i="15"/>
  <c r="BM171" i="15"/>
  <c r="BN156" i="15"/>
  <c r="BN150" i="15"/>
  <c r="BN160" i="15" s="1"/>
  <c r="BN231" i="15"/>
  <c r="BN241" i="15" s="1"/>
  <c r="BN237" i="15"/>
  <c r="BL155" i="15"/>
  <c r="BL149" i="15"/>
  <c r="BL159" i="15" s="1"/>
  <c r="BL203" i="15"/>
  <c r="BL213" i="15" s="1"/>
  <c r="BL209" i="15"/>
  <c r="BM262" i="15"/>
  <c r="BM253" i="15"/>
  <c r="BN204" i="15"/>
  <c r="BN214" i="15" s="1"/>
  <c r="BN210" i="15"/>
  <c r="BL176" i="15"/>
  <c r="BL186" i="15" s="1"/>
  <c r="BL182" i="15"/>
  <c r="BM202" i="15"/>
  <c r="BM212" i="15" s="1"/>
  <c r="BM208" i="15"/>
  <c r="BM199" i="15"/>
  <c r="BN123" i="15"/>
  <c r="BN133" i="15" s="1"/>
  <c r="BN129" i="15"/>
  <c r="BN258" i="15"/>
  <c r="BN268" i="15" s="1"/>
  <c r="BN264" i="15"/>
  <c r="BM154" i="15"/>
  <c r="BM145" i="15"/>
  <c r="BM148" i="15"/>
  <c r="BM158" i="15" s="1"/>
  <c r="BL263" i="15"/>
  <c r="BL257" i="15"/>
  <c r="BL267" i="15" s="1"/>
  <c r="BM121" i="15"/>
  <c r="BM131" i="15" s="1"/>
  <c r="BM127" i="15"/>
  <c r="BM118" i="15"/>
  <c r="BM235" i="15"/>
  <c r="BM229" i="15"/>
  <c r="BM239" i="15" s="1"/>
  <c r="BM226" i="15"/>
  <c r="BN177" i="15"/>
  <c r="BN187" i="15" s="1"/>
  <c r="BN183" i="15"/>
  <c r="BM263" i="15" l="1"/>
  <c r="BM257" i="15"/>
  <c r="BM267" i="15" s="1"/>
  <c r="BN246" i="15"/>
  <c r="BN252" i="15" s="1"/>
  <c r="BN219" i="15"/>
  <c r="BN225" i="15" s="1"/>
  <c r="BN192" i="15"/>
  <c r="BN165" i="15"/>
  <c r="BN171" i="15" s="1"/>
  <c r="BN138" i="15"/>
  <c r="BN111" i="15"/>
  <c r="BN117" i="15" s="1"/>
  <c r="BN66" i="15"/>
  <c r="BM128" i="15"/>
  <c r="BM122" i="15"/>
  <c r="BM132" i="15" s="1"/>
  <c r="BM203" i="15"/>
  <c r="BM213" i="15" s="1"/>
  <c r="BM209" i="15"/>
  <c r="BN247" i="15"/>
  <c r="BN220" i="15"/>
  <c r="BN193" i="15"/>
  <c r="BN166" i="15"/>
  <c r="BN112" i="15"/>
  <c r="BN80" i="15"/>
  <c r="BN139" i="15"/>
  <c r="BM149" i="15"/>
  <c r="BM159" i="15" s="1"/>
  <c r="BM155" i="15"/>
  <c r="BM175" i="15"/>
  <c r="BM185" i="15" s="1"/>
  <c r="BM181" i="15"/>
  <c r="BM172" i="15"/>
  <c r="BO254" i="15"/>
  <c r="BO227" i="15"/>
  <c r="BO200" i="15"/>
  <c r="BO173" i="15"/>
  <c r="BO146" i="15"/>
  <c r="BO119" i="15"/>
  <c r="BO4" i="15"/>
  <c r="BM230" i="15"/>
  <c r="BM240" i="15" s="1"/>
  <c r="BM236" i="15"/>
  <c r="BO204" i="15" l="1"/>
  <c r="BO214" i="15" s="1"/>
  <c r="BO210" i="15"/>
  <c r="BN229" i="15"/>
  <c r="BN239" i="15" s="1"/>
  <c r="BN235" i="15"/>
  <c r="BN226" i="15"/>
  <c r="BO123" i="15"/>
  <c r="BO133" i="15" s="1"/>
  <c r="BO129" i="15"/>
  <c r="BO237" i="15"/>
  <c r="BO231" i="15"/>
  <c r="BO241" i="15" s="1"/>
  <c r="BN144" i="15"/>
  <c r="BO150" i="15"/>
  <c r="BO160" i="15" s="1"/>
  <c r="BO156" i="15"/>
  <c r="BO264" i="15"/>
  <c r="BO258" i="15"/>
  <c r="BO268" i="15" s="1"/>
  <c r="BN181" i="15"/>
  <c r="BN175" i="15"/>
  <c r="BN185" i="15" s="1"/>
  <c r="BN172" i="15"/>
  <c r="BO79" i="15"/>
  <c r="BO77" i="15"/>
  <c r="BO75" i="15"/>
  <c r="BO73" i="15"/>
  <c r="BO71" i="15"/>
  <c r="BO96" i="15"/>
  <c r="BO104" i="15" s="1"/>
  <c r="BO65" i="15"/>
  <c r="BO63" i="15"/>
  <c r="BO61" i="15"/>
  <c r="BO59" i="15"/>
  <c r="BO57" i="15"/>
  <c r="BO93" i="15"/>
  <c r="BO101" i="15" s="1"/>
  <c r="BO78" i="15"/>
  <c r="BO76" i="15"/>
  <c r="BO74" i="15"/>
  <c r="BO72" i="15"/>
  <c r="BO70" i="15"/>
  <c r="BO64" i="15"/>
  <c r="BO60" i="15"/>
  <c r="BO62" i="15"/>
  <c r="BO58" i="15"/>
  <c r="BP3" i="15"/>
  <c r="BO56" i="15"/>
  <c r="BN127" i="15"/>
  <c r="BN118" i="15"/>
  <c r="BN121" i="15"/>
  <c r="BN131" i="15" s="1"/>
  <c r="BN262" i="15"/>
  <c r="BN256" i="15"/>
  <c r="BN266" i="15" s="1"/>
  <c r="BN253" i="15"/>
  <c r="BO177" i="15"/>
  <c r="BO187" i="15" s="1"/>
  <c r="BO183" i="15"/>
  <c r="BM182" i="15"/>
  <c r="BM176" i="15"/>
  <c r="BM186" i="15" s="1"/>
  <c r="BN198" i="15"/>
  <c r="BO246" i="15" l="1"/>
  <c r="BO219" i="15"/>
  <c r="BO192" i="15"/>
  <c r="BO165" i="15"/>
  <c r="BO111" i="15"/>
  <c r="BO66" i="15"/>
  <c r="BO138" i="15"/>
  <c r="BN202" i="15"/>
  <c r="BN212" i="15" s="1"/>
  <c r="BN208" i="15"/>
  <c r="BN199" i="15"/>
  <c r="BN263" i="15"/>
  <c r="BN257" i="15"/>
  <c r="BN267" i="15" s="1"/>
  <c r="BN122" i="15"/>
  <c r="BN132" i="15" s="1"/>
  <c r="BN128" i="15"/>
  <c r="BO247" i="15"/>
  <c r="BO220" i="15"/>
  <c r="BO193" i="15"/>
  <c r="BO166" i="15"/>
  <c r="BO139" i="15"/>
  <c r="BO112" i="15"/>
  <c r="BO80" i="15"/>
  <c r="BN148" i="15"/>
  <c r="BN158" i="15" s="1"/>
  <c r="BN154" i="15"/>
  <c r="BN145" i="15"/>
  <c r="BP254" i="15"/>
  <c r="BP227" i="15"/>
  <c r="BP200" i="15"/>
  <c r="BP173" i="15"/>
  <c r="BP146" i="15"/>
  <c r="BP119" i="15"/>
  <c r="BP4" i="15"/>
  <c r="BN176" i="15"/>
  <c r="BN186" i="15" s="1"/>
  <c r="BN182" i="15"/>
  <c r="BN236" i="15"/>
  <c r="BN230" i="15"/>
  <c r="BN240" i="15" s="1"/>
  <c r="BO171" i="15" l="1"/>
  <c r="BO198" i="15"/>
  <c r="BP183" i="15"/>
  <c r="BP177" i="15"/>
  <c r="BP187" i="15" s="1"/>
  <c r="BP93" i="15"/>
  <c r="BP101" i="15" s="1"/>
  <c r="BP96" i="15"/>
  <c r="BP104" i="15" s="1"/>
  <c r="BP65" i="15"/>
  <c r="BP63" i="15"/>
  <c r="BP61" i="15"/>
  <c r="BP78" i="15"/>
  <c r="BP76" i="15"/>
  <c r="BP74" i="15"/>
  <c r="BP72" i="15"/>
  <c r="BP70" i="15"/>
  <c r="BP64" i="15"/>
  <c r="BP75" i="15"/>
  <c r="BP60" i="15"/>
  <c r="BP59" i="15"/>
  <c r="BP73" i="15"/>
  <c r="BP77" i="15"/>
  <c r="BQ3" i="15"/>
  <c r="BP79" i="15"/>
  <c r="BP71" i="15"/>
  <c r="BP62" i="15"/>
  <c r="BP58" i="15"/>
  <c r="BP57" i="15"/>
  <c r="BP56" i="15"/>
  <c r="BO144" i="15"/>
  <c r="BO208" i="15"/>
  <c r="BO202" i="15"/>
  <c r="BO212" i="15" s="1"/>
  <c r="BO199" i="15"/>
  <c r="BP129" i="15"/>
  <c r="BP123" i="15"/>
  <c r="BP133" i="15" s="1"/>
  <c r="BP231" i="15"/>
  <c r="BP241" i="15" s="1"/>
  <c r="BP237" i="15"/>
  <c r="BN209" i="15"/>
  <c r="BN203" i="15"/>
  <c r="BN213" i="15" s="1"/>
  <c r="BO225" i="15"/>
  <c r="BN155" i="15"/>
  <c r="BN149" i="15"/>
  <c r="BN159" i="15" s="1"/>
  <c r="BO175" i="15"/>
  <c r="BO185" i="15" s="1"/>
  <c r="BO181" i="15"/>
  <c r="BO172" i="15"/>
  <c r="BP204" i="15"/>
  <c r="BP214" i="15" s="1"/>
  <c r="BP210" i="15"/>
  <c r="BP150" i="15"/>
  <c r="BP160" i="15" s="1"/>
  <c r="BP156" i="15"/>
  <c r="BP264" i="15"/>
  <c r="BP258" i="15"/>
  <c r="BP268" i="15" s="1"/>
  <c r="BO117" i="15"/>
  <c r="BO252" i="15"/>
  <c r="BO235" i="15" l="1"/>
  <c r="BO229" i="15"/>
  <c r="BO239" i="15" s="1"/>
  <c r="BO226" i="15"/>
  <c r="BP247" i="15"/>
  <c r="BP220" i="15"/>
  <c r="BP193" i="15"/>
  <c r="BP166" i="15"/>
  <c r="BP139" i="15"/>
  <c r="BP112" i="15"/>
  <c r="BP80" i="15"/>
  <c r="BQ254" i="15"/>
  <c r="BQ227" i="15"/>
  <c r="BQ200" i="15"/>
  <c r="BQ173" i="15"/>
  <c r="BQ146" i="15"/>
  <c r="BQ119" i="15"/>
  <c r="BQ4" i="15"/>
  <c r="BO154" i="15"/>
  <c r="BO148" i="15"/>
  <c r="BO158" i="15" s="1"/>
  <c r="BO145" i="15"/>
  <c r="BO121" i="15"/>
  <c r="BO131" i="15" s="1"/>
  <c r="BO127" i="15"/>
  <c r="BO118" i="15"/>
  <c r="BO262" i="15"/>
  <c r="BO256" i="15"/>
  <c r="BO266" i="15" s="1"/>
  <c r="BO253" i="15"/>
  <c r="BO176" i="15"/>
  <c r="BO186" i="15" s="1"/>
  <c r="BO182" i="15"/>
  <c r="BO203" i="15"/>
  <c r="BO213" i="15" s="1"/>
  <c r="BO209" i="15"/>
  <c r="BP246" i="15"/>
  <c r="BP219" i="15"/>
  <c r="BP225" i="15" s="1"/>
  <c r="BP192" i="15"/>
  <c r="BP198" i="15" s="1"/>
  <c r="BP165" i="15"/>
  <c r="BP138" i="15"/>
  <c r="BP111" i="15"/>
  <c r="BP117" i="15" s="1"/>
  <c r="BP66" i="15"/>
  <c r="BP229" i="15" l="1"/>
  <c r="BP239" i="15" s="1"/>
  <c r="BP235" i="15"/>
  <c r="BP226" i="15"/>
  <c r="BQ123" i="15"/>
  <c r="BQ133" i="15" s="1"/>
  <c r="BQ129" i="15"/>
  <c r="BP144" i="15"/>
  <c r="BQ264" i="15"/>
  <c r="BQ258" i="15"/>
  <c r="BQ268" i="15" s="1"/>
  <c r="BO230" i="15"/>
  <c r="BO240" i="15" s="1"/>
  <c r="BO236" i="15"/>
  <c r="BP171" i="15"/>
  <c r="BO263" i="15"/>
  <c r="BO257" i="15"/>
  <c r="BO267" i="15" s="1"/>
  <c r="BQ177" i="15"/>
  <c r="BQ187" i="15" s="1"/>
  <c r="BQ183" i="15"/>
  <c r="BP121" i="15"/>
  <c r="BP131" i="15" s="1"/>
  <c r="BP127" i="15"/>
  <c r="BP118" i="15"/>
  <c r="BO149" i="15"/>
  <c r="BO159" i="15" s="1"/>
  <c r="BO155" i="15"/>
  <c r="BQ231" i="15"/>
  <c r="BQ241" i="15" s="1"/>
  <c r="BQ237" i="15"/>
  <c r="BP252" i="15"/>
  <c r="BO122" i="15"/>
  <c r="BO132" i="15" s="1"/>
  <c r="BO128" i="15"/>
  <c r="BQ156" i="15"/>
  <c r="BQ150" i="15"/>
  <c r="BQ160" i="15" s="1"/>
  <c r="BP202" i="15"/>
  <c r="BP212" i="15" s="1"/>
  <c r="BP208" i="15"/>
  <c r="BP199" i="15"/>
  <c r="BQ96" i="15"/>
  <c r="BQ104" i="15" s="1"/>
  <c r="BQ78" i="15"/>
  <c r="BQ76" i="15"/>
  <c r="BQ74" i="15"/>
  <c r="BQ72" i="15"/>
  <c r="BQ70" i="15"/>
  <c r="BQ93" i="15"/>
  <c r="BQ101" i="15" s="1"/>
  <c r="BQ64" i="15"/>
  <c r="BQ62" i="15"/>
  <c r="BQ60" i="15"/>
  <c r="BQ58" i="15"/>
  <c r="BQ79" i="15"/>
  <c r="BQ77" i="15"/>
  <c r="BQ75" i="15"/>
  <c r="BQ73" i="15"/>
  <c r="BQ71" i="15"/>
  <c r="BQ63" i="15"/>
  <c r="BQ61" i="15"/>
  <c r="BR3" i="15"/>
  <c r="BQ65" i="15"/>
  <c r="BQ57" i="15"/>
  <c r="BQ56" i="15"/>
  <c r="BQ59" i="15"/>
  <c r="BQ210" i="15"/>
  <c r="BQ204" i="15"/>
  <c r="BQ214" i="15" s="1"/>
  <c r="BQ246" i="15" l="1"/>
  <c r="BQ219" i="15"/>
  <c r="BQ192" i="15"/>
  <c r="BQ165" i="15"/>
  <c r="BQ171" i="15" s="1"/>
  <c r="BQ138" i="15"/>
  <c r="BQ111" i="15"/>
  <c r="BQ66" i="15"/>
  <c r="BQ247" i="15"/>
  <c r="BQ220" i="15"/>
  <c r="BQ193" i="15"/>
  <c r="BQ139" i="15"/>
  <c r="BQ112" i="15"/>
  <c r="BQ166" i="15"/>
  <c r="BQ80" i="15"/>
  <c r="BP256" i="15"/>
  <c r="BP266" i="15" s="1"/>
  <c r="BP262" i="15"/>
  <c r="BP253" i="15"/>
  <c r="BP175" i="15"/>
  <c r="BP185" i="15" s="1"/>
  <c r="BP181" i="15"/>
  <c r="BP172" i="15"/>
  <c r="BP203" i="15"/>
  <c r="BP213" i="15" s="1"/>
  <c r="BP209" i="15"/>
  <c r="BP122" i="15"/>
  <c r="BP132" i="15" s="1"/>
  <c r="BP128" i="15"/>
  <c r="BP148" i="15"/>
  <c r="BP158" i="15" s="1"/>
  <c r="BP154" i="15"/>
  <c r="BP145" i="15"/>
  <c r="BP236" i="15"/>
  <c r="BP230" i="15"/>
  <c r="BP240" i="15" s="1"/>
  <c r="BR254" i="15"/>
  <c r="BR200" i="15"/>
  <c r="BR227" i="15"/>
  <c r="BR173" i="15"/>
  <c r="BR146" i="15"/>
  <c r="BR119" i="15"/>
  <c r="BR4" i="15"/>
  <c r="BQ198" i="15" l="1"/>
  <c r="BR231" i="15"/>
  <c r="BR241" i="15" s="1"/>
  <c r="BR237" i="15"/>
  <c r="BR123" i="15"/>
  <c r="BR133" i="15" s="1"/>
  <c r="BR129" i="15"/>
  <c r="BP149" i="15"/>
  <c r="BP159" i="15" s="1"/>
  <c r="BP155" i="15"/>
  <c r="BQ202" i="15"/>
  <c r="BQ212" i="15" s="1"/>
  <c r="BQ208" i="15"/>
  <c r="BQ199" i="15"/>
  <c r="BR156" i="15"/>
  <c r="BR150" i="15"/>
  <c r="BR160" i="15" s="1"/>
  <c r="BR258" i="15"/>
  <c r="BR268" i="15" s="1"/>
  <c r="BR264" i="15"/>
  <c r="BQ117" i="15"/>
  <c r="BQ225" i="15"/>
  <c r="BR96" i="15"/>
  <c r="BR104" i="15" s="1"/>
  <c r="BR93" i="15"/>
  <c r="BR101" i="15" s="1"/>
  <c r="BR64" i="15"/>
  <c r="BR62" i="15"/>
  <c r="BR60" i="15"/>
  <c r="BR79" i="15"/>
  <c r="BR77" i="15"/>
  <c r="BR75" i="15"/>
  <c r="BR73" i="15"/>
  <c r="BR71" i="15"/>
  <c r="BR65" i="15"/>
  <c r="BR63" i="15"/>
  <c r="BR78" i="15"/>
  <c r="BR70" i="15"/>
  <c r="BR57" i="15"/>
  <c r="BR56" i="15"/>
  <c r="BR72" i="15"/>
  <c r="BR58" i="15"/>
  <c r="BR76" i="15"/>
  <c r="BR74" i="15"/>
  <c r="BR59" i="15"/>
  <c r="BR61" i="15"/>
  <c r="BS3" i="15"/>
  <c r="BP176" i="15"/>
  <c r="BP186" i="15" s="1"/>
  <c r="BP182" i="15"/>
  <c r="BQ175" i="15"/>
  <c r="BQ185" i="15" s="1"/>
  <c r="BQ181" i="15"/>
  <c r="BQ172" i="15"/>
  <c r="BR204" i="15"/>
  <c r="BR214" i="15" s="1"/>
  <c r="BR210" i="15"/>
  <c r="BR177" i="15"/>
  <c r="BR187" i="15" s="1"/>
  <c r="BR183" i="15"/>
  <c r="BP263" i="15"/>
  <c r="BP257" i="15"/>
  <c r="BP267" i="15" s="1"/>
  <c r="BQ144" i="15"/>
  <c r="BQ252" i="15"/>
  <c r="BQ262" i="15" l="1"/>
  <c r="BQ256" i="15"/>
  <c r="BQ266" i="15" s="1"/>
  <c r="BQ253" i="15"/>
  <c r="BQ182" i="15"/>
  <c r="BQ176" i="15"/>
  <c r="BQ186" i="15" s="1"/>
  <c r="BR246" i="15"/>
  <c r="BR219" i="15"/>
  <c r="BR192" i="15"/>
  <c r="BR198" i="15" s="1"/>
  <c r="BR138" i="15"/>
  <c r="BR111" i="15"/>
  <c r="BR66" i="15"/>
  <c r="BR165" i="15"/>
  <c r="BQ235" i="15"/>
  <c r="BQ226" i="15"/>
  <c r="BQ229" i="15"/>
  <c r="BQ239" i="15" s="1"/>
  <c r="BQ148" i="15"/>
  <c r="BQ158" i="15" s="1"/>
  <c r="BQ154" i="15"/>
  <c r="BQ145" i="15"/>
  <c r="BS254" i="15"/>
  <c r="BS227" i="15"/>
  <c r="BS200" i="15"/>
  <c r="BS173" i="15"/>
  <c r="BS146" i="15"/>
  <c r="BS119" i="15"/>
  <c r="BS4" i="15"/>
  <c r="BQ121" i="15"/>
  <c r="BQ131" i="15" s="1"/>
  <c r="BQ127" i="15"/>
  <c r="BQ118" i="15"/>
  <c r="BR247" i="15"/>
  <c r="BR220" i="15"/>
  <c r="BR193" i="15"/>
  <c r="BR166" i="15"/>
  <c r="BR112" i="15"/>
  <c r="BR139" i="15"/>
  <c r="BR80" i="15"/>
  <c r="BQ203" i="15"/>
  <c r="BQ213" i="15" s="1"/>
  <c r="BQ209" i="15"/>
  <c r="BS123" i="15" l="1"/>
  <c r="BS133" i="15" s="1"/>
  <c r="BS129" i="15"/>
  <c r="BR171" i="15"/>
  <c r="BS150" i="15"/>
  <c r="BS160" i="15" s="1"/>
  <c r="BS156" i="15"/>
  <c r="BS264" i="15"/>
  <c r="BS258" i="15"/>
  <c r="BS268" i="15" s="1"/>
  <c r="BR225" i="15"/>
  <c r="BQ263" i="15"/>
  <c r="BQ257" i="15"/>
  <c r="BQ267" i="15" s="1"/>
  <c r="BQ128" i="15"/>
  <c r="BQ122" i="15"/>
  <c r="BQ132" i="15" s="1"/>
  <c r="BR202" i="15"/>
  <c r="BR212" i="15" s="1"/>
  <c r="BR208" i="15"/>
  <c r="BR199" i="15"/>
  <c r="BS177" i="15"/>
  <c r="BS187" i="15" s="1"/>
  <c r="BS183" i="15"/>
  <c r="BQ149" i="15"/>
  <c r="BQ159" i="15" s="1"/>
  <c r="BQ155" i="15"/>
  <c r="BQ230" i="15"/>
  <c r="BQ240" i="15" s="1"/>
  <c r="BQ236" i="15"/>
  <c r="BR117" i="15"/>
  <c r="BR252" i="15"/>
  <c r="BS237" i="15"/>
  <c r="BS231" i="15"/>
  <c r="BS241" i="15" s="1"/>
  <c r="BS79" i="15"/>
  <c r="BS77" i="15"/>
  <c r="BS75" i="15"/>
  <c r="BS73" i="15"/>
  <c r="BS71" i="15"/>
  <c r="BS65" i="15"/>
  <c r="BS63" i="15"/>
  <c r="BS61" i="15"/>
  <c r="BS59" i="15"/>
  <c r="BS57" i="15"/>
  <c r="BS78" i="15"/>
  <c r="BS76" i="15"/>
  <c r="BS74" i="15"/>
  <c r="BS72" i="15"/>
  <c r="BS70" i="15"/>
  <c r="BS64" i="15"/>
  <c r="BS58" i="15"/>
  <c r="BS93" i="15"/>
  <c r="BS101" i="15" s="1"/>
  <c r="BS62" i="15"/>
  <c r="BS60" i="15"/>
  <c r="BS96" i="15"/>
  <c r="BS104" i="15" s="1"/>
  <c r="BT3" i="15"/>
  <c r="BS56" i="15"/>
  <c r="BS204" i="15"/>
  <c r="BS214" i="15" s="1"/>
  <c r="BS210" i="15"/>
  <c r="BR144" i="15"/>
  <c r="BR148" i="15" l="1"/>
  <c r="BR158" i="15" s="1"/>
  <c r="BR154" i="15"/>
  <c r="BR145" i="15"/>
  <c r="BT254" i="15"/>
  <c r="BT227" i="15"/>
  <c r="BT200" i="15"/>
  <c r="BT173" i="15"/>
  <c r="BT119" i="15"/>
  <c r="BT146" i="15"/>
  <c r="BT4" i="15"/>
  <c r="BR262" i="15"/>
  <c r="BR256" i="15"/>
  <c r="BR266" i="15" s="1"/>
  <c r="BR253" i="15"/>
  <c r="BR209" i="15"/>
  <c r="BR203" i="15"/>
  <c r="BR213" i="15" s="1"/>
  <c r="BR181" i="15"/>
  <c r="BR175" i="15"/>
  <c r="BR185" i="15" s="1"/>
  <c r="BR172" i="15"/>
  <c r="BS246" i="15"/>
  <c r="BS219" i="15"/>
  <c r="BS225" i="15" s="1"/>
  <c r="BS192" i="15"/>
  <c r="BS165" i="15"/>
  <c r="BS111" i="15"/>
  <c r="BS138" i="15"/>
  <c r="BS144" i="15" s="1"/>
  <c r="BS66" i="15"/>
  <c r="BR127" i="15"/>
  <c r="BR118" i="15"/>
  <c r="BR121" i="15"/>
  <c r="BR131" i="15" s="1"/>
  <c r="BS247" i="15"/>
  <c r="BS220" i="15"/>
  <c r="BS193" i="15"/>
  <c r="BS166" i="15"/>
  <c r="BS139" i="15"/>
  <c r="BS112" i="15"/>
  <c r="BS80" i="15"/>
  <c r="BR235" i="15"/>
  <c r="BR229" i="15"/>
  <c r="BR239" i="15" s="1"/>
  <c r="BR226" i="15"/>
  <c r="BS154" i="15" l="1"/>
  <c r="BS148" i="15"/>
  <c r="BS158" i="15" s="1"/>
  <c r="BS145" i="15"/>
  <c r="BT264" i="15"/>
  <c r="BT258" i="15"/>
  <c r="BT268" i="15" s="1"/>
  <c r="BR122" i="15"/>
  <c r="BR132" i="15" s="1"/>
  <c r="BR128" i="15"/>
  <c r="BS117" i="15"/>
  <c r="BS252" i="15"/>
  <c r="BT183" i="15"/>
  <c r="BT177" i="15"/>
  <c r="BT187" i="15" s="1"/>
  <c r="BR155" i="15"/>
  <c r="BR149" i="15"/>
  <c r="BR159" i="15" s="1"/>
  <c r="BS235" i="15"/>
  <c r="BS229" i="15"/>
  <c r="BS239" i="15" s="1"/>
  <c r="BS226" i="15"/>
  <c r="BT129" i="15"/>
  <c r="BT123" i="15"/>
  <c r="BT133" i="15" s="1"/>
  <c r="BR236" i="15"/>
  <c r="BR230" i="15"/>
  <c r="BR240" i="15" s="1"/>
  <c r="BS171" i="15"/>
  <c r="BR176" i="15"/>
  <c r="BR186" i="15" s="1"/>
  <c r="BR182" i="15"/>
  <c r="BT93" i="15"/>
  <c r="BT101" i="15" s="1"/>
  <c r="BT96" i="15"/>
  <c r="BT104" i="15" s="1"/>
  <c r="BT65" i="15"/>
  <c r="BT63" i="15"/>
  <c r="BT61" i="15"/>
  <c r="BT78" i="15"/>
  <c r="BT76" i="15"/>
  <c r="BT74" i="15"/>
  <c r="BT72" i="15"/>
  <c r="BT70" i="15"/>
  <c r="BT64" i="15"/>
  <c r="BT77" i="15"/>
  <c r="BT62" i="15"/>
  <c r="BT79" i="15"/>
  <c r="BT71" i="15"/>
  <c r="BT59" i="15"/>
  <c r="BU3" i="15"/>
  <c r="BT57" i="15"/>
  <c r="BT73" i="15"/>
  <c r="BT60" i="15"/>
  <c r="BT56" i="15"/>
  <c r="BT75" i="15"/>
  <c r="BT58" i="15"/>
  <c r="BT204" i="15"/>
  <c r="BT214" i="15" s="1"/>
  <c r="BT210" i="15"/>
  <c r="BS198" i="15"/>
  <c r="BR263" i="15"/>
  <c r="BR257" i="15"/>
  <c r="BR267" i="15" s="1"/>
  <c r="BT150" i="15"/>
  <c r="BT160" i="15" s="1"/>
  <c r="BT156" i="15"/>
  <c r="BT231" i="15"/>
  <c r="BT241" i="15" s="1"/>
  <c r="BT237" i="15"/>
  <c r="BS155" i="15" l="1"/>
  <c r="BS149" i="15"/>
  <c r="BS159" i="15" s="1"/>
  <c r="BU254" i="15"/>
  <c r="BU227" i="15"/>
  <c r="BU200" i="15"/>
  <c r="BU173" i="15"/>
  <c r="BU119" i="15"/>
  <c r="BU146" i="15"/>
  <c r="BU4" i="15"/>
  <c r="BS230" i="15"/>
  <c r="BS240" i="15" s="1"/>
  <c r="BS236" i="15"/>
  <c r="BT246" i="15"/>
  <c r="BT252" i="15" s="1"/>
  <c r="BT219" i="15"/>
  <c r="BT192" i="15"/>
  <c r="BT165" i="15"/>
  <c r="BT138" i="15"/>
  <c r="BT144" i="15" s="1"/>
  <c r="BT111" i="15"/>
  <c r="BT66" i="15"/>
  <c r="BS121" i="15"/>
  <c r="BS131" i="15" s="1"/>
  <c r="BS127" i="15"/>
  <c r="BS118" i="15"/>
  <c r="BS208" i="15"/>
  <c r="BS202" i="15"/>
  <c r="BS212" i="15" s="1"/>
  <c r="BS199" i="15"/>
  <c r="BT247" i="15"/>
  <c r="BT220" i="15"/>
  <c r="BT166" i="15"/>
  <c r="BT193" i="15"/>
  <c r="BT139" i="15"/>
  <c r="BT112" i="15"/>
  <c r="BT80" i="15"/>
  <c r="BS175" i="15"/>
  <c r="BS185" i="15" s="1"/>
  <c r="BS181" i="15"/>
  <c r="BS172" i="15"/>
  <c r="BS262" i="15"/>
  <c r="BS256" i="15"/>
  <c r="BS266" i="15" s="1"/>
  <c r="BS253" i="15"/>
  <c r="BT262" i="15" l="1"/>
  <c r="BT256" i="15"/>
  <c r="BT266" i="15" s="1"/>
  <c r="BT253" i="15"/>
  <c r="BU231" i="15"/>
  <c r="BU241" i="15" s="1"/>
  <c r="BU237" i="15"/>
  <c r="BT171" i="15"/>
  <c r="BU123" i="15"/>
  <c r="BU133" i="15" s="1"/>
  <c r="BU129" i="15"/>
  <c r="BU264" i="15"/>
  <c r="BU258" i="15"/>
  <c r="BU268" i="15" s="1"/>
  <c r="BS203" i="15"/>
  <c r="BS213" i="15" s="1"/>
  <c r="BS209" i="15"/>
  <c r="BT154" i="15"/>
  <c r="BT148" i="15"/>
  <c r="BT158" i="15" s="1"/>
  <c r="BT145" i="15"/>
  <c r="BU156" i="15"/>
  <c r="BU150" i="15"/>
  <c r="BU160" i="15" s="1"/>
  <c r="BS176" i="15"/>
  <c r="BS186" i="15" s="1"/>
  <c r="BS182" i="15"/>
  <c r="BT198" i="15"/>
  <c r="BU177" i="15"/>
  <c r="BU187" i="15" s="1"/>
  <c r="BU183" i="15"/>
  <c r="BS263" i="15"/>
  <c r="BS257" i="15"/>
  <c r="BS267" i="15" s="1"/>
  <c r="BS122" i="15"/>
  <c r="BS132" i="15" s="1"/>
  <c r="BS128" i="15"/>
  <c r="BT117" i="15"/>
  <c r="BT225" i="15"/>
  <c r="BU78" i="15"/>
  <c r="BU76" i="15"/>
  <c r="BU74" i="15"/>
  <c r="BU72" i="15"/>
  <c r="BU70" i="15"/>
  <c r="BU64" i="15"/>
  <c r="BU62" i="15"/>
  <c r="BU60" i="15"/>
  <c r="BU58" i="15"/>
  <c r="BU96" i="15"/>
  <c r="BU104" i="15" s="1"/>
  <c r="BU93" i="15"/>
  <c r="BU101" i="15" s="1"/>
  <c r="BU79" i="15"/>
  <c r="BU77" i="15"/>
  <c r="BU75" i="15"/>
  <c r="BU73" i="15"/>
  <c r="BU71" i="15"/>
  <c r="BU65" i="15"/>
  <c r="BU59" i="15"/>
  <c r="BV3" i="15"/>
  <c r="BU56" i="15"/>
  <c r="BU61" i="15"/>
  <c r="BU57" i="15"/>
  <c r="BU63" i="15"/>
  <c r="BU210" i="15"/>
  <c r="BU204" i="15"/>
  <c r="BU214" i="15" s="1"/>
  <c r="BT202" i="15" l="1"/>
  <c r="BT212" i="15" s="1"/>
  <c r="BT208" i="15"/>
  <c r="BT199" i="15"/>
  <c r="BV254" i="15"/>
  <c r="BV227" i="15"/>
  <c r="BV200" i="15"/>
  <c r="BV173" i="15"/>
  <c r="BV119" i="15"/>
  <c r="BV146" i="15"/>
  <c r="BV4" i="15"/>
  <c r="BT121" i="15"/>
  <c r="BT131" i="15" s="1"/>
  <c r="BT127" i="15"/>
  <c r="BT118" i="15"/>
  <c r="BT149" i="15"/>
  <c r="BT159" i="15" s="1"/>
  <c r="BT155" i="15"/>
  <c r="BT263" i="15"/>
  <c r="BT257" i="15"/>
  <c r="BT267" i="15" s="1"/>
  <c r="BT175" i="15"/>
  <c r="BT185" i="15" s="1"/>
  <c r="BT181" i="15"/>
  <c r="BT172" i="15"/>
  <c r="BU246" i="15"/>
  <c r="BU219" i="15"/>
  <c r="BU192" i="15"/>
  <c r="BU165" i="15"/>
  <c r="BU138" i="15"/>
  <c r="BU111" i="15"/>
  <c r="BU66" i="15"/>
  <c r="BT229" i="15"/>
  <c r="BT239" i="15" s="1"/>
  <c r="BT235" i="15"/>
  <c r="BT226" i="15"/>
  <c r="BU247" i="15"/>
  <c r="BU220" i="15"/>
  <c r="BU193" i="15"/>
  <c r="BU139" i="15"/>
  <c r="BU112" i="15"/>
  <c r="BU166" i="15"/>
  <c r="BU80" i="15"/>
  <c r="BT176" i="15" l="1"/>
  <c r="BT186" i="15" s="1"/>
  <c r="BT182" i="15"/>
  <c r="BV258" i="15"/>
  <c r="BV268" i="15" s="1"/>
  <c r="BV264" i="15"/>
  <c r="BU198" i="15"/>
  <c r="BV177" i="15"/>
  <c r="BV187" i="15" s="1"/>
  <c r="BV183" i="15"/>
  <c r="BT203" i="15"/>
  <c r="BT213" i="15" s="1"/>
  <c r="BT209" i="15"/>
  <c r="BV123" i="15"/>
  <c r="BV133" i="15" s="1"/>
  <c r="BV129" i="15"/>
  <c r="BT236" i="15"/>
  <c r="BT230" i="15"/>
  <c r="BT240" i="15" s="1"/>
  <c r="BU117" i="15"/>
  <c r="BU225" i="15"/>
  <c r="BV96" i="15"/>
  <c r="BV104" i="15" s="1"/>
  <c r="BV64" i="15"/>
  <c r="BV62" i="15"/>
  <c r="BV60" i="15"/>
  <c r="BV93" i="15"/>
  <c r="BV101" i="15" s="1"/>
  <c r="BV79" i="15"/>
  <c r="BV77" i="15"/>
  <c r="BV75" i="15"/>
  <c r="BV73" i="15"/>
  <c r="BV71" i="15"/>
  <c r="BV65" i="15"/>
  <c r="BV63" i="15"/>
  <c r="BV72" i="15"/>
  <c r="BV56" i="15"/>
  <c r="BV59" i="15"/>
  <c r="BW3" i="15"/>
  <c r="BV74" i="15"/>
  <c r="BV61" i="15"/>
  <c r="BV57" i="15"/>
  <c r="BV78" i="15"/>
  <c r="BV76" i="15"/>
  <c r="BV58" i="15"/>
  <c r="BV70" i="15"/>
  <c r="BV204" i="15"/>
  <c r="BV214" i="15" s="1"/>
  <c r="BV210" i="15"/>
  <c r="BU171" i="15"/>
  <c r="BU144" i="15"/>
  <c r="BU252" i="15"/>
  <c r="BT122" i="15"/>
  <c r="BT132" i="15" s="1"/>
  <c r="BT128" i="15"/>
  <c r="BV156" i="15"/>
  <c r="BV150" i="15"/>
  <c r="BV160" i="15" s="1"/>
  <c r="BV231" i="15"/>
  <c r="BV241" i="15" s="1"/>
  <c r="BV237" i="15"/>
  <c r="BU262" i="15" l="1"/>
  <c r="BU256" i="15"/>
  <c r="BU266" i="15" s="1"/>
  <c r="BU253" i="15"/>
  <c r="BW254" i="15"/>
  <c r="BW200" i="15"/>
  <c r="BW227" i="15"/>
  <c r="BW173" i="15"/>
  <c r="BW146" i="15"/>
  <c r="BW119" i="15"/>
  <c r="BW4" i="15"/>
  <c r="BU235" i="15"/>
  <c r="BU229" i="15"/>
  <c r="BU239" i="15" s="1"/>
  <c r="BU226" i="15"/>
  <c r="BU148" i="15"/>
  <c r="BU158" i="15" s="1"/>
  <c r="BU154" i="15"/>
  <c r="BU145" i="15"/>
  <c r="BV247" i="15"/>
  <c r="BV220" i="15"/>
  <c r="BV193" i="15"/>
  <c r="BV166" i="15"/>
  <c r="BV112" i="15"/>
  <c r="BV80" i="15"/>
  <c r="BV139" i="15"/>
  <c r="BU121" i="15"/>
  <c r="BU131" i="15" s="1"/>
  <c r="BU127" i="15"/>
  <c r="BU118" i="15"/>
  <c r="BU175" i="15"/>
  <c r="BU185" i="15" s="1"/>
  <c r="BU181" i="15"/>
  <c r="BU172" i="15"/>
  <c r="BV246" i="15"/>
  <c r="BV252" i="15" s="1"/>
  <c r="BV219" i="15"/>
  <c r="BV225" i="15" s="1"/>
  <c r="BV192" i="15"/>
  <c r="BV198" i="15" s="1"/>
  <c r="BV138" i="15"/>
  <c r="BV111" i="15"/>
  <c r="BV117" i="15" s="1"/>
  <c r="BV165" i="15"/>
  <c r="BV66" i="15"/>
  <c r="BU202" i="15"/>
  <c r="BU212" i="15" s="1"/>
  <c r="BU208" i="15"/>
  <c r="BU199" i="15"/>
  <c r="BV202" i="15" l="1"/>
  <c r="BV212" i="15" s="1"/>
  <c r="BV208" i="15"/>
  <c r="BV199" i="15"/>
  <c r="BU149" i="15"/>
  <c r="BU159" i="15" s="1"/>
  <c r="BU155" i="15"/>
  <c r="BW264" i="15"/>
  <c r="BW258" i="15"/>
  <c r="BW268" i="15" s="1"/>
  <c r="BV171" i="15"/>
  <c r="BU263" i="15"/>
  <c r="BU257" i="15"/>
  <c r="BU267" i="15" s="1"/>
  <c r="BV262" i="15"/>
  <c r="BV256" i="15"/>
  <c r="BV266" i="15" s="1"/>
  <c r="BV253" i="15"/>
  <c r="BW93" i="15"/>
  <c r="BW101" i="15" s="1"/>
  <c r="BW79" i="15"/>
  <c r="BW77" i="15"/>
  <c r="BW75" i="15"/>
  <c r="BW73" i="15"/>
  <c r="BW71" i="15"/>
  <c r="BW96" i="15"/>
  <c r="BW104" i="15" s="1"/>
  <c r="BW65" i="15"/>
  <c r="BW63" i="15"/>
  <c r="BW61" i="15"/>
  <c r="BW59" i="15"/>
  <c r="BW57" i="15"/>
  <c r="BW78" i="15"/>
  <c r="BW76" i="15"/>
  <c r="BW74" i="15"/>
  <c r="BW72" i="15"/>
  <c r="BW70" i="15"/>
  <c r="BW62" i="15"/>
  <c r="BW60" i="15"/>
  <c r="BW58" i="15"/>
  <c r="BW64" i="15"/>
  <c r="BX3" i="15"/>
  <c r="BW56" i="15"/>
  <c r="BW237" i="15"/>
  <c r="BW231" i="15"/>
  <c r="BW241" i="15" s="1"/>
  <c r="BW156" i="15"/>
  <c r="BW150" i="15"/>
  <c r="BW160" i="15" s="1"/>
  <c r="BU203" i="15"/>
  <c r="BU213" i="15" s="1"/>
  <c r="BU209" i="15"/>
  <c r="BV235" i="15"/>
  <c r="BV229" i="15"/>
  <c r="BV239" i="15" s="1"/>
  <c r="BV226" i="15"/>
  <c r="BW177" i="15"/>
  <c r="BW187" i="15" s="1"/>
  <c r="BW183" i="15"/>
  <c r="BV127" i="15"/>
  <c r="BV118" i="15"/>
  <c r="BV121" i="15"/>
  <c r="BV131" i="15" s="1"/>
  <c r="BU128" i="15"/>
  <c r="BU122" i="15"/>
  <c r="BU132" i="15" s="1"/>
  <c r="BV144" i="15"/>
  <c r="BU182" i="15"/>
  <c r="BU176" i="15"/>
  <c r="BU186" i="15" s="1"/>
  <c r="BU230" i="15"/>
  <c r="BU240" i="15" s="1"/>
  <c r="BU236" i="15"/>
  <c r="BW123" i="15"/>
  <c r="BW133" i="15" s="1"/>
  <c r="BW129" i="15"/>
  <c r="BW204" i="15"/>
  <c r="BW214" i="15" s="1"/>
  <c r="BW210" i="15"/>
  <c r="BW246" i="15" l="1"/>
  <c r="BW219" i="15"/>
  <c r="BW192" i="15"/>
  <c r="BW165" i="15"/>
  <c r="BW111" i="15"/>
  <c r="BW66" i="15"/>
  <c r="BW138" i="15"/>
  <c r="BX254" i="15"/>
  <c r="BX227" i="15"/>
  <c r="BX173" i="15"/>
  <c r="BX200" i="15"/>
  <c r="BX146" i="15"/>
  <c r="BX119" i="15"/>
  <c r="BX4" i="15"/>
  <c r="BV209" i="15"/>
  <c r="BV203" i="15"/>
  <c r="BV213" i="15" s="1"/>
  <c r="BW247" i="15"/>
  <c r="BW220" i="15"/>
  <c r="BW193" i="15"/>
  <c r="BW166" i="15"/>
  <c r="BW139" i="15"/>
  <c r="BW80" i="15"/>
  <c r="BW112" i="15"/>
  <c r="BV181" i="15"/>
  <c r="BV175" i="15"/>
  <c r="BV185" i="15" s="1"/>
  <c r="BV172" i="15"/>
  <c r="BV148" i="15"/>
  <c r="BV158" i="15" s="1"/>
  <c r="BV154" i="15"/>
  <c r="BV145" i="15"/>
  <c r="BV122" i="15"/>
  <c r="BV132" i="15" s="1"/>
  <c r="BV128" i="15"/>
  <c r="BV236" i="15"/>
  <c r="BV230" i="15"/>
  <c r="BV240" i="15" s="1"/>
  <c r="BV257" i="15"/>
  <c r="BV267" i="15" s="1"/>
  <c r="BV263" i="15"/>
  <c r="BW144" i="15" l="1"/>
  <c r="BW171" i="15"/>
  <c r="BX204" i="15"/>
  <c r="BX214" i="15" s="1"/>
  <c r="BX210" i="15"/>
  <c r="BW154" i="15"/>
  <c r="BW148" i="15"/>
  <c r="BW158" i="15" s="1"/>
  <c r="BW145" i="15"/>
  <c r="BV176" i="15"/>
  <c r="BV186" i="15" s="1"/>
  <c r="BV182" i="15"/>
  <c r="BX93" i="15"/>
  <c r="BX101" i="15" s="1"/>
  <c r="BX96" i="15"/>
  <c r="BX104" i="15" s="1"/>
  <c r="BX65" i="15"/>
  <c r="BX63" i="15"/>
  <c r="BX61" i="15"/>
  <c r="BX78" i="15"/>
  <c r="BX76" i="15"/>
  <c r="BX74" i="15"/>
  <c r="BX72" i="15"/>
  <c r="BX70" i="15"/>
  <c r="BX64" i="15"/>
  <c r="BX79" i="15"/>
  <c r="BX71" i="15"/>
  <c r="BX60" i="15"/>
  <c r="BX58" i="15"/>
  <c r="BX57" i="15"/>
  <c r="BX77" i="15"/>
  <c r="BX73" i="15"/>
  <c r="BY3" i="15"/>
  <c r="BX75" i="15"/>
  <c r="BX62" i="15"/>
  <c r="BX59" i="15"/>
  <c r="BX56" i="15"/>
  <c r="BX183" i="15"/>
  <c r="BX177" i="15"/>
  <c r="BX187" i="15" s="1"/>
  <c r="BW225" i="15"/>
  <c r="BX150" i="15"/>
  <c r="BX160" i="15" s="1"/>
  <c r="BX156" i="15"/>
  <c r="BX264" i="15"/>
  <c r="BX258" i="15"/>
  <c r="BX268" i="15" s="1"/>
  <c r="BW198" i="15"/>
  <c r="BV155" i="15"/>
  <c r="BV149" i="15"/>
  <c r="BV159" i="15" s="1"/>
  <c r="BX129" i="15"/>
  <c r="BX123" i="15"/>
  <c r="BX133" i="15" s="1"/>
  <c r="BX231" i="15"/>
  <c r="BX241" i="15" s="1"/>
  <c r="BX237" i="15"/>
  <c r="BW117" i="15"/>
  <c r="BW252" i="15"/>
  <c r="BW262" i="15" l="1"/>
  <c r="BW256" i="15"/>
  <c r="BW266" i="15" s="1"/>
  <c r="BW253" i="15"/>
  <c r="BY254" i="15"/>
  <c r="BY227" i="15"/>
  <c r="BY200" i="15"/>
  <c r="BY173" i="15"/>
  <c r="BY119" i="15"/>
  <c r="BY146" i="15"/>
  <c r="BY4" i="15"/>
  <c r="BW121" i="15"/>
  <c r="BW131" i="15" s="1"/>
  <c r="BW127" i="15"/>
  <c r="BW118" i="15"/>
  <c r="BW235" i="15"/>
  <c r="BW229" i="15"/>
  <c r="BW239" i="15" s="1"/>
  <c r="BW226" i="15"/>
  <c r="BX247" i="15"/>
  <c r="BX220" i="15"/>
  <c r="BX193" i="15"/>
  <c r="BX166" i="15"/>
  <c r="BX139" i="15"/>
  <c r="BX112" i="15"/>
  <c r="BX80" i="15"/>
  <c r="BW155" i="15"/>
  <c r="BW149" i="15"/>
  <c r="BW159" i="15" s="1"/>
  <c r="BW208" i="15"/>
  <c r="BW202" i="15"/>
  <c r="BW212" i="15" s="1"/>
  <c r="BW199" i="15"/>
  <c r="BX246" i="15"/>
  <c r="BX252" i="15" s="1"/>
  <c r="BX219" i="15"/>
  <c r="BX225" i="15" s="1"/>
  <c r="BX192" i="15"/>
  <c r="BX198" i="15" s="1"/>
  <c r="BX165" i="15"/>
  <c r="BX171" i="15" s="1"/>
  <c r="BX138" i="15"/>
  <c r="BX144" i="15" s="1"/>
  <c r="BX66" i="15"/>
  <c r="BX111" i="15"/>
  <c r="BX117" i="15" s="1"/>
  <c r="BW175" i="15"/>
  <c r="BW185" i="15" s="1"/>
  <c r="BW181" i="15"/>
  <c r="BW172" i="15"/>
  <c r="BW203" i="15" l="1"/>
  <c r="BW213" i="15" s="1"/>
  <c r="BW209" i="15"/>
  <c r="BW230" i="15"/>
  <c r="BW240" i="15" s="1"/>
  <c r="BW236" i="15"/>
  <c r="BY264" i="15"/>
  <c r="BY258" i="15"/>
  <c r="BY268" i="15" s="1"/>
  <c r="BX121" i="15"/>
  <c r="BX131" i="15" s="1"/>
  <c r="BX127" i="15"/>
  <c r="BX118" i="15"/>
  <c r="BY177" i="15"/>
  <c r="BY187" i="15" s="1"/>
  <c r="BY183" i="15"/>
  <c r="BX229" i="15"/>
  <c r="BX239" i="15" s="1"/>
  <c r="BX235" i="15"/>
  <c r="BX226" i="15"/>
  <c r="BY96" i="15"/>
  <c r="BY104" i="15" s="1"/>
  <c r="BY78" i="15"/>
  <c r="BY76" i="15"/>
  <c r="BY74" i="15"/>
  <c r="BY72" i="15"/>
  <c r="BY70" i="15"/>
  <c r="BY64" i="15"/>
  <c r="BY62" i="15"/>
  <c r="BY60" i="15"/>
  <c r="BY58" i="15"/>
  <c r="BY79" i="15"/>
  <c r="BY77" i="15"/>
  <c r="BY75" i="15"/>
  <c r="BY73" i="15"/>
  <c r="BY71" i="15"/>
  <c r="BY61" i="15"/>
  <c r="BZ3" i="15"/>
  <c r="BY59" i="15"/>
  <c r="BY56" i="15"/>
  <c r="BY93" i="15"/>
  <c r="BY101" i="15" s="1"/>
  <c r="BY63" i="15"/>
  <c r="BY65" i="15"/>
  <c r="BY57" i="15"/>
  <c r="BY210" i="15"/>
  <c r="BY204" i="15"/>
  <c r="BY214" i="15" s="1"/>
  <c r="BX175" i="15"/>
  <c r="BX185" i="15" s="1"/>
  <c r="BX181" i="15"/>
  <c r="BX172" i="15"/>
  <c r="BY123" i="15"/>
  <c r="BY133" i="15" s="1"/>
  <c r="BY129" i="15"/>
  <c r="BX202" i="15"/>
  <c r="BX212" i="15" s="1"/>
  <c r="BX208" i="15"/>
  <c r="BX199" i="15"/>
  <c r="BW263" i="15"/>
  <c r="BW257" i="15"/>
  <c r="BW267" i="15" s="1"/>
  <c r="BW176" i="15"/>
  <c r="BW186" i="15" s="1"/>
  <c r="BW182" i="15"/>
  <c r="BX154" i="15"/>
  <c r="BX148" i="15"/>
  <c r="BX158" i="15" s="1"/>
  <c r="BX145" i="15"/>
  <c r="BX256" i="15"/>
  <c r="BX266" i="15" s="1"/>
  <c r="BX262" i="15"/>
  <c r="BX253" i="15"/>
  <c r="BW122" i="15"/>
  <c r="BW132" i="15" s="1"/>
  <c r="BW128" i="15"/>
  <c r="BY156" i="15"/>
  <c r="BY150" i="15"/>
  <c r="BY160" i="15" s="1"/>
  <c r="BY231" i="15"/>
  <c r="BY241" i="15" s="1"/>
  <c r="BY237" i="15"/>
  <c r="BX155" i="15" l="1"/>
  <c r="BX149" i="15"/>
  <c r="BX159" i="15" s="1"/>
  <c r="BX176" i="15"/>
  <c r="BX186" i="15" s="1"/>
  <c r="BX182" i="15"/>
  <c r="BX236" i="15"/>
  <c r="BX230" i="15"/>
  <c r="BX240" i="15" s="1"/>
  <c r="BY247" i="15"/>
  <c r="BY220" i="15"/>
  <c r="BY193" i="15"/>
  <c r="BY139" i="15"/>
  <c r="BY166" i="15"/>
  <c r="BY112" i="15"/>
  <c r="BY80" i="15"/>
  <c r="BX203" i="15"/>
  <c r="BX213" i="15" s="1"/>
  <c r="BX209" i="15"/>
  <c r="BZ254" i="15"/>
  <c r="BZ227" i="15"/>
  <c r="BZ200" i="15"/>
  <c r="BZ173" i="15"/>
  <c r="BZ119" i="15"/>
  <c r="BZ146" i="15"/>
  <c r="BZ4" i="15"/>
  <c r="BX263" i="15"/>
  <c r="BX257" i="15"/>
  <c r="BX267" i="15" s="1"/>
  <c r="BY246" i="15"/>
  <c r="BY192" i="15"/>
  <c r="BY165" i="15"/>
  <c r="BY219" i="15"/>
  <c r="BY138" i="15"/>
  <c r="BY111" i="15"/>
  <c r="BY66" i="15"/>
  <c r="BX122" i="15"/>
  <c r="BX132" i="15" s="1"/>
  <c r="BX128" i="15"/>
  <c r="BY225" i="15" l="1"/>
  <c r="BY171" i="15"/>
  <c r="BY172" i="15" s="1"/>
  <c r="BY198" i="15"/>
  <c r="BY202" i="15" s="1"/>
  <c r="BY212" i="15" s="1"/>
  <c r="BZ177" i="15"/>
  <c r="BZ187" i="15" s="1"/>
  <c r="BZ183" i="15"/>
  <c r="BY235" i="15"/>
  <c r="BY229" i="15"/>
  <c r="BY239" i="15" s="1"/>
  <c r="BY226" i="15"/>
  <c r="BZ264" i="15"/>
  <c r="BZ258" i="15"/>
  <c r="BZ268" i="15" s="1"/>
  <c r="BY175" i="15"/>
  <c r="BY185" i="15" s="1"/>
  <c r="BY181" i="15"/>
  <c r="BY208" i="15"/>
  <c r="BY199" i="15"/>
  <c r="BZ204" i="15"/>
  <c r="BZ214" i="15" s="1"/>
  <c r="BZ210" i="15"/>
  <c r="BZ123" i="15"/>
  <c r="BZ133" i="15" s="1"/>
  <c r="BZ129" i="15"/>
  <c r="BY117" i="15"/>
  <c r="BZ96" i="15"/>
  <c r="BZ104" i="15" s="1"/>
  <c r="BZ64" i="15"/>
  <c r="BZ62" i="15"/>
  <c r="BZ60" i="15"/>
  <c r="BZ79" i="15"/>
  <c r="BZ77" i="15"/>
  <c r="BZ75" i="15"/>
  <c r="BZ73" i="15"/>
  <c r="BZ71" i="15"/>
  <c r="BZ93" i="15"/>
  <c r="BZ101" i="15" s="1"/>
  <c r="BZ65" i="15"/>
  <c r="BZ63" i="15"/>
  <c r="BZ74" i="15"/>
  <c r="BZ59" i="15"/>
  <c r="BZ56" i="15"/>
  <c r="BZ72" i="15"/>
  <c r="BZ61" i="15"/>
  <c r="BZ76" i="15"/>
  <c r="BZ58" i="15"/>
  <c r="BZ78" i="15"/>
  <c r="BZ70" i="15"/>
  <c r="BZ57" i="15"/>
  <c r="CA3" i="15"/>
  <c r="BY144" i="15"/>
  <c r="BY252" i="15"/>
  <c r="BZ156" i="15"/>
  <c r="BZ150" i="15"/>
  <c r="BZ160" i="15" s="1"/>
  <c r="BZ231" i="15"/>
  <c r="BZ241" i="15" s="1"/>
  <c r="BZ237" i="15"/>
  <c r="BY262" i="15" l="1"/>
  <c r="BY256" i="15"/>
  <c r="BY266" i="15" s="1"/>
  <c r="BY253" i="15"/>
  <c r="BY154" i="15"/>
  <c r="BY148" i="15"/>
  <c r="BY158" i="15" s="1"/>
  <c r="BY145" i="15"/>
  <c r="BY121" i="15"/>
  <c r="BY131" i="15" s="1"/>
  <c r="BY127" i="15"/>
  <c r="BY118" i="15"/>
  <c r="BY182" i="15"/>
  <c r="BY176" i="15"/>
  <c r="BY186" i="15" s="1"/>
  <c r="BZ247" i="15"/>
  <c r="BZ220" i="15"/>
  <c r="BZ193" i="15"/>
  <c r="BZ166" i="15"/>
  <c r="BZ112" i="15"/>
  <c r="BZ80" i="15"/>
  <c r="BZ139" i="15"/>
  <c r="CA254" i="15"/>
  <c r="CA227" i="15"/>
  <c r="CA200" i="15"/>
  <c r="CA146" i="15"/>
  <c r="CA173" i="15"/>
  <c r="CA119" i="15"/>
  <c r="CA4" i="15"/>
  <c r="BZ246" i="15"/>
  <c r="BZ219" i="15"/>
  <c r="BZ225" i="15" s="1"/>
  <c r="BZ192" i="15"/>
  <c r="BZ198" i="15" s="1"/>
  <c r="BZ138" i="15"/>
  <c r="BZ165" i="15"/>
  <c r="BZ171" i="15" s="1"/>
  <c r="BZ111" i="15"/>
  <c r="BZ66" i="15"/>
  <c r="BY203" i="15"/>
  <c r="BY213" i="15" s="1"/>
  <c r="BY209" i="15"/>
  <c r="BY230" i="15"/>
  <c r="BY240" i="15" s="1"/>
  <c r="BY236" i="15"/>
  <c r="BZ144" i="15" l="1"/>
  <c r="BZ202" i="15"/>
  <c r="BZ212" i="15" s="1"/>
  <c r="BZ208" i="15"/>
  <c r="BZ199" i="15"/>
  <c r="BZ117" i="15"/>
  <c r="BZ229" i="15"/>
  <c r="BZ239" i="15" s="1"/>
  <c r="BZ235" i="15"/>
  <c r="BZ226" i="15"/>
  <c r="CA177" i="15"/>
  <c r="CA187" i="15" s="1"/>
  <c r="CA183" i="15"/>
  <c r="CA264" i="15"/>
  <c r="CA258" i="15"/>
  <c r="CA268" i="15" s="1"/>
  <c r="BY263" i="15"/>
  <c r="BY257" i="15"/>
  <c r="BY267" i="15" s="1"/>
  <c r="CA123" i="15"/>
  <c r="CA133" i="15" s="1"/>
  <c r="CA129" i="15"/>
  <c r="BZ181" i="15"/>
  <c r="BZ175" i="15"/>
  <c r="BZ185" i="15" s="1"/>
  <c r="BZ172" i="15"/>
  <c r="BZ252" i="15"/>
  <c r="CA150" i="15"/>
  <c r="CA160" i="15" s="1"/>
  <c r="CA156" i="15"/>
  <c r="BY149" i="15"/>
  <c r="BY159" i="15" s="1"/>
  <c r="BY155" i="15"/>
  <c r="CA237" i="15"/>
  <c r="CA231" i="15"/>
  <c r="CA241" i="15" s="1"/>
  <c r="BZ148" i="15"/>
  <c r="BZ158" i="15" s="1"/>
  <c r="BZ154" i="15"/>
  <c r="BZ145" i="15"/>
  <c r="CA79" i="15"/>
  <c r="CA77" i="15"/>
  <c r="CA75" i="15"/>
  <c r="CA73" i="15"/>
  <c r="CA71" i="15"/>
  <c r="CA93" i="15"/>
  <c r="CA101" i="15" s="1"/>
  <c r="CA65" i="15"/>
  <c r="CA63" i="15"/>
  <c r="CA61" i="15"/>
  <c r="CA59" i="15"/>
  <c r="CA57" i="15"/>
  <c r="CA78" i="15"/>
  <c r="CA76" i="15"/>
  <c r="CA74" i="15"/>
  <c r="CA72" i="15"/>
  <c r="CA70" i="15"/>
  <c r="CA60" i="15"/>
  <c r="CA56" i="15"/>
  <c r="CA96" i="15"/>
  <c r="CA104" i="15" s="1"/>
  <c r="CA62" i="15"/>
  <c r="CA64" i="15"/>
  <c r="CA58" i="15"/>
  <c r="CB3" i="15"/>
  <c r="CA204" i="15"/>
  <c r="CA214" i="15" s="1"/>
  <c r="CA210" i="15"/>
  <c r="BY128" i="15"/>
  <c r="BY122" i="15"/>
  <c r="BY132" i="15" s="1"/>
  <c r="CB254" i="15" l="1"/>
  <c r="CB227" i="15"/>
  <c r="CB200" i="15"/>
  <c r="CB173" i="15"/>
  <c r="CB146" i="15"/>
  <c r="CB119" i="15"/>
  <c r="CB4" i="15"/>
  <c r="BZ262" i="15"/>
  <c r="BZ256" i="15"/>
  <c r="BZ266" i="15" s="1"/>
  <c r="BZ253" i="15"/>
  <c r="BZ236" i="15"/>
  <c r="BZ230" i="15"/>
  <c r="BZ240" i="15" s="1"/>
  <c r="BZ209" i="15"/>
  <c r="BZ203" i="15"/>
  <c r="BZ213" i="15" s="1"/>
  <c r="BZ155" i="15"/>
  <c r="BZ149" i="15"/>
  <c r="BZ159" i="15" s="1"/>
  <c r="BZ127" i="15"/>
  <c r="BZ118" i="15"/>
  <c r="BZ121" i="15"/>
  <c r="BZ131" i="15" s="1"/>
  <c r="CA246" i="15"/>
  <c r="CA252" i="15" s="1"/>
  <c r="CA219" i="15"/>
  <c r="CA165" i="15"/>
  <c r="CA111" i="15"/>
  <c r="CA192" i="15"/>
  <c r="CA198" i="15" s="1"/>
  <c r="CA66" i="15"/>
  <c r="CA138" i="15"/>
  <c r="BZ176" i="15"/>
  <c r="BZ186" i="15" s="1"/>
  <c r="BZ182" i="15"/>
  <c r="CA247" i="15"/>
  <c r="CA220" i="15"/>
  <c r="CA193" i="15"/>
  <c r="CA166" i="15"/>
  <c r="CA139" i="15"/>
  <c r="CA112" i="15"/>
  <c r="CA80" i="15"/>
  <c r="CA262" i="15" l="1"/>
  <c r="CA256" i="15"/>
  <c r="CA266" i="15" s="1"/>
  <c r="CA253" i="15"/>
  <c r="CA117" i="15"/>
  <c r="CB93" i="15"/>
  <c r="CB101" i="15" s="1"/>
  <c r="CB96" i="15"/>
  <c r="CB104" i="15" s="1"/>
  <c r="CB65" i="15"/>
  <c r="CB63" i="15"/>
  <c r="CB61" i="15"/>
  <c r="CB78" i="15"/>
  <c r="CB76" i="15"/>
  <c r="CB74" i="15"/>
  <c r="CB72" i="15"/>
  <c r="CB70" i="15"/>
  <c r="CB64" i="15"/>
  <c r="CB73" i="15"/>
  <c r="CB62" i="15"/>
  <c r="CB75" i="15"/>
  <c r="CB58" i="15"/>
  <c r="CB57" i="15"/>
  <c r="CC3" i="15"/>
  <c r="CB59" i="15"/>
  <c r="CB77" i="15"/>
  <c r="CB60" i="15"/>
  <c r="CB56" i="15"/>
  <c r="CB79" i="15"/>
  <c r="CB71" i="15"/>
  <c r="CB204" i="15"/>
  <c r="CB214" i="15" s="1"/>
  <c r="CB210" i="15"/>
  <c r="CA208" i="15"/>
  <c r="CA202" i="15"/>
  <c r="CA212" i="15" s="1"/>
  <c r="CA199" i="15"/>
  <c r="CB183" i="15"/>
  <c r="CB177" i="15"/>
  <c r="CB187" i="15" s="1"/>
  <c r="CA144" i="15"/>
  <c r="CA171" i="15"/>
  <c r="BZ122" i="15"/>
  <c r="BZ132" i="15" s="1"/>
  <c r="BZ128" i="15"/>
  <c r="BZ263" i="15"/>
  <c r="BZ257" i="15"/>
  <c r="BZ267" i="15" s="1"/>
  <c r="CB129" i="15"/>
  <c r="CB123" i="15"/>
  <c r="CB133" i="15" s="1"/>
  <c r="CB231" i="15"/>
  <c r="CB241" i="15" s="1"/>
  <c r="CB237" i="15"/>
  <c r="CA225" i="15"/>
  <c r="CB150" i="15"/>
  <c r="CB160" i="15" s="1"/>
  <c r="CB156" i="15"/>
  <c r="CB258" i="15"/>
  <c r="CB268" i="15" s="1"/>
  <c r="CB264" i="15"/>
  <c r="CA203" i="15" l="1"/>
  <c r="CA213" i="15" s="1"/>
  <c r="CA209" i="15"/>
  <c r="CA154" i="15"/>
  <c r="CA148" i="15"/>
  <c r="CA158" i="15" s="1"/>
  <c r="CA145" i="15"/>
  <c r="CA263" i="15"/>
  <c r="CA257" i="15"/>
  <c r="CA267" i="15" s="1"/>
  <c r="CA175" i="15"/>
  <c r="CA185" i="15" s="1"/>
  <c r="CA181" i="15"/>
  <c r="CA172" i="15"/>
  <c r="CA121" i="15"/>
  <c r="CA131" i="15" s="1"/>
  <c r="CA127" i="15"/>
  <c r="CA118" i="15"/>
  <c r="CB247" i="15"/>
  <c r="CB220" i="15"/>
  <c r="CB193" i="15"/>
  <c r="CB166" i="15"/>
  <c r="CB139" i="15"/>
  <c r="CB112" i="15"/>
  <c r="CB80" i="15"/>
  <c r="CA235" i="15"/>
  <c r="CA229" i="15"/>
  <c r="CA239" i="15" s="1"/>
  <c r="CA226" i="15"/>
  <c r="CB246" i="15"/>
  <c r="CB252" i="15" s="1"/>
  <c r="CB219" i="15"/>
  <c r="CB192" i="15"/>
  <c r="CB165" i="15"/>
  <c r="CB138" i="15"/>
  <c r="CB111" i="15"/>
  <c r="CB66" i="15"/>
  <c r="CC254" i="15"/>
  <c r="CC227" i="15"/>
  <c r="CC200" i="15"/>
  <c r="CC173" i="15"/>
  <c r="CC146" i="15"/>
  <c r="CC119" i="15"/>
  <c r="CC4" i="15"/>
  <c r="CB117" i="15" l="1"/>
  <c r="CB171" i="15"/>
  <c r="CB144" i="15"/>
  <c r="CB225" i="15"/>
  <c r="CC123" i="15"/>
  <c r="CC133" i="15" s="1"/>
  <c r="CC129" i="15"/>
  <c r="CB262" i="15"/>
  <c r="CB256" i="15"/>
  <c r="CB266" i="15" s="1"/>
  <c r="CB253" i="15"/>
  <c r="CC156" i="15"/>
  <c r="CC150" i="15"/>
  <c r="CC160" i="15" s="1"/>
  <c r="CC264" i="15"/>
  <c r="CC258" i="15"/>
  <c r="CC268" i="15" s="1"/>
  <c r="CB175" i="15"/>
  <c r="CB185" i="15" s="1"/>
  <c r="CB181" i="15"/>
  <c r="CB172" i="15"/>
  <c r="CA230" i="15"/>
  <c r="CA240" i="15" s="1"/>
  <c r="CA236" i="15"/>
  <c r="CB148" i="15"/>
  <c r="CB158" i="15" s="1"/>
  <c r="CB154" i="15"/>
  <c r="CB145" i="15"/>
  <c r="CC177" i="15"/>
  <c r="CC187" i="15" s="1"/>
  <c r="CC183" i="15"/>
  <c r="CB198" i="15"/>
  <c r="CA176" i="15"/>
  <c r="CA186" i="15" s="1"/>
  <c r="CA182" i="15"/>
  <c r="CC231" i="15"/>
  <c r="CC241" i="15" s="1"/>
  <c r="CC237" i="15"/>
  <c r="CC93" i="15"/>
  <c r="CC101" i="15" s="1"/>
  <c r="CC78" i="15"/>
  <c r="CC76" i="15"/>
  <c r="CC74" i="15"/>
  <c r="CC72" i="15"/>
  <c r="CC70" i="15"/>
  <c r="CC64" i="15"/>
  <c r="CC62" i="15"/>
  <c r="CC60" i="15"/>
  <c r="CC58" i="15"/>
  <c r="CC96" i="15"/>
  <c r="CC104" i="15" s="1"/>
  <c r="CC79" i="15"/>
  <c r="CC77" i="15"/>
  <c r="CC75" i="15"/>
  <c r="CC73" i="15"/>
  <c r="CC71" i="15"/>
  <c r="CC57" i="15"/>
  <c r="CD3" i="15"/>
  <c r="CC63" i="15"/>
  <c r="CC56" i="15"/>
  <c r="CC65" i="15"/>
  <c r="CC61" i="15"/>
  <c r="CC59" i="15"/>
  <c r="CC210" i="15"/>
  <c r="CC204" i="15"/>
  <c r="CC214" i="15" s="1"/>
  <c r="CB121" i="15"/>
  <c r="CB131" i="15" s="1"/>
  <c r="CB127" i="15"/>
  <c r="CB118" i="15"/>
  <c r="CB229" i="15"/>
  <c r="CB239" i="15" s="1"/>
  <c r="CB235" i="15"/>
  <c r="CB226" i="15"/>
  <c r="CA122" i="15"/>
  <c r="CA132" i="15" s="1"/>
  <c r="CA128" i="15"/>
  <c r="CA149" i="15"/>
  <c r="CA159" i="15" s="1"/>
  <c r="CA155" i="15"/>
  <c r="CB122" i="15" l="1"/>
  <c r="CB132" i="15" s="1"/>
  <c r="CB128" i="15"/>
  <c r="CC246" i="15"/>
  <c r="CC219" i="15"/>
  <c r="CC192" i="15"/>
  <c r="CC165" i="15"/>
  <c r="CC138" i="15"/>
  <c r="CC111" i="15"/>
  <c r="CC66" i="15"/>
  <c r="CB176" i="15"/>
  <c r="CB186" i="15" s="1"/>
  <c r="CB182" i="15"/>
  <c r="CD254" i="15"/>
  <c r="CD227" i="15"/>
  <c r="CD200" i="15"/>
  <c r="CD173" i="15"/>
  <c r="CD119" i="15"/>
  <c r="CD146" i="15"/>
  <c r="CD4" i="15"/>
  <c r="CC247" i="15"/>
  <c r="CC220" i="15"/>
  <c r="CC193" i="15"/>
  <c r="CC166" i="15"/>
  <c r="CC139" i="15"/>
  <c r="CC112" i="15"/>
  <c r="CC80" i="15"/>
  <c r="CB202" i="15"/>
  <c r="CB212" i="15" s="1"/>
  <c r="CB208" i="15"/>
  <c r="CB199" i="15"/>
  <c r="CB236" i="15"/>
  <c r="CB230" i="15"/>
  <c r="CB240" i="15" s="1"/>
  <c r="CB155" i="15"/>
  <c r="CB149" i="15"/>
  <c r="CB159" i="15" s="1"/>
  <c r="CB263" i="15"/>
  <c r="CB257" i="15"/>
  <c r="CB267" i="15" s="1"/>
  <c r="CC117" i="15" l="1"/>
  <c r="CC225" i="15"/>
  <c r="CD177" i="15"/>
  <c r="CD187" i="15" s="1"/>
  <c r="CD183" i="15"/>
  <c r="CC144" i="15"/>
  <c r="CC252" i="15"/>
  <c r="CB203" i="15"/>
  <c r="CB213" i="15" s="1"/>
  <c r="CB209" i="15"/>
  <c r="CD123" i="15"/>
  <c r="CD133" i="15" s="1"/>
  <c r="CD129" i="15"/>
  <c r="CD264" i="15"/>
  <c r="CD258" i="15"/>
  <c r="CD268" i="15" s="1"/>
  <c r="CD96" i="15"/>
  <c r="CD104" i="15" s="1"/>
  <c r="CD64" i="15"/>
  <c r="CD62" i="15"/>
  <c r="CD60" i="15"/>
  <c r="CD79" i="15"/>
  <c r="CD77" i="15"/>
  <c r="CD75" i="15"/>
  <c r="CD73" i="15"/>
  <c r="CD71" i="15"/>
  <c r="CD65" i="15"/>
  <c r="CD63" i="15"/>
  <c r="CD76" i="15"/>
  <c r="CD58" i="15"/>
  <c r="CD56" i="15"/>
  <c r="CE3" i="15"/>
  <c r="CD93" i="15"/>
  <c r="CD101" i="15" s="1"/>
  <c r="CD78" i="15"/>
  <c r="CD70" i="15"/>
  <c r="CD61" i="15"/>
  <c r="CD59" i="15"/>
  <c r="CD57" i="15"/>
  <c r="CD72" i="15"/>
  <c r="CD74" i="15"/>
  <c r="CD204" i="15"/>
  <c r="CD214" i="15" s="1"/>
  <c r="CD210" i="15"/>
  <c r="CC171" i="15"/>
  <c r="CC121" i="15"/>
  <c r="CC131" i="15" s="1"/>
  <c r="CC127" i="15"/>
  <c r="CC118" i="15"/>
  <c r="CD156" i="15"/>
  <c r="CD150" i="15"/>
  <c r="CD160" i="15" s="1"/>
  <c r="CD231" i="15"/>
  <c r="CD241" i="15" s="1"/>
  <c r="CD237" i="15"/>
  <c r="CC198" i="15"/>
  <c r="CE254" i="15" l="1"/>
  <c r="CE227" i="15"/>
  <c r="CE200" i="15"/>
  <c r="CE173" i="15"/>
  <c r="CE146" i="15"/>
  <c r="CE119" i="15"/>
  <c r="CE4" i="15"/>
  <c r="CC128" i="15"/>
  <c r="CC122" i="15"/>
  <c r="CC132" i="15" s="1"/>
  <c r="CC154" i="15"/>
  <c r="CC145" i="15"/>
  <c r="CC148" i="15"/>
  <c r="CC158" i="15" s="1"/>
  <c r="CC202" i="15"/>
  <c r="CC212" i="15" s="1"/>
  <c r="CC208" i="15"/>
  <c r="CC199" i="15"/>
  <c r="CC175" i="15"/>
  <c r="CC185" i="15" s="1"/>
  <c r="CC181" i="15"/>
  <c r="CC172" i="15"/>
  <c r="CD247" i="15"/>
  <c r="CD220" i="15"/>
  <c r="CD193" i="15"/>
  <c r="CD166" i="15"/>
  <c r="CD112" i="15"/>
  <c r="CD80" i="15"/>
  <c r="CD139" i="15"/>
  <c r="CD246" i="15"/>
  <c r="CD219" i="15"/>
  <c r="CD192" i="15"/>
  <c r="CD165" i="15"/>
  <c r="CD138" i="15"/>
  <c r="CD144" i="15" s="1"/>
  <c r="CD111" i="15"/>
  <c r="CD66" i="15"/>
  <c r="CC262" i="15"/>
  <c r="CC256" i="15"/>
  <c r="CC266" i="15" s="1"/>
  <c r="CC253" i="15"/>
  <c r="CC235" i="15"/>
  <c r="CC229" i="15"/>
  <c r="CC239" i="15" s="1"/>
  <c r="CC226" i="15"/>
  <c r="CD117" i="15" l="1"/>
  <c r="CD198" i="15"/>
  <c r="CD171" i="15"/>
  <c r="CD127" i="15"/>
  <c r="CD118" i="15"/>
  <c r="CD121" i="15"/>
  <c r="CD131" i="15" s="1"/>
  <c r="CD225" i="15"/>
  <c r="CC203" i="15"/>
  <c r="CC213" i="15" s="1"/>
  <c r="CC209" i="15"/>
  <c r="CC149" i="15"/>
  <c r="CC159" i="15" s="1"/>
  <c r="CC155" i="15"/>
  <c r="CE79" i="15"/>
  <c r="CE77" i="15"/>
  <c r="CE75" i="15"/>
  <c r="CE73" i="15"/>
  <c r="CE71" i="15"/>
  <c r="CE96" i="15"/>
  <c r="CE104" i="15" s="1"/>
  <c r="CE65" i="15"/>
  <c r="CE63" i="15"/>
  <c r="CE61" i="15"/>
  <c r="CE59" i="15"/>
  <c r="CE57" i="15"/>
  <c r="CE93" i="15"/>
  <c r="CE101" i="15" s="1"/>
  <c r="CE78" i="15"/>
  <c r="CE76" i="15"/>
  <c r="CE74" i="15"/>
  <c r="CE72" i="15"/>
  <c r="CE70" i="15"/>
  <c r="CE58" i="15"/>
  <c r="CE64" i="15"/>
  <c r="CE60" i="15"/>
  <c r="CF3" i="15"/>
  <c r="CE62" i="15"/>
  <c r="CE56" i="15"/>
  <c r="CE204" i="15"/>
  <c r="CE214" i="15" s="1"/>
  <c r="CE210" i="15"/>
  <c r="CD202" i="15"/>
  <c r="CD212" i="15" s="1"/>
  <c r="CD208" i="15"/>
  <c r="CD199" i="15"/>
  <c r="CE177" i="15"/>
  <c r="CE187" i="15" s="1"/>
  <c r="CE183" i="15"/>
  <c r="CC230" i="15"/>
  <c r="CC240" i="15" s="1"/>
  <c r="CC236" i="15"/>
  <c r="CD148" i="15"/>
  <c r="CD158" i="15" s="1"/>
  <c r="CD154" i="15"/>
  <c r="CD145" i="15"/>
  <c r="CD252" i="15"/>
  <c r="CC182" i="15"/>
  <c r="CC176" i="15"/>
  <c r="CC186" i="15" s="1"/>
  <c r="CE123" i="15"/>
  <c r="CE133" i="15" s="1"/>
  <c r="CE129" i="15"/>
  <c r="CE237" i="15"/>
  <c r="CE231" i="15"/>
  <c r="CE241" i="15" s="1"/>
  <c r="CC263" i="15"/>
  <c r="CC257" i="15"/>
  <c r="CC267" i="15" s="1"/>
  <c r="CD181" i="15"/>
  <c r="CD175" i="15"/>
  <c r="CD185" i="15" s="1"/>
  <c r="CD172" i="15"/>
  <c r="CE150" i="15"/>
  <c r="CE160" i="15" s="1"/>
  <c r="CE156" i="15"/>
  <c r="CE264" i="15"/>
  <c r="CE258" i="15"/>
  <c r="CE268" i="15" s="1"/>
  <c r="CD209" i="15" l="1"/>
  <c r="CD203" i="15"/>
  <c r="CD213" i="15" s="1"/>
  <c r="CD229" i="15"/>
  <c r="CD239" i="15" s="1"/>
  <c r="CD235" i="15"/>
  <c r="CD226" i="15"/>
  <c r="CD176" i="15"/>
  <c r="CD186" i="15" s="1"/>
  <c r="CD182" i="15"/>
  <c r="CD155" i="15"/>
  <c r="CD149" i="15"/>
  <c r="CD159" i="15" s="1"/>
  <c r="CE246" i="15"/>
  <c r="CE219" i="15"/>
  <c r="CE225" i="15" s="1"/>
  <c r="CE192" i="15"/>
  <c r="CE198" i="15" s="1"/>
  <c r="CE165" i="15"/>
  <c r="CE111" i="15"/>
  <c r="CE66" i="15"/>
  <c r="CE138" i="15"/>
  <c r="CD262" i="15"/>
  <c r="CD256" i="15"/>
  <c r="CD266" i="15" s="1"/>
  <c r="CD253" i="15"/>
  <c r="CD122" i="15"/>
  <c r="CD132" i="15" s="1"/>
  <c r="CD128" i="15"/>
  <c r="CF254" i="15"/>
  <c r="CF227" i="15"/>
  <c r="CF200" i="15"/>
  <c r="CF173" i="15"/>
  <c r="CF146" i="15"/>
  <c r="CF119" i="15"/>
  <c r="CF4" i="15"/>
  <c r="CE247" i="15"/>
  <c r="CE220" i="15"/>
  <c r="CE193" i="15"/>
  <c r="CE166" i="15"/>
  <c r="CE139" i="15"/>
  <c r="CE112" i="15"/>
  <c r="CE80" i="15"/>
  <c r="CE144" i="15" l="1"/>
  <c r="CF93" i="15"/>
  <c r="CF101" i="15" s="1"/>
  <c r="CF96" i="15"/>
  <c r="CF104" i="15" s="1"/>
  <c r="CF65" i="15"/>
  <c r="CF63" i="15"/>
  <c r="CF61" i="15"/>
  <c r="CF78" i="15"/>
  <c r="CF76" i="15"/>
  <c r="CF74" i="15"/>
  <c r="CF72" i="15"/>
  <c r="CF70" i="15"/>
  <c r="CF64" i="15"/>
  <c r="CF75" i="15"/>
  <c r="CF60" i="15"/>
  <c r="CF59" i="15"/>
  <c r="CF77" i="15"/>
  <c r="CG3" i="15"/>
  <c r="CF79" i="15"/>
  <c r="CF71" i="15"/>
  <c r="CF62" i="15"/>
  <c r="CF58" i="15"/>
  <c r="CF57" i="15"/>
  <c r="CF56" i="15"/>
  <c r="CF73" i="15"/>
  <c r="CE208" i="15"/>
  <c r="CE202" i="15"/>
  <c r="CE212" i="15" s="1"/>
  <c r="CE199" i="15"/>
  <c r="CF231" i="15"/>
  <c r="CF241" i="15" s="1"/>
  <c r="CF237" i="15"/>
  <c r="CE235" i="15"/>
  <c r="CE229" i="15"/>
  <c r="CE239" i="15" s="1"/>
  <c r="CE226" i="15"/>
  <c r="CF150" i="15"/>
  <c r="CF160" i="15" s="1"/>
  <c r="CF156" i="15"/>
  <c r="CF264" i="15"/>
  <c r="CF258" i="15"/>
  <c r="CF268" i="15" s="1"/>
  <c r="CE117" i="15"/>
  <c r="CE252" i="15"/>
  <c r="CF204" i="15"/>
  <c r="CF214" i="15" s="1"/>
  <c r="CF210" i="15"/>
  <c r="CE154" i="15"/>
  <c r="CE148" i="15"/>
  <c r="CE158" i="15" s="1"/>
  <c r="CE145" i="15"/>
  <c r="CF129" i="15"/>
  <c r="CF123" i="15"/>
  <c r="CF133" i="15" s="1"/>
  <c r="CD263" i="15"/>
  <c r="CD257" i="15"/>
  <c r="CD267" i="15" s="1"/>
  <c r="CF183" i="15"/>
  <c r="CF177" i="15"/>
  <c r="CF187" i="15" s="1"/>
  <c r="CE171" i="15"/>
  <c r="CD236" i="15"/>
  <c r="CD230" i="15"/>
  <c r="CD240" i="15" s="1"/>
  <c r="CE121" i="15" l="1"/>
  <c r="CE131" i="15" s="1"/>
  <c r="CE127" i="15"/>
  <c r="CE118" i="15"/>
  <c r="CG254" i="15"/>
  <c r="CG227" i="15"/>
  <c r="CG200" i="15"/>
  <c r="CG173" i="15"/>
  <c r="CG146" i="15"/>
  <c r="CG119" i="15"/>
  <c r="CG4" i="15"/>
  <c r="CE149" i="15"/>
  <c r="CE159" i="15" s="1"/>
  <c r="CE155" i="15"/>
  <c r="CE203" i="15"/>
  <c r="CE213" i="15" s="1"/>
  <c r="CE209" i="15"/>
  <c r="CF246" i="15"/>
  <c r="CF219" i="15"/>
  <c r="CF192" i="15"/>
  <c r="CF165" i="15"/>
  <c r="CF138" i="15"/>
  <c r="CF144" i="15" s="1"/>
  <c r="CF111" i="15"/>
  <c r="CF117" i="15" s="1"/>
  <c r="CF66" i="15"/>
  <c r="CF247" i="15"/>
  <c r="CF220" i="15"/>
  <c r="CF193" i="15"/>
  <c r="CF166" i="15"/>
  <c r="CF139" i="15"/>
  <c r="CF112" i="15"/>
  <c r="CF80" i="15"/>
  <c r="CE230" i="15"/>
  <c r="CE240" i="15" s="1"/>
  <c r="CE236" i="15"/>
  <c r="CE175" i="15"/>
  <c r="CE185" i="15" s="1"/>
  <c r="CE181" i="15"/>
  <c r="CE172" i="15"/>
  <c r="CE262" i="15"/>
  <c r="CE256" i="15"/>
  <c r="CE266" i="15" s="1"/>
  <c r="CE253" i="15"/>
  <c r="CF225" i="15" l="1"/>
  <c r="CF252" i="15"/>
  <c r="CE176" i="15"/>
  <c r="CE186" i="15" s="1"/>
  <c r="CE182" i="15"/>
  <c r="CE263" i="15"/>
  <c r="CE257" i="15"/>
  <c r="CE267" i="15" s="1"/>
  <c r="CF121" i="15"/>
  <c r="CF131" i="15" s="1"/>
  <c r="CF127" i="15"/>
  <c r="CF118" i="15"/>
  <c r="CF229" i="15"/>
  <c r="CF239" i="15" s="1"/>
  <c r="CF235" i="15"/>
  <c r="CF226" i="15"/>
  <c r="CG156" i="15"/>
  <c r="CG150" i="15"/>
  <c r="CG160" i="15" s="1"/>
  <c r="CG264" i="15"/>
  <c r="CG258" i="15"/>
  <c r="CG268" i="15" s="1"/>
  <c r="CF148" i="15"/>
  <c r="CF158" i="15" s="1"/>
  <c r="CF154" i="15"/>
  <c r="CF145" i="15"/>
  <c r="CF262" i="15"/>
  <c r="CF256" i="15"/>
  <c r="CF266" i="15" s="1"/>
  <c r="CF253" i="15"/>
  <c r="CG177" i="15"/>
  <c r="CG187" i="15" s="1"/>
  <c r="CG183" i="15"/>
  <c r="CE122" i="15"/>
  <c r="CE132" i="15" s="1"/>
  <c r="CE128" i="15"/>
  <c r="CF171" i="15"/>
  <c r="CG96" i="15"/>
  <c r="CG104" i="15" s="1"/>
  <c r="CG78" i="15"/>
  <c r="CG76" i="15"/>
  <c r="CG74" i="15"/>
  <c r="CG72" i="15"/>
  <c r="CG70" i="15"/>
  <c r="CG93" i="15"/>
  <c r="CG101" i="15" s="1"/>
  <c r="CG64" i="15"/>
  <c r="CG62" i="15"/>
  <c r="CG60" i="15"/>
  <c r="CG58" i="15"/>
  <c r="CG79" i="15"/>
  <c r="CG77" i="15"/>
  <c r="CG75" i="15"/>
  <c r="CG73" i="15"/>
  <c r="CG71" i="15"/>
  <c r="CG63" i="15"/>
  <c r="CG61" i="15"/>
  <c r="CH3" i="15"/>
  <c r="CG65" i="15"/>
  <c r="CG57" i="15"/>
  <c r="CG56" i="15"/>
  <c r="CG59" i="15"/>
  <c r="CG210" i="15"/>
  <c r="CG204" i="15"/>
  <c r="CG214" i="15" s="1"/>
  <c r="CF198" i="15"/>
  <c r="CG123" i="15"/>
  <c r="CG133" i="15" s="1"/>
  <c r="CG129" i="15"/>
  <c r="CG231" i="15"/>
  <c r="CG241" i="15" s="1"/>
  <c r="CG237" i="15"/>
  <c r="CH254" i="15" l="1"/>
  <c r="CH200" i="15"/>
  <c r="CH173" i="15"/>
  <c r="CH227" i="15"/>
  <c r="CH146" i="15"/>
  <c r="CH119" i="15"/>
  <c r="CH4" i="15"/>
  <c r="CF263" i="15"/>
  <c r="CF257" i="15"/>
  <c r="CF267" i="15" s="1"/>
  <c r="CF202" i="15"/>
  <c r="CF212" i="15" s="1"/>
  <c r="CF208" i="15"/>
  <c r="CF199" i="15"/>
  <c r="CG246" i="15"/>
  <c r="CG219" i="15"/>
  <c r="CG192" i="15"/>
  <c r="CG165" i="15"/>
  <c r="CG171" i="15" s="1"/>
  <c r="CG138" i="15"/>
  <c r="CG111" i="15"/>
  <c r="CG66" i="15"/>
  <c r="CG247" i="15"/>
  <c r="CG220" i="15"/>
  <c r="CG193" i="15"/>
  <c r="CG139" i="15"/>
  <c r="CG112" i="15"/>
  <c r="CG166" i="15"/>
  <c r="CG80" i="15"/>
  <c r="CF122" i="15"/>
  <c r="CF132" i="15" s="1"/>
  <c r="CF128" i="15"/>
  <c r="CF236" i="15"/>
  <c r="CF230" i="15"/>
  <c r="CF240" i="15" s="1"/>
  <c r="CF175" i="15"/>
  <c r="CF185" i="15" s="1"/>
  <c r="CF181" i="15"/>
  <c r="CF172" i="15"/>
  <c r="CF149" i="15"/>
  <c r="CF159" i="15" s="1"/>
  <c r="CF155" i="15"/>
  <c r="CG198" i="15" l="1"/>
  <c r="CG175" i="15"/>
  <c r="CG185" i="15" s="1"/>
  <c r="CG181" i="15"/>
  <c r="CG172" i="15"/>
  <c r="CG202" i="15"/>
  <c r="CG212" i="15" s="1"/>
  <c r="CG208" i="15"/>
  <c r="CG199" i="15"/>
  <c r="CH96" i="15"/>
  <c r="CH93" i="15"/>
  <c r="CH64" i="15"/>
  <c r="E64" i="15" s="1"/>
  <c r="CH62" i="15"/>
  <c r="E62" i="15" s="1"/>
  <c r="CH60" i="15"/>
  <c r="E60" i="15" s="1"/>
  <c r="CH79" i="15"/>
  <c r="E79" i="15" s="1"/>
  <c r="CH77" i="15"/>
  <c r="E77" i="15" s="1"/>
  <c r="CH75" i="15"/>
  <c r="E75" i="15" s="1"/>
  <c r="CH73" i="15"/>
  <c r="E73" i="15" s="1"/>
  <c r="CH71" i="15"/>
  <c r="E71" i="15" s="1"/>
  <c r="CH65" i="15"/>
  <c r="E65" i="15" s="1"/>
  <c r="CH63" i="15"/>
  <c r="E63" i="15" s="1"/>
  <c r="CH78" i="15"/>
  <c r="E78" i="15" s="1"/>
  <c r="CH70" i="15"/>
  <c r="CH57" i="15"/>
  <c r="E57" i="15" s="1"/>
  <c r="CH56" i="15"/>
  <c r="CH72" i="15"/>
  <c r="E72" i="15" s="1"/>
  <c r="CH58" i="15"/>
  <c r="E58" i="15" s="1"/>
  <c r="CH74" i="15"/>
  <c r="E74" i="15" s="1"/>
  <c r="CH59" i="15"/>
  <c r="E59" i="15" s="1"/>
  <c r="CH76" i="15"/>
  <c r="E76" i="15" s="1"/>
  <c r="CH61" i="15"/>
  <c r="E61" i="15" s="1"/>
  <c r="E287" i="15"/>
  <c r="E282" i="15"/>
  <c r="E314" i="15"/>
  <c r="E319" i="15"/>
  <c r="CH177" i="15"/>
  <c r="CH183" i="15"/>
  <c r="E173" i="15"/>
  <c r="C294" i="15"/>
  <c r="CH231" i="15"/>
  <c r="CH237" i="15"/>
  <c r="E237" i="15" s="1"/>
  <c r="E227" i="15"/>
  <c r="C296" i="15"/>
  <c r="CG117" i="15"/>
  <c r="CG225" i="15"/>
  <c r="CH123" i="15"/>
  <c r="CH129" i="15"/>
  <c r="C292" i="15"/>
  <c r="E119" i="15"/>
  <c r="CH204" i="15"/>
  <c r="CH210" i="15"/>
  <c r="E210" i="15" s="1"/>
  <c r="C295" i="15"/>
  <c r="E200" i="15"/>
  <c r="CF203" i="15"/>
  <c r="CF213" i="15" s="1"/>
  <c r="CF209" i="15"/>
  <c r="CF176" i="15"/>
  <c r="CF186" i="15" s="1"/>
  <c r="CF182" i="15"/>
  <c r="CG144" i="15"/>
  <c r="CG252" i="15"/>
  <c r="CH156" i="15"/>
  <c r="CH150" i="15"/>
  <c r="E146" i="15"/>
  <c r="C293" i="15"/>
  <c r="CH258" i="15"/>
  <c r="CH264" i="15"/>
  <c r="E264" i="15" s="1"/>
  <c r="C297" i="15"/>
  <c r="E254" i="15"/>
  <c r="CH247" i="15" l="1"/>
  <c r="E247" i="15" s="1"/>
  <c r="CH220" i="15"/>
  <c r="E220" i="15" s="1"/>
  <c r="CH193" i="15"/>
  <c r="E193" i="15" s="1"/>
  <c r="CH166" i="15"/>
  <c r="E166" i="15" s="1"/>
  <c r="CH112" i="15"/>
  <c r="E112" i="15" s="1"/>
  <c r="CH139" i="15"/>
  <c r="E139" i="15" s="1"/>
  <c r="CH80" i="15"/>
  <c r="E80" i="15" s="1"/>
  <c r="E70" i="15"/>
  <c r="CH101" i="15"/>
  <c r="E281" i="15"/>
  <c r="E93" i="15"/>
  <c r="CG148" i="15"/>
  <c r="CG158" i="15" s="1"/>
  <c r="CG154" i="15"/>
  <c r="CG145" i="15"/>
  <c r="CH214" i="15"/>
  <c r="C305" i="15"/>
  <c r="E204" i="15"/>
  <c r="CH133" i="15"/>
  <c r="C302" i="15"/>
  <c r="E123" i="15"/>
  <c r="CH160" i="15"/>
  <c r="E150" i="15"/>
  <c r="C303" i="15"/>
  <c r="CG235" i="15"/>
  <c r="CG229" i="15"/>
  <c r="CG239" i="15" s="1"/>
  <c r="CG226" i="15"/>
  <c r="C326" i="15"/>
  <c r="E183" i="15"/>
  <c r="CH104" i="15"/>
  <c r="E286" i="15"/>
  <c r="E96" i="15"/>
  <c r="CG182" i="15"/>
  <c r="CG176" i="15"/>
  <c r="CG186" i="15" s="1"/>
  <c r="CG121" i="15"/>
  <c r="CG131" i="15" s="1"/>
  <c r="CG127" i="15"/>
  <c r="CG118" i="15"/>
  <c r="CH241" i="15"/>
  <c r="C306" i="15"/>
  <c r="E231" i="15"/>
  <c r="CH187" i="15"/>
  <c r="C304" i="15"/>
  <c r="E177" i="15"/>
  <c r="CH246" i="15"/>
  <c r="CH219" i="15"/>
  <c r="CH192" i="15"/>
  <c r="CH138" i="15"/>
  <c r="CH111" i="15"/>
  <c r="CH165" i="15"/>
  <c r="CH66" i="15"/>
  <c r="E66" i="15" s="1"/>
  <c r="E56" i="15"/>
  <c r="CG203" i="15"/>
  <c r="CG213" i="15" s="1"/>
  <c r="CG209" i="15"/>
  <c r="CH268" i="15"/>
  <c r="C307" i="15"/>
  <c r="E258" i="15"/>
  <c r="C325" i="15"/>
  <c r="E156" i="15"/>
  <c r="CG262" i="15"/>
  <c r="CG256" i="15"/>
  <c r="CG266" i="15" s="1"/>
  <c r="CG253" i="15"/>
  <c r="C324" i="15"/>
  <c r="E129" i="15"/>
  <c r="CH144" i="15" l="1"/>
  <c r="E138" i="15"/>
  <c r="C339" i="15"/>
  <c r="E268" i="15"/>
  <c r="CH198" i="15"/>
  <c r="E192" i="15"/>
  <c r="CG263" i="15"/>
  <c r="CG257" i="15"/>
  <c r="CG267" i="15" s="1"/>
  <c r="CH171" i="15"/>
  <c r="E165" i="15"/>
  <c r="CH225" i="15"/>
  <c r="E219" i="15"/>
  <c r="E187" i="15"/>
  <c r="C336" i="15"/>
  <c r="CG128" i="15"/>
  <c r="CG122" i="15"/>
  <c r="CG132" i="15" s="1"/>
  <c r="CH117" i="15"/>
  <c r="E111" i="15"/>
  <c r="CH252" i="15"/>
  <c r="E246" i="15"/>
  <c r="C337" i="15"/>
  <c r="E214" i="15"/>
  <c r="E82" i="15"/>
  <c r="CG230" i="15"/>
  <c r="CG240" i="15" s="1"/>
  <c r="CG236" i="15"/>
  <c r="C334" i="15"/>
  <c r="E133" i="15"/>
  <c r="CG149" i="15"/>
  <c r="CG159" i="15" s="1"/>
  <c r="CG155" i="15"/>
  <c r="E241" i="15"/>
  <c r="C338" i="15"/>
  <c r="E318" i="15"/>
  <c r="E104" i="15"/>
  <c r="C335" i="15"/>
  <c r="E160" i="15"/>
  <c r="E101" i="15"/>
  <c r="E313" i="15"/>
  <c r="CH262" i="15" l="1"/>
  <c r="CH256" i="15"/>
  <c r="CH253" i="15"/>
  <c r="E252" i="15"/>
  <c r="CH229" i="15"/>
  <c r="CH235" i="15"/>
  <c r="CH226" i="15"/>
  <c r="E225" i="15"/>
  <c r="CH127" i="15"/>
  <c r="E127" i="15" s="1"/>
  <c r="CH118" i="15"/>
  <c r="CH121" i="15"/>
  <c r="E117" i="15"/>
  <c r="CH181" i="15"/>
  <c r="E181" i="15" s="1"/>
  <c r="CH175" i="15"/>
  <c r="CH172" i="15"/>
  <c r="E171" i="15"/>
  <c r="CH202" i="15"/>
  <c r="CH208" i="15"/>
  <c r="CH199" i="15"/>
  <c r="E198" i="15"/>
  <c r="CH148" i="15"/>
  <c r="CH154" i="15"/>
  <c r="E154" i="15" s="1"/>
  <c r="CH145" i="15"/>
  <c r="E144" i="15"/>
  <c r="C272" i="15" l="1"/>
  <c r="CH155" i="15"/>
  <c r="CH149" i="15"/>
  <c r="D293" i="15"/>
  <c r="E145" i="15"/>
  <c r="CH209" i="15"/>
  <c r="CH203" i="15"/>
  <c r="D295" i="15"/>
  <c r="E199" i="15"/>
  <c r="CH176" i="15"/>
  <c r="CH182" i="15"/>
  <c r="D294" i="15"/>
  <c r="E172" i="15"/>
  <c r="CH131" i="15"/>
  <c r="E131" i="15" s="1"/>
  <c r="E121" i="15"/>
  <c r="CH236" i="15"/>
  <c r="CH230" i="15"/>
  <c r="E226" i="15"/>
  <c r="D296" i="15"/>
  <c r="CH263" i="15"/>
  <c r="CH257" i="15"/>
  <c r="E253" i="15"/>
  <c r="D297" i="15"/>
  <c r="D327" i="15"/>
  <c r="E208" i="15"/>
  <c r="CH185" i="15"/>
  <c r="E185" i="15" s="1"/>
  <c r="E175" i="15"/>
  <c r="CH122" i="15"/>
  <c r="CH128" i="15"/>
  <c r="D292" i="15"/>
  <c r="E118" i="15"/>
  <c r="E235" i="15"/>
  <c r="D328" i="15"/>
  <c r="CH266" i="15"/>
  <c r="E266" i="15" s="1"/>
  <c r="E256" i="15"/>
  <c r="CH158" i="15"/>
  <c r="E158" i="15" s="1"/>
  <c r="E148" i="15"/>
  <c r="CH212" i="15"/>
  <c r="E212" i="15" s="1"/>
  <c r="E202" i="15"/>
  <c r="CH239" i="15"/>
  <c r="E239" i="15" s="1"/>
  <c r="E229" i="15"/>
  <c r="D329" i="15"/>
  <c r="E262" i="15"/>
  <c r="D326" i="15" l="1"/>
  <c r="E182" i="15"/>
  <c r="CH213" i="15"/>
  <c r="D305" i="15"/>
  <c r="E203" i="15"/>
  <c r="CH159" i="15"/>
  <c r="E149" i="15"/>
  <c r="D303" i="15"/>
  <c r="CH186" i="15"/>
  <c r="D304" i="15"/>
  <c r="E176" i="15"/>
  <c r="C327" i="15"/>
  <c r="E209" i="15"/>
  <c r="D325" i="15"/>
  <c r="E155" i="15"/>
  <c r="CH132" i="15"/>
  <c r="E122" i="15"/>
  <c r="D302" i="15"/>
  <c r="E263" i="15"/>
  <c r="C329" i="15"/>
  <c r="E236" i="15"/>
  <c r="C328" i="15"/>
  <c r="D324" i="15"/>
  <c r="E128" i="15"/>
  <c r="CH267" i="15"/>
  <c r="D307" i="15"/>
  <c r="E257" i="15"/>
  <c r="CH240" i="15"/>
  <c r="D306" i="15"/>
  <c r="E230" i="15"/>
  <c r="D338" i="15" l="1"/>
  <c r="E240" i="15"/>
  <c r="E132" i="15"/>
  <c r="D334" i="15"/>
  <c r="D337" i="15"/>
  <c r="E213" i="15"/>
  <c r="E159" i="15"/>
  <c r="D335" i="15"/>
  <c r="E267" i="15"/>
  <c r="D339" i="15"/>
  <c r="C273" i="15"/>
  <c r="E186" i="15"/>
  <c r="D336" i="15"/>
  <c r="B297" i="13" l="1"/>
  <c r="B329" i="13" s="1"/>
  <c r="B339" i="13" s="1"/>
  <c r="B296" i="13"/>
  <c r="B306" i="13" s="1"/>
  <c r="B295" i="13"/>
  <c r="B305" i="13" s="1"/>
  <c r="B294" i="13"/>
  <c r="B326" i="13" s="1"/>
  <c r="B336" i="13" s="1"/>
  <c r="B293" i="13"/>
  <c r="B325" i="13" s="1"/>
  <c r="B335" i="13" s="1"/>
  <c r="B292" i="13"/>
  <c r="B302" i="13" s="1"/>
  <c r="CS248" i="13"/>
  <c r="CR248" i="13"/>
  <c r="CQ248" i="13"/>
  <c r="CP248" i="13"/>
  <c r="CO248" i="13"/>
  <c r="CN248" i="13"/>
  <c r="CM248" i="13"/>
  <c r="CL248" i="13"/>
  <c r="CK248" i="13"/>
  <c r="CJ248" i="13"/>
  <c r="CI248" i="13"/>
  <c r="CH248" i="13"/>
  <c r="CG248" i="13"/>
  <c r="CF248" i="13"/>
  <c r="CE248" i="13"/>
  <c r="CD248" i="13"/>
  <c r="CC248" i="13"/>
  <c r="CB248" i="13"/>
  <c r="CA248" i="13"/>
  <c r="BZ248" i="13"/>
  <c r="BY248" i="13"/>
  <c r="BX248" i="13"/>
  <c r="BW248" i="13"/>
  <c r="BV248" i="13"/>
  <c r="BU248" i="13"/>
  <c r="BT248" i="13"/>
  <c r="BS248" i="13"/>
  <c r="BR248" i="13"/>
  <c r="BQ248" i="13"/>
  <c r="BP248" i="13"/>
  <c r="BO248" i="13"/>
  <c r="BN248" i="13"/>
  <c r="BM248" i="13"/>
  <c r="BL248" i="13"/>
  <c r="BK248" i="13"/>
  <c r="BJ248" i="13"/>
  <c r="BI248" i="13"/>
  <c r="BH248" i="13"/>
  <c r="BG248" i="13"/>
  <c r="BF248" i="13"/>
  <c r="BE248" i="13"/>
  <c r="BD248" i="13"/>
  <c r="BC248" i="13"/>
  <c r="BB248" i="13"/>
  <c r="BA248" i="13"/>
  <c r="AZ248" i="13"/>
  <c r="AY248" i="13"/>
  <c r="AX248" i="13"/>
  <c r="AW248" i="13"/>
  <c r="AV248" i="13"/>
  <c r="AU248" i="13"/>
  <c r="AT248" i="13"/>
  <c r="AS248" i="13"/>
  <c r="AR248" i="13"/>
  <c r="AQ248" i="13"/>
  <c r="AP248" i="13"/>
  <c r="AO248" i="13"/>
  <c r="AN248" i="13"/>
  <c r="AM248" i="13"/>
  <c r="AL248" i="13"/>
  <c r="AK248" i="13"/>
  <c r="AJ248" i="13"/>
  <c r="AI248" i="13"/>
  <c r="AH248" i="13"/>
  <c r="AG248" i="13"/>
  <c r="AF248" i="13"/>
  <c r="AE248" i="13"/>
  <c r="AD248" i="13"/>
  <c r="AC248" i="13"/>
  <c r="AB248" i="13"/>
  <c r="AA248" i="13"/>
  <c r="Z248" i="13"/>
  <c r="Y248" i="13"/>
  <c r="X248" i="13"/>
  <c r="W248" i="13"/>
  <c r="V248" i="13"/>
  <c r="U248" i="13"/>
  <c r="T248" i="13"/>
  <c r="S248" i="13"/>
  <c r="R248" i="13"/>
  <c r="Q248" i="13"/>
  <c r="P248" i="13"/>
  <c r="O248" i="13"/>
  <c r="E248" i="13" s="1"/>
  <c r="N248" i="13"/>
  <c r="M248" i="13"/>
  <c r="L248" i="13"/>
  <c r="K248" i="13"/>
  <c r="J248" i="13"/>
  <c r="I248" i="13"/>
  <c r="H248" i="13"/>
  <c r="G248" i="13"/>
  <c r="CS245" i="13"/>
  <c r="CR245" i="13"/>
  <c r="CQ245" i="13"/>
  <c r="CP245" i="13"/>
  <c r="CO245" i="13"/>
  <c r="CN245" i="13"/>
  <c r="CM245" i="13"/>
  <c r="CL245" i="13"/>
  <c r="CK245" i="13"/>
  <c r="CJ245" i="13"/>
  <c r="CI245" i="13"/>
  <c r="CH245" i="13"/>
  <c r="CG245" i="13"/>
  <c r="CF245" i="13"/>
  <c r="CE245" i="13"/>
  <c r="CD245" i="13"/>
  <c r="CC245" i="13"/>
  <c r="CB245" i="13"/>
  <c r="CA245" i="13"/>
  <c r="BZ245" i="13"/>
  <c r="BY245" i="13"/>
  <c r="BX245" i="13"/>
  <c r="BW245" i="13"/>
  <c r="BV245" i="13"/>
  <c r="BU245" i="13"/>
  <c r="BT245" i="13"/>
  <c r="BS245" i="13"/>
  <c r="BR245" i="13"/>
  <c r="BQ245" i="13"/>
  <c r="BP245" i="13"/>
  <c r="BO245" i="13"/>
  <c r="BN245" i="13"/>
  <c r="BM245" i="13"/>
  <c r="BL245" i="13"/>
  <c r="BK245" i="13"/>
  <c r="BJ245" i="13"/>
  <c r="BI245" i="13"/>
  <c r="BH245" i="13"/>
  <c r="BG245" i="13"/>
  <c r="BF245" i="13"/>
  <c r="BE245" i="13"/>
  <c r="BD245" i="13"/>
  <c r="BC245" i="13"/>
  <c r="BB245" i="13"/>
  <c r="BA245" i="13"/>
  <c r="AZ245" i="13"/>
  <c r="AY245" i="13"/>
  <c r="AX245" i="13"/>
  <c r="AW245" i="13"/>
  <c r="AV245" i="13"/>
  <c r="AU245" i="13"/>
  <c r="AT245" i="13"/>
  <c r="AS245" i="13"/>
  <c r="AR245" i="13"/>
  <c r="AQ245" i="13"/>
  <c r="AP245" i="13"/>
  <c r="AO245" i="13"/>
  <c r="AN245" i="13"/>
  <c r="AM245" i="13"/>
  <c r="AL245" i="13"/>
  <c r="AK245" i="13"/>
  <c r="AJ245" i="13"/>
  <c r="AI245" i="13"/>
  <c r="AH245" i="13"/>
  <c r="AG245" i="13"/>
  <c r="AF245" i="13"/>
  <c r="AE245" i="13"/>
  <c r="AD245" i="13"/>
  <c r="AC245" i="13"/>
  <c r="AB245" i="13"/>
  <c r="AA245" i="13"/>
  <c r="Z245" i="13"/>
  <c r="Y245" i="13"/>
  <c r="X245" i="13"/>
  <c r="W245" i="13"/>
  <c r="V245" i="13"/>
  <c r="U245" i="13"/>
  <c r="T245" i="13"/>
  <c r="S245" i="13"/>
  <c r="R245" i="13"/>
  <c r="Q245" i="13"/>
  <c r="P245" i="13"/>
  <c r="O245" i="13"/>
  <c r="N245" i="13"/>
  <c r="M245" i="13"/>
  <c r="L245" i="13"/>
  <c r="K245" i="13"/>
  <c r="J245" i="13"/>
  <c r="I245" i="13"/>
  <c r="H245" i="13"/>
  <c r="G245" i="13"/>
  <c r="B243" i="13"/>
  <c r="CS221" i="13"/>
  <c r="CR221" i="13"/>
  <c r="CQ221" i="13"/>
  <c r="CP221" i="13"/>
  <c r="CO221" i="13"/>
  <c r="CN221" i="13"/>
  <c r="CM221" i="13"/>
  <c r="CL221" i="13"/>
  <c r="CK221" i="13"/>
  <c r="CJ221" i="13"/>
  <c r="CI221" i="13"/>
  <c r="CH221" i="13"/>
  <c r="CG221" i="13"/>
  <c r="CF221" i="13"/>
  <c r="CE221" i="13"/>
  <c r="CD221" i="13"/>
  <c r="CC221" i="13"/>
  <c r="CB221" i="13"/>
  <c r="CA221" i="13"/>
  <c r="BZ221" i="13"/>
  <c r="BY221" i="13"/>
  <c r="BX221" i="13"/>
  <c r="BW221" i="13"/>
  <c r="BV221" i="13"/>
  <c r="BU221" i="13"/>
  <c r="BT221" i="13"/>
  <c r="BS221" i="13"/>
  <c r="BR221" i="13"/>
  <c r="BQ221" i="13"/>
  <c r="BP221" i="13"/>
  <c r="BO221" i="13"/>
  <c r="BN221" i="13"/>
  <c r="BM221" i="13"/>
  <c r="BL221" i="13"/>
  <c r="BK221" i="13"/>
  <c r="BJ221" i="13"/>
  <c r="BI221" i="13"/>
  <c r="BH221" i="13"/>
  <c r="BG221" i="13"/>
  <c r="BF221" i="13"/>
  <c r="BE221" i="13"/>
  <c r="BD221" i="13"/>
  <c r="BC221" i="13"/>
  <c r="BB221" i="13"/>
  <c r="BA221" i="13"/>
  <c r="AZ221" i="13"/>
  <c r="AY221" i="13"/>
  <c r="AX221" i="13"/>
  <c r="AW221" i="13"/>
  <c r="AV221" i="13"/>
  <c r="AU221" i="13"/>
  <c r="AT221" i="13"/>
  <c r="AS221" i="13"/>
  <c r="AR221" i="13"/>
  <c r="AQ221" i="13"/>
  <c r="AP221" i="13"/>
  <c r="AO221" i="13"/>
  <c r="AN221" i="13"/>
  <c r="AM221" i="13"/>
  <c r="AL221" i="13"/>
  <c r="AK221" i="13"/>
  <c r="AJ221" i="13"/>
  <c r="AI221" i="13"/>
  <c r="AH221" i="13"/>
  <c r="AG221" i="13"/>
  <c r="AF221" i="13"/>
  <c r="AE221" i="13"/>
  <c r="AD221" i="13"/>
  <c r="AC221" i="13"/>
  <c r="AB221" i="13"/>
  <c r="AA221" i="13"/>
  <c r="Z221" i="13"/>
  <c r="Y221" i="13"/>
  <c r="X221" i="13"/>
  <c r="W221" i="13"/>
  <c r="V221" i="13"/>
  <c r="U221" i="13"/>
  <c r="T221" i="13"/>
  <c r="S221" i="13"/>
  <c r="R221" i="13"/>
  <c r="Q221" i="13"/>
  <c r="P221" i="13"/>
  <c r="O221" i="13"/>
  <c r="N221" i="13"/>
  <c r="M221" i="13"/>
  <c r="L221" i="13"/>
  <c r="K221" i="13"/>
  <c r="J221" i="13"/>
  <c r="I221" i="13"/>
  <c r="H221" i="13"/>
  <c r="G221" i="13"/>
  <c r="E221" i="13" s="1"/>
  <c r="CS218" i="13"/>
  <c r="CR218" i="13"/>
  <c r="CQ218" i="13"/>
  <c r="CP218" i="13"/>
  <c r="CO218" i="13"/>
  <c r="CN218" i="13"/>
  <c r="CM218" i="13"/>
  <c r="CL218" i="13"/>
  <c r="CK218" i="13"/>
  <c r="CJ218" i="13"/>
  <c r="CI218" i="13"/>
  <c r="CH218" i="13"/>
  <c r="CG218" i="13"/>
  <c r="CF218" i="13"/>
  <c r="CE218" i="13"/>
  <c r="CD218" i="13"/>
  <c r="CC218" i="13"/>
  <c r="CB218" i="13"/>
  <c r="CA218" i="13"/>
  <c r="BZ218" i="13"/>
  <c r="BY218" i="13"/>
  <c r="BX218" i="13"/>
  <c r="BW218" i="13"/>
  <c r="BV218" i="13"/>
  <c r="BU218" i="13"/>
  <c r="BT218" i="13"/>
  <c r="BS218" i="13"/>
  <c r="BR218" i="13"/>
  <c r="BQ218" i="13"/>
  <c r="BP218" i="13"/>
  <c r="BO218" i="13"/>
  <c r="BN218" i="13"/>
  <c r="BM218" i="13"/>
  <c r="BL218" i="13"/>
  <c r="BK218" i="13"/>
  <c r="BJ218" i="13"/>
  <c r="BI218" i="13"/>
  <c r="BH218" i="13"/>
  <c r="BG218" i="13"/>
  <c r="BF218" i="13"/>
  <c r="BE218" i="13"/>
  <c r="BD218" i="13"/>
  <c r="BC218" i="13"/>
  <c r="BB218" i="13"/>
  <c r="BA218" i="13"/>
  <c r="AZ218" i="13"/>
  <c r="AY218" i="13"/>
  <c r="AX218" i="13"/>
  <c r="AW218" i="13"/>
  <c r="AV218" i="13"/>
  <c r="AU218" i="13"/>
  <c r="AT218" i="13"/>
  <c r="AS218" i="13"/>
  <c r="AR218" i="13"/>
  <c r="AQ218" i="13"/>
  <c r="AP218" i="13"/>
  <c r="AO218" i="13"/>
  <c r="AN218" i="13"/>
  <c r="AM218" i="13"/>
  <c r="AL218" i="13"/>
  <c r="AK218" i="13"/>
  <c r="AJ218" i="13"/>
  <c r="AI218" i="13"/>
  <c r="AH218" i="13"/>
  <c r="AG218" i="13"/>
  <c r="AF218" i="13"/>
  <c r="AE218" i="13"/>
  <c r="AD218" i="13"/>
  <c r="AC218" i="13"/>
  <c r="AB218" i="13"/>
  <c r="AA218" i="13"/>
  <c r="Z218" i="13"/>
  <c r="Y218" i="13"/>
  <c r="X218" i="13"/>
  <c r="W218" i="13"/>
  <c r="V218" i="13"/>
  <c r="U218" i="13"/>
  <c r="T218" i="13"/>
  <c r="S218" i="13"/>
  <c r="R218" i="13"/>
  <c r="Q218" i="13"/>
  <c r="P218" i="13"/>
  <c r="O218" i="13"/>
  <c r="N218" i="13"/>
  <c r="M218" i="13"/>
  <c r="L218" i="13"/>
  <c r="K218" i="13"/>
  <c r="J218" i="13"/>
  <c r="I218" i="13"/>
  <c r="H218" i="13"/>
  <c r="G218" i="13"/>
  <c r="B216" i="13"/>
  <c r="CS194" i="13"/>
  <c r="CR194" i="13"/>
  <c r="CQ194" i="13"/>
  <c r="CP194" i="13"/>
  <c r="CO194" i="13"/>
  <c r="CN194" i="13"/>
  <c r="CM194" i="13"/>
  <c r="CL194" i="13"/>
  <c r="CK194" i="13"/>
  <c r="CJ194" i="13"/>
  <c r="CI194" i="13"/>
  <c r="CH194" i="13"/>
  <c r="CG194" i="13"/>
  <c r="CF194" i="13"/>
  <c r="CE194" i="13"/>
  <c r="CD194" i="13"/>
  <c r="CC194" i="13"/>
  <c r="CB194" i="13"/>
  <c r="CA194" i="13"/>
  <c r="BZ194" i="13"/>
  <c r="BY194" i="13"/>
  <c r="BX194" i="13"/>
  <c r="BW194" i="13"/>
  <c r="BV194" i="13"/>
  <c r="BU194" i="13"/>
  <c r="BT194" i="13"/>
  <c r="BS194" i="13"/>
  <c r="BR194" i="13"/>
  <c r="BQ194" i="13"/>
  <c r="BP194" i="13"/>
  <c r="BO194" i="13"/>
  <c r="BN194" i="13"/>
  <c r="BM194" i="13"/>
  <c r="BL194" i="13"/>
  <c r="BK194" i="13"/>
  <c r="BJ194" i="13"/>
  <c r="BI194" i="13"/>
  <c r="BH194" i="13"/>
  <c r="BG194" i="13"/>
  <c r="BF194" i="13"/>
  <c r="BE194" i="13"/>
  <c r="BD194" i="13"/>
  <c r="BC194" i="13"/>
  <c r="BB194" i="13"/>
  <c r="BA194" i="13"/>
  <c r="AZ194" i="13"/>
  <c r="AY194" i="13"/>
  <c r="AX194" i="13"/>
  <c r="AW194" i="13"/>
  <c r="AV194" i="13"/>
  <c r="AU194" i="13"/>
  <c r="AT194" i="13"/>
  <c r="AS194" i="13"/>
  <c r="AR194" i="13"/>
  <c r="AQ194" i="13"/>
  <c r="AP194" i="13"/>
  <c r="AO194" i="13"/>
  <c r="AN194" i="13"/>
  <c r="AM194" i="13"/>
  <c r="AL194" i="13"/>
  <c r="AK194" i="13"/>
  <c r="AJ194" i="13"/>
  <c r="AI194" i="13"/>
  <c r="AH194" i="13"/>
  <c r="AG194" i="13"/>
  <c r="AF194" i="13"/>
  <c r="AE194" i="13"/>
  <c r="AD194" i="13"/>
  <c r="AC194" i="13"/>
  <c r="AB194" i="13"/>
  <c r="AA194" i="13"/>
  <c r="Z194" i="13"/>
  <c r="Y194" i="13"/>
  <c r="X194" i="13"/>
  <c r="W194" i="13"/>
  <c r="V194" i="13"/>
  <c r="U194" i="13"/>
  <c r="T194" i="13"/>
  <c r="S194" i="13"/>
  <c r="R194" i="13"/>
  <c r="Q194" i="13"/>
  <c r="P194" i="13"/>
  <c r="O194" i="13"/>
  <c r="N194" i="13"/>
  <c r="M194" i="13"/>
  <c r="L194" i="13"/>
  <c r="K194" i="13"/>
  <c r="J194" i="13"/>
  <c r="I194" i="13"/>
  <c r="H194" i="13"/>
  <c r="G194" i="13"/>
  <c r="CS191" i="13"/>
  <c r="CR191" i="13"/>
  <c r="CQ191" i="13"/>
  <c r="CP191" i="13"/>
  <c r="CO191" i="13"/>
  <c r="CN191" i="13"/>
  <c r="CM191" i="13"/>
  <c r="CL191" i="13"/>
  <c r="CK191" i="13"/>
  <c r="CJ191" i="13"/>
  <c r="CI191" i="13"/>
  <c r="CH191" i="13"/>
  <c r="CG191" i="13"/>
  <c r="CF191" i="13"/>
  <c r="CE191" i="13"/>
  <c r="CD191" i="13"/>
  <c r="CC191" i="13"/>
  <c r="CB191" i="13"/>
  <c r="CA191" i="13"/>
  <c r="BZ191" i="13"/>
  <c r="BY191" i="13"/>
  <c r="BX191" i="13"/>
  <c r="BW191" i="13"/>
  <c r="BV191" i="13"/>
  <c r="BU191" i="13"/>
  <c r="BT191" i="13"/>
  <c r="BS191" i="13"/>
  <c r="BR191" i="13"/>
  <c r="BQ191" i="13"/>
  <c r="BP191" i="13"/>
  <c r="BO191" i="13"/>
  <c r="BN191" i="13"/>
  <c r="BM191" i="13"/>
  <c r="BL191" i="13"/>
  <c r="BK191" i="13"/>
  <c r="BJ191" i="13"/>
  <c r="BI191" i="13"/>
  <c r="BH191" i="13"/>
  <c r="BG191" i="13"/>
  <c r="BF191" i="13"/>
  <c r="BE191" i="13"/>
  <c r="BD191" i="13"/>
  <c r="BC191" i="13"/>
  <c r="BB191" i="13"/>
  <c r="BA191" i="13"/>
  <c r="AZ191" i="13"/>
  <c r="AY191" i="13"/>
  <c r="AX191" i="13"/>
  <c r="AW191" i="13"/>
  <c r="AV191" i="13"/>
  <c r="AU191" i="13"/>
  <c r="AT191" i="13"/>
  <c r="AS191" i="13"/>
  <c r="AR191" i="13"/>
  <c r="AQ191" i="13"/>
  <c r="AP191" i="13"/>
  <c r="AO191" i="13"/>
  <c r="AN191" i="13"/>
  <c r="AM191" i="13"/>
  <c r="AL191" i="13"/>
  <c r="AK191" i="13"/>
  <c r="AJ191" i="13"/>
  <c r="AI191" i="13"/>
  <c r="AH191" i="13"/>
  <c r="AG191" i="13"/>
  <c r="AF191" i="13"/>
  <c r="AE191" i="13"/>
  <c r="AD191" i="13"/>
  <c r="AC191" i="13"/>
  <c r="AB191" i="13"/>
  <c r="AA191" i="13"/>
  <c r="Z191" i="13"/>
  <c r="Y191" i="13"/>
  <c r="X191" i="13"/>
  <c r="W191" i="13"/>
  <c r="V191" i="13"/>
  <c r="U191" i="13"/>
  <c r="T191" i="13"/>
  <c r="S191" i="13"/>
  <c r="R191" i="13"/>
  <c r="Q191" i="13"/>
  <c r="P191" i="13"/>
  <c r="O191" i="13"/>
  <c r="N191" i="13"/>
  <c r="M191" i="13"/>
  <c r="L191" i="13"/>
  <c r="K191" i="13"/>
  <c r="J191" i="13"/>
  <c r="I191" i="13"/>
  <c r="H191" i="13"/>
  <c r="G191" i="13"/>
  <c r="B189" i="13"/>
  <c r="CS167" i="13"/>
  <c r="CR167" i="13"/>
  <c r="CQ167" i="13"/>
  <c r="CP167" i="13"/>
  <c r="CO167" i="13"/>
  <c r="CN167" i="13"/>
  <c r="CM167" i="13"/>
  <c r="CL167" i="13"/>
  <c r="CK167" i="13"/>
  <c r="CJ167" i="13"/>
  <c r="CI167" i="13"/>
  <c r="CH167" i="13"/>
  <c r="CG167" i="13"/>
  <c r="CF167" i="13"/>
  <c r="CE167" i="13"/>
  <c r="CD167" i="13"/>
  <c r="CC167" i="13"/>
  <c r="CB167" i="13"/>
  <c r="CA167" i="13"/>
  <c r="BZ167" i="13"/>
  <c r="BY167" i="13"/>
  <c r="BX167" i="13"/>
  <c r="BW167" i="13"/>
  <c r="BV167" i="13"/>
  <c r="BU167" i="13"/>
  <c r="BT167" i="13"/>
  <c r="BS167" i="13"/>
  <c r="BR167" i="13"/>
  <c r="BQ167" i="13"/>
  <c r="BP167" i="13"/>
  <c r="BO167" i="13"/>
  <c r="BN167" i="13"/>
  <c r="BM167" i="13"/>
  <c r="BL167" i="13"/>
  <c r="BK167" i="13"/>
  <c r="BJ167" i="13"/>
  <c r="BI167" i="13"/>
  <c r="BH167" i="13"/>
  <c r="BG167" i="13"/>
  <c r="BF167" i="13"/>
  <c r="BE167" i="13"/>
  <c r="BD167" i="13"/>
  <c r="BC167" i="13"/>
  <c r="BB167" i="13"/>
  <c r="BA167" i="13"/>
  <c r="AZ167" i="13"/>
  <c r="AY167" i="13"/>
  <c r="AX167" i="13"/>
  <c r="AW167" i="13"/>
  <c r="AV167" i="13"/>
  <c r="AU167" i="13"/>
  <c r="AT167" i="13"/>
  <c r="AS167" i="13"/>
  <c r="AR167" i="13"/>
  <c r="AQ167" i="13"/>
  <c r="AP167" i="13"/>
  <c r="AO167" i="13"/>
  <c r="AN167" i="13"/>
  <c r="AM167" i="13"/>
  <c r="AL167" i="13"/>
  <c r="AK167" i="13"/>
  <c r="AJ167" i="13"/>
  <c r="AI167" i="13"/>
  <c r="AH167" i="13"/>
  <c r="AG167" i="13"/>
  <c r="AF167" i="13"/>
  <c r="AE167" i="13"/>
  <c r="AD167" i="13"/>
  <c r="AC167" i="13"/>
  <c r="AB167" i="13"/>
  <c r="AA167" i="13"/>
  <c r="Z167" i="13"/>
  <c r="Y167" i="13"/>
  <c r="X167" i="13"/>
  <c r="W167" i="13"/>
  <c r="V167" i="13"/>
  <c r="U167" i="13"/>
  <c r="T167" i="13"/>
  <c r="S167" i="13"/>
  <c r="R167" i="13"/>
  <c r="Q167" i="13"/>
  <c r="P167" i="13"/>
  <c r="O167" i="13"/>
  <c r="N167" i="13"/>
  <c r="M167" i="13"/>
  <c r="L167" i="13"/>
  <c r="K167" i="13"/>
  <c r="J167" i="13"/>
  <c r="I167" i="13"/>
  <c r="H167" i="13"/>
  <c r="G167" i="13"/>
  <c r="CS164" i="13"/>
  <c r="CR164" i="13"/>
  <c r="CQ164" i="13"/>
  <c r="CP164" i="13"/>
  <c r="CO164" i="13"/>
  <c r="CN164" i="13"/>
  <c r="CM164" i="13"/>
  <c r="CL164" i="13"/>
  <c r="CK164" i="13"/>
  <c r="CJ164" i="13"/>
  <c r="CI164" i="13"/>
  <c r="CH164" i="13"/>
  <c r="CG164" i="13"/>
  <c r="CF164" i="13"/>
  <c r="CE164" i="13"/>
  <c r="CD164" i="13"/>
  <c r="CC164" i="13"/>
  <c r="CB164" i="13"/>
  <c r="CA164" i="13"/>
  <c r="BZ164" i="13"/>
  <c r="BY164" i="13"/>
  <c r="BX164" i="13"/>
  <c r="BW164" i="13"/>
  <c r="BV164" i="13"/>
  <c r="BU164" i="13"/>
  <c r="BT164" i="13"/>
  <c r="BS164" i="13"/>
  <c r="BR164" i="13"/>
  <c r="BQ164" i="13"/>
  <c r="BP164" i="13"/>
  <c r="BO164" i="13"/>
  <c r="BN164" i="13"/>
  <c r="BM164" i="13"/>
  <c r="BL164" i="13"/>
  <c r="BK164" i="13"/>
  <c r="BJ164" i="13"/>
  <c r="BI164" i="13"/>
  <c r="BH164" i="13"/>
  <c r="BG164" i="13"/>
  <c r="BF164" i="13"/>
  <c r="BE164" i="13"/>
  <c r="BD164" i="13"/>
  <c r="BC164" i="13"/>
  <c r="BB164" i="13"/>
  <c r="BA164" i="13"/>
  <c r="AZ164" i="13"/>
  <c r="AY164" i="13"/>
  <c r="AX164" i="13"/>
  <c r="AW164" i="13"/>
  <c r="AV164" i="13"/>
  <c r="AU164" i="13"/>
  <c r="AT164" i="13"/>
  <c r="AS164" i="13"/>
  <c r="AR164" i="13"/>
  <c r="AQ164" i="13"/>
  <c r="AP164" i="13"/>
  <c r="AO164" i="13"/>
  <c r="AN164" i="13"/>
  <c r="AM164" i="13"/>
  <c r="AL164" i="13"/>
  <c r="AK164" i="13"/>
  <c r="AJ164" i="13"/>
  <c r="AI164" i="13"/>
  <c r="AH164" i="13"/>
  <c r="AG164" i="13"/>
  <c r="AF164" i="13"/>
  <c r="AE164" i="13"/>
  <c r="AD164" i="13"/>
  <c r="AC164" i="13"/>
  <c r="AB164" i="13"/>
  <c r="AA164" i="13"/>
  <c r="Z164" i="13"/>
  <c r="Y164" i="13"/>
  <c r="X164" i="13"/>
  <c r="W164" i="13"/>
  <c r="V164" i="13"/>
  <c r="U164" i="13"/>
  <c r="T164" i="13"/>
  <c r="S164" i="13"/>
  <c r="R164" i="13"/>
  <c r="Q164" i="13"/>
  <c r="P164" i="13"/>
  <c r="O164" i="13"/>
  <c r="N164" i="13"/>
  <c r="M164" i="13"/>
  <c r="L164" i="13"/>
  <c r="K164" i="13"/>
  <c r="J164" i="13"/>
  <c r="I164" i="13"/>
  <c r="H164" i="13"/>
  <c r="G164" i="13"/>
  <c r="B162" i="13"/>
  <c r="CS140" i="13"/>
  <c r="CR140" i="13"/>
  <c r="CQ140" i="13"/>
  <c r="CP140" i="13"/>
  <c r="CO140" i="13"/>
  <c r="CN140" i="13"/>
  <c r="CM140" i="13"/>
  <c r="CL140" i="13"/>
  <c r="CK140" i="13"/>
  <c r="CJ140" i="13"/>
  <c r="CI140" i="13"/>
  <c r="CH140" i="13"/>
  <c r="CG140" i="13"/>
  <c r="CF140" i="13"/>
  <c r="CE140" i="13"/>
  <c r="CD140" i="13"/>
  <c r="CC140" i="13"/>
  <c r="CB140" i="13"/>
  <c r="CA140" i="13"/>
  <c r="BZ140" i="13"/>
  <c r="BY140" i="13"/>
  <c r="BX140" i="13"/>
  <c r="BW140" i="13"/>
  <c r="BV140" i="13"/>
  <c r="BU140" i="13"/>
  <c r="BT140" i="13"/>
  <c r="BS140" i="13"/>
  <c r="BR140" i="13"/>
  <c r="BQ140" i="13"/>
  <c r="BP140" i="13"/>
  <c r="BO140" i="13"/>
  <c r="BN140" i="13"/>
  <c r="BM140" i="13"/>
  <c r="BL140" i="13"/>
  <c r="BK140" i="13"/>
  <c r="BJ140" i="13"/>
  <c r="BI140" i="13"/>
  <c r="BH140" i="13"/>
  <c r="BG140" i="13"/>
  <c r="BF140" i="13"/>
  <c r="BE140" i="13"/>
  <c r="BD140" i="13"/>
  <c r="BC140" i="13"/>
  <c r="BB140" i="13"/>
  <c r="BA140" i="13"/>
  <c r="AZ140" i="13"/>
  <c r="AY140" i="13"/>
  <c r="AX140" i="13"/>
  <c r="AW140" i="13"/>
  <c r="AV140" i="13"/>
  <c r="AU140" i="13"/>
  <c r="AT140" i="13"/>
  <c r="AS140" i="13"/>
  <c r="AR140" i="13"/>
  <c r="AQ140" i="13"/>
  <c r="AP140" i="13"/>
  <c r="AO140" i="13"/>
  <c r="AN140" i="13"/>
  <c r="AM140" i="13"/>
  <c r="AL140" i="13"/>
  <c r="AK140" i="13"/>
  <c r="AJ140" i="13"/>
  <c r="AI140" i="13"/>
  <c r="AH140" i="13"/>
  <c r="AG140" i="13"/>
  <c r="AF140" i="13"/>
  <c r="AE140" i="13"/>
  <c r="AD140" i="13"/>
  <c r="AC140" i="13"/>
  <c r="AB140" i="13"/>
  <c r="AA140" i="13"/>
  <c r="Z140" i="13"/>
  <c r="Y140" i="13"/>
  <c r="X140" i="13"/>
  <c r="W140" i="13"/>
  <c r="V140" i="13"/>
  <c r="U140" i="13"/>
  <c r="T140" i="13"/>
  <c r="S140" i="13"/>
  <c r="R140" i="13"/>
  <c r="Q140" i="13"/>
  <c r="P140" i="13"/>
  <c r="O140" i="13"/>
  <c r="N140" i="13"/>
  <c r="M140" i="13"/>
  <c r="L140" i="13"/>
  <c r="K140" i="13"/>
  <c r="J140" i="13"/>
  <c r="I140" i="13"/>
  <c r="H140" i="13"/>
  <c r="G140" i="13"/>
  <c r="CS137" i="13"/>
  <c r="CR137" i="13"/>
  <c r="CQ137" i="13"/>
  <c r="CP137" i="13"/>
  <c r="CO137" i="13"/>
  <c r="CN137" i="13"/>
  <c r="CM137" i="13"/>
  <c r="CL137" i="13"/>
  <c r="CK137" i="13"/>
  <c r="CJ137" i="13"/>
  <c r="CI137" i="13"/>
  <c r="CH137" i="13"/>
  <c r="CG137" i="13"/>
  <c r="CF137" i="13"/>
  <c r="CE137" i="13"/>
  <c r="CD137" i="13"/>
  <c r="CC137" i="13"/>
  <c r="CB137" i="13"/>
  <c r="CA137" i="13"/>
  <c r="BZ137" i="13"/>
  <c r="BY137" i="13"/>
  <c r="BX137" i="13"/>
  <c r="BW137" i="13"/>
  <c r="BV137" i="13"/>
  <c r="BU137" i="13"/>
  <c r="BT137" i="13"/>
  <c r="BS137" i="13"/>
  <c r="BR137" i="13"/>
  <c r="BQ137" i="13"/>
  <c r="BP137" i="13"/>
  <c r="BO137" i="13"/>
  <c r="BN137" i="13"/>
  <c r="BM137" i="13"/>
  <c r="BL137" i="13"/>
  <c r="BK137" i="13"/>
  <c r="BJ137" i="13"/>
  <c r="BI137" i="13"/>
  <c r="BH137" i="13"/>
  <c r="BG137" i="13"/>
  <c r="BF137" i="13"/>
  <c r="BE137" i="13"/>
  <c r="BD137" i="13"/>
  <c r="BC137" i="13"/>
  <c r="BB137" i="13"/>
  <c r="BA137" i="13"/>
  <c r="AZ137" i="13"/>
  <c r="AY137" i="13"/>
  <c r="AX137" i="13"/>
  <c r="AW137" i="13"/>
  <c r="AV137" i="13"/>
  <c r="AU137" i="13"/>
  <c r="AT137" i="13"/>
  <c r="AS137" i="13"/>
  <c r="AR137" i="13"/>
  <c r="AQ137" i="13"/>
  <c r="AP137" i="13"/>
  <c r="AO137" i="13"/>
  <c r="AN137" i="13"/>
  <c r="AM137" i="13"/>
  <c r="AL137" i="13"/>
  <c r="AK137" i="13"/>
  <c r="AJ137" i="13"/>
  <c r="AI137" i="13"/>
  <c r="AH137" i="13"/>
  <c r="AG137" i="13"/>
  <c r="AF137" i="13"/>
  <c r="AE137" i="13"/>
  <c r="AD137" i="13"/>
  <c r="AC137" i="13"/>
  <c r="AB137" i="13"/>
  <c r="AA137" i="13"/>
  <c r="Z137" i="13"/>
  <c r="Y137" i="13"/>
  <c r="X137" i="13"/>
  <c r="W137" i="13"/>
  <c r="V137" i="13"/>
  <c r="U137" i="13"/>
  <c r="T137" i="13"/>
  <c r="S137" i="13"/>
  <c r="R137" i="13"/>
  <c r="Q137" i="13"/>
  <c r="P137" i="13"/>
  <c r="O137" i="13"/>
  <c r="N137" i="13"/>
  <c r="M137" i="13"/>
  <c r="L137" i="13"/>
  <c r="K137" i="13"/>
  <c r="J137" i="13"/>
  <c r="I137" i="13"/>
  <c r="H137" i="13"/>
  <c r="G137" i="13"/>
  <c r="B135" i="13"/>
  <c r="CS113" i="13"/>
  <c r="CR113" i="13"/>
  <c r="CQ113" i="13"/>
  <c r="CP113" i="13"/>
  <c r="CO113" i="13"/>
  <c r="CN113" i="13"/>
  <c r="CM113" i="13"/>
  <c r="CL113" i="13"/>
  <c r="CK113" i="13"/>
  <c r="CJ113" i="13"/>
  <c r="CI113" i="13"/>
  <c r="CH113" i="13"/>
  <c r="CG113" i="13"/>
  <c r="CF113" i="13"/>
  <c r="CE113" i="13"/>
  <c r="CD113" i="13"/>
  <c r="CC113" i="13"/>
  <c r="CB113" i="13"/>
  <c r="CA113" i="13"/>
  <c r="BZ113" i="13"/>
  <c r="BY113" i="13"/>
  <c r="BX113" i="13"/>
  <c r="BW113" i="13"/>
  <c r="BV113" i="13"/>
  <c r="BU113" i="13"/>
  <c r="BT113" i="13"/>
  <c r="BS113" i="13"/>
  <c r="BR113" i="13"/>
  <c r="BQ113" i="13"/>
  <c r="BP113" i="13"/>
  <c r="BO113" i="13"/>
  <c r="BN113" i="13"/>
  <c r="BM113" i="13"/>
  <c r="BL113" i="13"/>
  <c r="BK113" i="13"/>
  <c r="BJ113" i="13"/>
  <c r="BI113" i="13"/>
  <c r="BH113" i="13"/>
  <c r="BG113" i="13"/>
  <c r="BF113" i="13"/>
  <c r="BE113" i="13"/>
  <c r="BD113" i="13"/>
  <c r="BC113" i="13"/>
  <c r="BB113" i="13"/>
  <c r="BA113" i="13"/>
  <c r="AZ113" i="13"/>
  <c r="AY113" i="13"/>
  <c r="AX113" i="13"/>
  <c r="AW113" i="13"/>
  <c r="AV113" i="13"/>
  <c r="AU113" i="13"/>
  <c r="AT113" i="13"/>
  <c r="AS113" i="13"/>
  <c r="AR113" i="13"/>
  <c r="AQ113" i="13"/>
  <c r="AP113" i="13"/>
  <c r="AO113" i="13"/>
  <c r="AN113" i="13"/>
  <c r="AM113" i="13"/>
  <c r="AL113" i="13"/>
  <c r="AK113" i="13"/>
  <c r="AJ113" i="13"/>
  <c r="AI113" i="13"/>
  <c r="AH113" i="13"/>
  <c r="AG113" i="13"/>
  <c r="AF113" i="13"/>
  <c r="AE113" i="13"/>
  <c r="AD113" i="13"/>
  <c r="AC113" i="13"/>
  <c r="AB113" i="13"/>
  <c r="AA113" i="13"/>
  <c r="Z113" i="13"/>
  <c r="Y113" i="13"/>
  <c r="X113" i="13"/>
  <c r="W113" i="13"/>
  <c r="V113" i="13"/>
  <c r="U113" i="13"/>
  <c r="T113" i="13"/>
  <c r="S113" i="13"/>
  <c r="R113" i="13"/>
  <c r="Q113" i="13"/>
  <c r="P113" i="13"/>
  <c r="O113" i="13"/>
  <c r="N113" i="13"/>
  <c r="M113" i="13"/>
  <c r="L113" i="13"/>
  <c r="K113" i="13"/>
  <c r="J113" i="13"/>
  <c r="I113" i="13"/>
  <c r="H113" i="13"/>
  <c r="G113" i="13"/>
  <c r="CS110" i="13"/>
  <c r="CR110" i="13"/>
  <c r="CQ110" i="13"/>
  <c r="CP110" i="13"/>
  <c r="CO110" i="13"/>
  <c r="CN110" i="13"/>
  <c r="CM110" i="13"/>
  <c r="CL110" i="13"/>
  <c r="CK110" i="13"/>
  <c r="CJ110" i="13"/>
  <c r="CI110" i="13"/>
  <c r="CH110" i="13"/>
  <c r="CG110" i="13"/>
  <c r="CF110" i="13"/>
  <c r="CE110" i="13"/>
  <c r="CD110" i="13"/>
  <c r="CC110" i="13"/>
  <c r="CB110" i="13"/>
  <c r="CA110" i="13"/>
  <c r="BZ110" i="13"/>
  <c r="BY110" i="13"/>
  <c r="BX110" i="13"/>
  <c r="BW110" i="13"/>
  <c r="BV110" i="13"/>
  <c r="BU110" i="13"/>
  <c r="BT110" i="13"/>
  <c r="BS110" i="13"/>
  <c r="BR110" i="13"/>
  <c r="BQ110" i="13"/>
  <c r="BP110" i="13"/>
  <c r="BO110" i="13"/>
  <c r="BN110" i="13"/>
  <c r="BM110" i="13"/>
  <c r="BL110" i="13"/>
  <c r="BK110" i="13"/>
  <c r="BJ110" i="13"/>
  <c r="BI110" i="13"/>
  <c r="BH110" i="13"/>
  <c r="BG110" i="13"/>
  <c r="BF110" i="13"/>
  <c r="BE110" i="13"/>
  <c r="BD110" i="13"/>
  <c r="BC110" i="13"/>
  <c r="BB110" i="13"/>
  <c r="BA110" i="13"/>
  <c r="AZ110" i="13"/>
  <c r="AY110" i="13"/>
  <c r="AX110" i="13"/>
  <c r="AW110" i="13"/>
  <c r="AV110" i="13"/>
  <c r="AU110" i="13"/>
  <c r="AT110" i="13"/>
  <c r="AS110" i="13"/>
  <c r="AR110" i="13"/>
  <c r="AQ110" i="13"/>
  <c r="AP110" i="13"/>
  <c r="AO110" i="13"/>
  <c r="AN110" i="13"/>
  <c r="AM110" i="13"/>
  <c r="AL110" i="13"/>
  <c r="AK110" i="13"/>
  <c r="AJ110" i="13"/>
  <c r="AI110" i="13"/>
  <c r="AH110" i="13"/>
  <c r="AG110" i="13"/>
  <c r="AF110" i="13"/>
  <c r="AE110" i="13"/>
  <c r="AD110" i="13"/>
  <c r="AC110" i="13"/>
  <c r="AB110" i="13"/>
  <c r="AA110" i="13"/>
  <c r="Z110" i="13"/>
  <c r="Y110" i="13"/>
  <c r="X110" i="13"/>
  <c r="W110" i="13"/>
  <c r="V110" i="13"/>
  <c r="U110" i="13"/>
  <c r="T110" i="13"/>
  <c r="S110" i="13"/>
  <c r="R110" i="13"/>
  <c r="Q110" i="13"/>
  <c r="P110" i="13"/>
  <c r="O110" i="13"/>
  <c r="N110" i="13"/>
  <c r="M110" i="13"/>
  <c r="L110" i="13"/>
  <c r="K110" i="13"/>
  <c r="J110" i="13"/>
  <c r="I110" i="13"/>
  <c r="H110" i="13"/>
  <c r="G110" i="13"/>
  <c r="B108" i="13"/>
  <c r="AO92" i="13"/>
  <c r="CS88" i="13"/>
  <c r="CR88" i="13"/>
  <c r="CQ88" i="13"/>
  <c r="CP88" i="13"/>
  <c r="CO88" i="13"/>
  <c r="CN88" i="13"/>
  <c r="CM88" i="13"/>
  <c r="CL88" i="13"/>
  <c r="CK88" i="13"/>
  <c r="CJ88" i="13"/>
  <c r="CI88" i="13"/>
  <c r="CH88" i="13"/>
  <c r="CG88" i="13"/>
  <c r="CF88" i="13"/>
  <c r="CE88" i="13"/>
  <c r="CD88" i="13"/>
  <c r="CC88" i="13"/>
  <c r="CB88" i="13"/>
  <c r="CA88" i="13"/>
  <c r="BZ88" i="13"/>
  <c r="BY88" i="13"/>
  <c r="BX88" i="13"/>
  <c r="BW88" i="13"/>
  <c r="BV88" i="13"/>
  <c r="BU88" i="13"/>
  <c r="BT88" i="13"/>
  <c r="BS88" i="13"/>
  <c r="BR88" i="13"/>
  <c r="BQ88" i="13"/>
  <c r="BP88" i="13"/>
  <c r="BO88" i="13"/>
  <c r="BN88" i="13"/>
  <c r="BM88" i="13"/>
  <c r="BL88" i="13"/>
  <c r="BK88" i="13"/>
  <c r="BJ88" i="13"/>
  <c r="BI88" i="13"/>
  <c r="BH88" i="13"/>
  <c r="BG88" i="13"/>
  <c r="BF88" i="13"/>
  <c r="BE88" i="13"/>
  <c r="BD88" i="13"/>
  <c r="BC88" i="13"/>
  <c r="BB88" i="13"/>
  <c r="BA88" i="13"/>
  <c r="AZ88" i="13"/>
  <c r="AY88" i="13"/>
  <c r="AX88" i="13"/>
  <c r="AW88" i="13"/>
  <c r="AV88" i="13"/>
  <c r="AU88" i="13"/>
  <c r="AT88" i="13"/>
  <c r="AS88" i="13"/>
  <c r="AR88" i="13"/>
  <c r="AQ88" i="13"/>
  <c r="AP88" i="13"/>
  <c r="AO88" i="13"/>
  <c r="AN88" i="13"/>
  <c r="AM88" i="13"/>
  <c r="AL88" i="13"/>
  <c r="AK88" i="13"/>
  <c r="AJ88" i="13"/>
  <c r="AI88" i="13"/>
  <c r="AH88" i="13"/>
  <c r="AG88" i="13"/>
  <c r="AF88" i="13"/>
  <c r="AE88" i="13"/>
  <c r="AD88" i="13"/>
  <c r="AC88" i="13"/>
  <c r="AB88" i="13"/>
  <c r="AA88" i="13"/>
  <c r="Z88" i="13"/>
  <c r="Y88" i="13"/>
  <c r="X88" i="13"/>
  <c r="W88" i="13"/>
  <c r="V88" i="13"/>
  <c r="U88" i="13"/>
  <c r="T88" i="13"/>
  <c r="S88" i="13"/>
  <c r="R88" i="13"/>
  <c r="Q88" i="13"/>
  <c r="P88" i="13"/>
  <c r="O88" i="13"/>
  <c r="N88" i="13"/>
  <c r="M88" i="13"/>
  <c r="L88" i="13"/>
  <c r="K88" i="13"/>
  <c r="J88" i="13"/>
  <c r="I88" i="13"/>
  <c r="H88" i="13"/>
  <c r="G88" i="13"/>
  <c r="CS87" i="13"/>
  <c r="CR87" i="13"/>
  <c r="CQ87" i="13"/>
  <c r="CP87" i="13"/>
  <c r="CO87" i="13"/>
  <c r="CN87" i="13"/>
  <c r="CM87" i="13"/>
  <c r="CL87" i="13"/>
  <c r="CK87" i="13"/>
  <c r="CJ87" i="13"/>
  <c r="CI87" i="13"/>
  <c r="CH87" i="13"/>
  <c r="CG87" i="13"/>
  <c r="CF87" i="13"/>
  <c r="CE87" i="13"/>
  <c r="CD87" i="13"/>
  <c r="CC87" i="13"/>
  <c r="CB87" i="13"/>
  <c r="CA87" i="13"/>
  <c r="BZ87" i="13"/>
  <c r="BY87" i="13"/>
  <c r="BX87" i="13"/>
  <c r="BW87" i="13"/>
  <c r="BV87" i="13"/>
  <c r="BU87" i="13"/>
  <c r="BT87" i="13"/>
  <c r="BS87" i="13"/>
  <c r="BR87" i="13"/>
  <c r="BQ87" i="13"/>
  <c r="BP87" i="13"/>
  <c r="BO87" i="13"/>
  <c r="BN87" i="13"/>
  <c r="BM87" i="13"/>
  <c r="BL87" i="13"/>
  <c r="BK87" i="13"/>
  <c r="BJ87" i="13"/>
  <c r="BI87" i="13"/>
  <c r="BH87" i="13"/>
  <c r="BG87" i="13"/>
  <c r="BF87" i="13"/>
  <c r="BE87" i="13"/>
  <c r="BD87" i="13"/>
  <c r="BC87" i="13"/>
  <c r="BB87" i="13"/>
  <c r="BA87" i="13"/>
  <c r="AZ87" i="13"/>
  <c r="AY87" i="13"/>
  <c r="AX87" i="13"/>
  <c r="AW87" i="13"/>
  <c r="AV87" i="13"/>
  <c r="AU87" i="13"/>
  <c r="AT87" i="13"/>
  <c r="AS87" i="13"/>
  <c r="AR87" i="13"/>
  <c r="AQ87" i="13"/>
  <c r="AP87" i="13"/>
  <c r="AO87" i="13"/>
  <c r="AN87" i="13"/>
  <c r="AM87" i="13"/>
  <c r="AL87" i="13"/>
  <c r="AK87" i="13"/>
  <c r="AJ87" i="13"/>
  <c r="AI87" i="13"/>
  <c r="AH87" i="13"/>
  <c r="AG87" i="13"/>
  <c r="AF87" i="13"/>
  <c r="AE87" i="13"/>
  <c r="AD87" i="13"/>
  <c r="AC87" i="13"/>
  <c r="AB87" i="13"/>
  <c r="AA87" i="13"/>
  <c r="Z87" i="13"/>
  <c r="Y87" i="13"/>
  <c r="X87" i="13"/>
  <c r="W87" i="13"/>
  <c r="V87" i="13"/>
  <c r="U87" i="13"/>
  <c r="T87" i="13"/>
  <c r="S87" i="13"/>
  <c r="R87" i="13"/>
  <c r="Q87" i="13"/>
  <c r="P87" i="13"/>
  <c r="O87" i="13"/>
  <c r="N87" i="13"/>
  <c r="M87" i="13"/>
  <c r="L87" i="13"/>
  <c r="K87" i="13"/>
  <c r="J87" i="13"/>
  <c r="I87" i="13"/>
  <c r="H87" i="13"/>
  <c r="G87" i="13"/>
  <c r="G79" i="13"/>
  <c r="G78" i="13"/>
  <c r="G77" i="13"/>
  <c r="G76" i="13"/>
  <c r="G75" i="13"/>
  <c r="G74" i="13"/>
  <c r="G73" i="13"/>
  <c r="G72" i="13"/>
  <c r="G71" i="13"/>
  <c r="G70" i="13"/>
  <c r="G65" i="13"/>
  <c r="G64" i="13"/>
  <c r="G63" i="13"/>
  <c r="G62" i="13"/>
  <c r="G61" i="13"/>
  <c r="G60" i="13"/>
  <c r="G59" i="13"/>
  <c r="B59" i="13"/>
  <c r="B73" i="13" s="1"/>
  <c r="G58" i="13"/>
  <c r="B58" i="13"/>
  <c r="B72" i="13" s="1"/>
  <c r="G57" i="13"/>
  <c r="B57" i="13"/>
  <c r="B71" i="13" s="1"/>
  <c r="G56" i="13"/>
  <c r="B56" i="13"/>
  <c r="B70" i="13" s="1"/>
  <c r="V52" i="13"/>
  <c r="W52" i="13" s="1"/>
  <c r="X52" i="13" s="1"/>
  <c r="Y52" i="13" s="1"/>
  <c r="Z52" i="13" s="1"/>
  <c r="AA52" i="13" s="1"/>
  <c r="AB52" i="13" s="1"/>
  <c r="AC52" i="13" s="1"/>
  <c r="AD52" i="13" s="1"/>
  <c r="AE52" i="13" s="1"/>
  <c r="AF52" i="13" s="1"/>
  <c r="AG52" i="13" s="1"/>
  <c r="AH52" i="13" s="1"/>
  <c r="AI52" i="13" s="1"/>
  <c r="AJ52" i="13" s="1"/>
  <c r="AK52" i="13" s="1"/>
  <c r="AL52" i="13" s="1"/>
  <c r="AM52" i="13" s="1"/>
  <c r="AN52" i="13" s="1"/>
  <c r="AO52" i="13" s="1"/>
  <c r="AP52" i="13" s="1"/>
  <c r="AQ52" i="13" s="1"/>
  <c r="AR52" i="13" s="1"/>
  <c r="AS52" i="13" s="1"/>
  <c r="AT52" i="13" s="1"/>
  <c r="AU52" i="13" s="1"/>
  <c r="AV52" i="13" s="1"/>
  <c r="AW52" i="13" s="1"/>
  <c r="AX52" i="13" s="1"/>
  <c r="AY52" i="13" s="1"/>
  <c r="AZ52" i="13" s="1"/>
  <c r="BA52" i="13" s="1"/>
  <c r="BB52" i="13" s="1"/>
  <c r="BC52" i="13" s="1"/>
  <c r="BD52" i="13" s="1"/>
  <c r="BE52" i="13" s="1"/>
  <c r="BF52" i="13" s="1"/>
  <c r="BG52" i="13" s="1"/>
  <c r="BH52" i="13" s="1"/>
  <c r="BI52" i="13" s="1"/>
  <c r="BJ52" i="13" s="1"/>
  <c r="BK52" i="13" s="1"/>
  <c r="BL52" i="13" s="1"/>
  <c r="BM52" i="13" s="1"/>
  <c r="BN52" i="13" s="1"/>
  <c r="BO52" i="13" s="1"/>
  <c r="BP52" i="13" s="1"/>
  <c r="BQ52" i="13" s="1"/>
  <c r="BR52" i="13" s="1"/>
  <c r="BS52" i="13" s="1"/>
  <c r="BT52" i="13" s="1"/>
  <c r="BU52" i="13" s="1"/>
  <c r="BV52" i="13" s="1"/>
  <c r="BW52" i="13" s="1"/>
  <c r="BX52" i="13" s="1"/>
  <c r="BY52" i="13" s="1"/>
  <c r="BZ52" i="13" s="1"/>
  <c r="CA52" i="13" s="1"/>
  <c r="CB52" i="13" s="1"/>
  <c r="CC52" i="13" s="1"/>
  <c r="CD52" i="13" s="1"/>
  <c r="CE52" i="13" s="1"/>
  <c r="CF52" i="13" s="1"/>
  <c r="CG52" i="13" s="1"/>
  <c r="CH52" i="13" s="1"/>
  <c r="CI52" i="13" s="1"/>
  <c r="CJ52" i="13" s="1"/>
  <c r="CK52" i="13" s="1"/>
  <c r="CL52" i="13" s="1"/>
  <c r="CM52" i="13" s="1"/>
  <c r="CN52" i="13" s="1"/>
  <c r="CO52" i="13" s="1"/>
  <c r="CP52" i="13" s="1"/>
  <c r="CQ52" i="13" s="1"/>
  <c r="CR52" i="13" s="1"/>
  <c r="CS52" i="13" s="1"/>
  <c r="U52" i="13"/>
  <c r="T52" i="13"/>
  <c r="S52" i="13"/>
  <c r="R52" i="13"/>
  <c r="Q52" i="13"/>
  <c r="P52" i="13"/>
  <c r="O52" i="13"/>
  <c r="N52" i="13"/>
  <c r="M52" i="13"/>
  <c r="L52" i="13"/>
  <c r="K52" i="13"/>
  <c r="J52" i="13"/>
  <c r="I52" i="13"/>
  <c r="H52" i="13"/>
  <c r="CS48" i="13"/>
  <c r="CR48" i="13"/>
  <c r="CQ48" i="13"/>
  <c r="CP48" i="13"/>
  <c r="CO48" i="13"/>
  <c r="CN48" i="13"/>
  <c r="CM48" i="13"/>
  <c r="CL48" i="13"/>
  <c r="CK48" i="13"/>
  <c r="CJ48" i="13"/>
  <c r="CI48" i="13"/>
  <c r="CH48" i="13"/>
  <c r="CG48" i="13"/>
  <c r="CF48" i="13"/>
  <c r="CE48" i="13"/>
  <c r="CD48" i="13"/>
  <c r="CC48" i="13"/>
  <c r="CB48" i="13"/>
  <c r="CA48" i="13"/>
  <c r="BZ48" i="13"/>
  <c r="BY48" i="13"/>
  <c r="BX48" i="13"/>
  <c r="BW48" i="13"/>
  <c r="BV48" i="13"/>
  <c r="BU48" i="13"/>
  <c r="BT48" i="13"/>
  <c r="BS48" i="13"/>
  <c r="BR48" i="13"/>
  <c r="BQ48" i="13"/>
  <c r="BP48" i="13"/>
  <c r="BO48" i="13"/>
  <c r="BN48" i="13"/>
  <c r="BM48" i="13"/>
  <c r="BL48" i="13"/>
  <c r="BK48" i="13"/>
  <c r="BJ48" i="13"/>
  <c r="BI48" i="13"/>
  <c r="BH48" i="13"/>
  <c r="BG48" i="13"/>
  <c r="BF48" i="13"/>
  <c r="BE48" i="13"/>
  <c r="BD48" i="13"/>
  <c r="BC48" i="13"/>
  <c r="BB48" i="13"/>
  <c r="BA48" i="13"/>
  <c r="AZ48" i="13"/>
  <c r="AY48" i="13"/>
  <c r="AX48" i="13"/>
  <c r="AW48" i="13"/>
  <c r="AV48" i="13"/>
  <c r="AU48" i="13"/>
  <c r="AT48" i="13"/>
  <c r="AS48" i="13"/>
  <c r="AR48" i="13"/>
  <c r="AQ48" i="13"/>
  <c r="AP48" i="13"/>
  <c r="AO48" i="13"/>
  <c r="AN48" i="13"/>
  <c r="AM48" i="13"/>
  <c r="AL48" i="13"/>
  <c r="AK48" i="13"/>
  <c r="AJ48" i="13"/>
  <c r="AI48" i="13"/>
  <c r="AH48" i="13"/>
  <c r="AG48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E48" i="13" s="1"/>
  <c r="E47" i="13"/>
  <c r="B47" i="13"/>
  <c r="B65" i="13" s="1"/>
  <c r="B79" i="13" s="1"/>
  <c r="E46" i="13"/>
  <c r="B46" i="13"/>
  <c r="B64" i="13" s="1"/>
  <c r="B78" i="13" s="1"/>
  <c r="E45" i="13"/>
  <c r="B45" i="13"/>
  <c r="B63" i="13" s="1"/>
  <c r="B77" i="13" s="1"/>
  <c r="E44" i="13"/>
  <c r="B44" i="13"/>
  <c r="B62" i="13" s="1"/>
  <c r="B76" i="13" s="1"/>
  <c r="E43" i="13"/>
  <c r="B43" i="13"/>
  <c r="B61" i="13" s="1"/>
  <c r="B75" i="13" s="1"/>
  <c r="E42" i="13"/>
  <c r="B42" i="13"/>
  <c r="B60" i="13" s="1"/>
  <c r="B74" i="13" s="1"/>
  <c r="E41" i="13"/>
  <c r="E40" i="13"/>
  <c r="E39" i="13"/>
  <c r="E38" i="13"/>
  <c r="CS31" i="13"/>
  <c r="CS86" i="13" s="1"/>
  <c r="CS92" i="13" s="1"/>
  <c r="CR31" i="13"/>
  <c r="CR86" i="13" s="1"/>
  <c r="CQ31" i="13"/>
  <c r="CQ86" i="13" s="1"/>
  <c r="CP31" i="13"/>
  <c r="CP86" i="13" s="1"/>
  <c r="CO31" i="13"/>
  <c r="CO86" i="13" s="1"/>
  <c r="CN31" i="13"/>
  <c r="CN86" i="13" s="1"/>
  <c r="CM31" i="13"/>
  <c r="CM86" i="13" s="1"/>
  <c r="CL31" i="13"/>
  <c r="CL86" i="13" s="1"/>
  <c r="CK31" i="13"/>
  <c r="CK86" i="13" s="1"/>
  <c r="CK95" i="13" s="1"/>
  <c r="CJ31" i="13"/>
  <c r="CJ86" i="13" s="1"/>
  <c r="CI31" i="13"/>
  <c r="CI86" i="13" s="1"/>
  <c r="CH31" i="13"/>
  <c r="CH86" i="13" s="1"/>
  <c r="CG31" i="13"/>
  <c r="CG86" i="13" s="1"/>
  <c r="CF31" i="13"/>
  <c r="CF86" i="13" s="1"/>
  <c r="CE31" i="13"/>
  <c r="CE86" i="13" s="1"/>
  <c r="CD31" i="13"/>
  <c r="CD86" i="13" s="1"/>
  <c r="CC31" i="13"/>
  <c r="CC86" i="13" s="1"/>
  <c r="CB31" i="13"/>
  <c r="CB86" i="13" s="1"/>
  <c r="CA31" i="13"/>
  <c r="CA86" i="13" s="1"/>
  <c r="BZ31" i="13"/>
  <c r="BZ86" i="13" s="1"/>
  <c r="BY31" i="13"/>
  <c r="BY86" i="13" s="1"/>
  <c r="BX31" i="13"/>
  <c r="BX86" i="13" s="1"/>
  <c r="BW31" i="13"/>
  <c r="BW86" i="13" s="1"/>
  <c r="BV31" i="13"/>
  <c r="BV86" i="13" s="1"/>
  <c r="BU31" i="13"/>
  <c r="BU86" i="13" s="1"/>
  <c r="BT31" i="13"/>
  <c r="BT86" i="13" s="1"/>
  <c r="BS31" i="13"/>
  <c r="BS86" i="13" s="1"/>
  <c r="BR31" i="13"/>
  <c r="BR86" i="13" s="1"/>
  <c r="BQ31" i="13"/>
  <c r="BQ86" i="13" s="1"/>
  <c r="BP31" i="13"/>
  <c r="BP86" i="13" s="1"/>
  <c r="BO31" i="13"/>
  <c r="BO86" i="13" s="1"/>
  <c r="BN31" i="13"/>
  <c r="BN86" i="13" s="1"/>
  <c r="BM31" i="13"/>
  <c r="BM86" i="13" s="1"/>
  <c r="BM92" i="13" s="1"/>
  <c r="BL31" i="13"/>
  <c r="BL86" i="13" s="1"/>
  <c r="BK31" i="13"/>
  <c r="BK86" i="13" s="1"/>
  <c r="BJ31" i="13"/>
  <c r="BJ86" i="13" s="1"/>
  <c r="BI31" i="13"/>
  <c r="BI86" i="13" s="1"/>
  <c r="BH31" i="13"/>
  <c r="BH86" i="13" s="1"/>
  <c r="BG31" i="13"/>
  <c r="BG86" i="13" s="1"/>
  <c r="BF31" i="13"/>
  <c r="BF86" i="13" s="1"/>
  <c r="BE31" i="13"/>
  <c r="BE86" i="13" s="1"/>
  <c r="BD31" i="13"/>
  <c r="BD86" i="13" s="1"/>
  <c r="BC31" i="13"/>
  <c r="BC86" i="13" s="1"/>
  <c r="BB31" i="13"/>
  <c r="BB86" i="13" s="1"/>
  <c r="BA31" i="13"/>
  <c r="BA86" i="13" s="1"/>
  <c r="AZ31" i="13"/>
  <c r="AZ86" i="13" s="1"/>
  <c r="AY31" i="13"/>
  <c r="AY86" i="13" s="1"/>
  <c r="AX31" i="13"/>
  <c r="AX86" i="13" s="1"/>
  <c r="AW31" i="13"/>
  <c r="AW86" i="13" s="1"/>
  <c r="AW92" i="13" s="1"/>
  <c r="AV31" i="13"/>
  <c r="AV86" i="13" s="1"/>
  <c r="AU31" i="13"/>
  <c r="AU86" i="13" s="1"/>
  <c r="AT31" i="13"/>
  <c r="AT86" i="13" s="1"/>
  <c r="AS31" i="13"/>
  <c r="AS86" i="13" s="1"/>
  <c r="AR31" i="13"/>
  <c r="AR86" i="13" s="1"/>
  <c r="AQ31" i="13"/>
  <c r="AQ86" i="13" s="1"/>
  <c r="AP31" i="13"/>
  <c r="AP86" i="13" s="1"/>
  <c r="AO31" i="13"/>
  <c r="AO86" i="13" s="1"/>
  <c r="AO95" i="13" s="1"/>
  <c r="AN31" i="13"/>
  <c r="AN86" i="13" s="1"/>
  <c r="AM31" i="13"/>
  <c r="AM86" i="13" s="1"/>
  <c r="AL31" i="13"/>
  <c r="AL86" i="13" s="1"/>
  <c r="AK31" i="13"/>
  <c r="AK86" i="13" s="1"/>
  <c r="AJ31" i="13"/>
  <c r="AJ86" i="13" s="1"/>
  <c r="AI31" i="13"/>
  <c r="AI86" i="13" s="1"/>
  <c r="AH31" i="13"/>
  <c r="AH86" i="13" s="1"/>
  <c r="AG31" i="13"/>
  <c r="AG86" i="13" s="1"/>
  <c r="AF31" i="13"/>
  <c r="AF86" i="13" s="1"/>
  <c r="AE31" i="13"/>
  <c r="AE86" i="13" s="1"/>
  <c r="AD31" i="13"/>
  <c r="AD86" i="13" s="1"/>
  <c r="AC31" i="13"/>
  <c r="AC86" i="13" s="1"/>
  <c r="AB31" i="13"/>
  <c r="AB86" i="13" s="1"/>
  <c r="AA31" i="13"/>
  <c r="AA86" i="13" s="1"/>
  <c r="Z31" i="13"/>
  <c r="Z86" i="13" s="1"/>
  <c r="Y31" i="13"/>
  <c r="Y86" i="13" s="1"/>
  <c r="X31" i="13"/>
  <c r="X86" i="13" s="1"/>
  <c r="W31" i="13"/>
  <c r="W86" i="13" s="1"/>
  <c r="V31" i="13"/>
  <c r="V86" i="13" s="1"/>
  <c r="U31" i="13"/>
  <c r="U86" i="13" s="1"/>
  <c r="T31" i="13"/>
  <c r="T86" i="13" s="1"/>
  <c r="S31" i="13"/>
  <c r="S86" i="13" s="1"/>
  <c r="R31" i="13"/>
  <c r="R86" i="13" s="1"/>
  <c r="Q31" i="13"/>
  <c r="Q86" i="13" s="1"/>
  <c r="Q92" i="13" s="1"/>
  <c r="P31" i="13"/>
  <c r="P86" i="13" s="1"/>
  <c r="O31" i="13"/>
  <c r="O86" i="13" s="1"/>
  <c r="N31" i="13"/>
  <c r="N86" i="13" s="1"/>
  <c r="M31" i="13"/>
  <c r="M86" i="13" s="1"/>
  <c r="L31" i="13"/>
  <c r="L86" i="13" s="1"/>
  <c r="K31" i="13"/>
  <c r="K86" i="13" s="1"/>
  <c r="J31" i="13"/>
  <c r="J86" i="13" s="1"/>
  <c r="I31" i="13"/>
  <c r="I86" i="13" s="1"/>
  <c r="H31" i="13"/>
  <c r="H86" i="13" s="1"/>
  <c r="G31" i="13"/>
  <c r="G86" i="13" s="1"/>
  <c r="E30" i="13"/>
  <c r="E29" i="13"/>
  <c r="E28" i="13"/>
  <c r="D20" i="13"/>
  <c r="C20" i="13"/>
  <c r="H4" i="13"/>
  <c r="H58" i="13" s="1"/>
  <c r="I3" i="13"/>
  <c r="G3" i="13"/>
  <c r="B303" i="13" l="1"/>
  <c r="Y95" i="13"/>
  <c r="E110" i="13"/>
  <c r="B304" i="13"/>
  <c r="E140" i="13"/>
  <c r="Q100" i="13"/>
  <c r="E167" i="13"/>
  <c r="B307" i="13"/>
  <c r="AW95" i="13"/>
  <c r="H62" i="13"/>
  <c r="E88" i="13"/>
  <c r="E113" i="13"/>
  <c r="E87" i="13"/>
  <c r="E194" i="13"/>
  <c r="G80" i="13"/>
  <c r="BU95" i="13"/>
  <c r="I95" i="13"/>
  <c r="I103" i="13" s="1"/>
  <c r="AG92" i="13"/>
  <c r="BE95" i="13"/>
  <c r="CC92" i="13"/>
  <c r="CC100" i="13" s="1"/>
  <c r="R95" i="13"/>
  <c r="R103" i="13" s="1"/>
  <c r="R92" i="13"/>
  <c r="R100" i="13" s="1"/>
  <c r="Z95" i="13"/>
  <c r="Z103" i="13" s="1"/>
  <c r="Z92" i="13"/>
  <c r="Z100" i="13" s="1"/>
  <c r="AX95" i="13"/>
  <c r="AX103" i="13" s="1"/>
  <c r="AX92" i="13"/>
  <c r="AX100" i="13" s="1"/>
  <c r="AO100" i="13"/>
  <c r="J95" i="13"/>
  <c r="J103" i="13" s="1"/>
  <c r="J92" i="13"/>
  <c r="J100" i="13" s="1"/>
  <c r="E86" i="13"/>
  <c r="N95" i="13"/>
  <c r="N103" i="13" s="1"/>
  <c r="N92" i="13"/>
  <c r="N100" i="13" s="1"/>
  <c r="V95" i="13"/>
  <c r="V103" i="13" s="1"/>
  <c r="V92" i="13"/>
  <c r="V100" i="13" s="1"/>
  <c r="AH95" i="13"/>
  <c r="AH103" i="13" s="1"/>
  <c r="AH92" i="13"/>
  <c r="AH100" i="13" s="1"/>
  <c r="AP95" i="13"/>
  <c r="AP103" i="13" s="1"/>
  <c r="AP92" i="13"/>
  <c r="AP100" i="13" s="1"/>
  <c r="BI95" i="13"/>
  <c r="BI103" i="13" s="1"/>
  <c r="BI92" i="13"/>
  <c r="BI100" i="13" s="1"/>
  <c r="BY95" i="13"/>
  <c r="BY103" i="13" s="1"/>
  <c r="BY92" i="13"/>
  <c r="BY100" i="13" s="1"/>
  <c r="CO95" i="13"/>
  <c r="CO103" i="13" s="1"/>
  <c r="CO92" i="13"/>
  <c r="CO100" i="13" s="1"/>
  <c r="AW103" i="13"/>
  <c r="H96" i="13"/>
  <c r="H104" i="13" s="1"/>
  <c r="H93" i="13"/>
  <c r="H101" i="13" s="1"/>
  <c r="H77" i="13"/>
  <c r="H73" i="13"/>
  <c r="H65" i="13"/>
  <c r="H61" i="13"/>
  <c r="H76" i="13"/>
  <c r="H72" i="13"/>
  <c r="H64" i="13"/>
  <c r="H60" i="13"/>
  <c r="H79" i="13"/>
  <c r="H75" i="13"/>
  <c r="H71" i="13"/>
  <c r="H63" i="13"/>
  <c r="H59" i="13"/>
  <c r="G95" i="13"/>
  <c r="G92" i="13"/>
  <c r="K95" i="13"/>
  <c r="K103" i="13" s="1"/>
  <c r="K92" i="13"/>
  <c r="K100" i="13" s="1"/>
  <c r="O95" i="13"/>
  <c r="O103" i="13" s="1"/>
  <c r="O92" i="13"/>
  <c r="O100" i="13" s="1"/>
  <c r="S95" i="13"/>
  <c r="S103" i="13" s="1"/>
  <c r="S92" i="13"/>
  <c r="S100" i="13" s="1"/>
  <c r="W95" i="13"/>
  <c r="W103" i="13" s="1"/>
  <c r="W92" i="13"/>
  <c r="W100" i="13" s="1"/>
  <c r="AA95" i="13"/>
  <c r="AA103" i="13" s="1"/>
  <c r="AA92" i="13"/>
  <c r="AA100" i="13" s="1"/>
  <c r="AE95" i="13"/>
  <c r="AE103" i="13" s="1"/>
  <c r="AE92" i="13"/>
  <c r="AE100" i="13" s="1"/>
  <c r="AI95" i="13"/>
  <c r="AI103" i="13" s="1"/>
  <c r="AI92" i="13"/>
  <c r="AI100" i="13" s="1"/>
  <c r="AM95" i="13"/>
  <c r="AM103" i="13" s="1"/>
  <c r="AM92" i="13"/>
  <c r="AM100" i="13" s="1"/>
  <c r="AQ95" i="13"/>
  <c r="AQ103" i="13" s="1"/>
  <c r="AQ92" i="13"/>
  <c r="AQ100" i="13" s="1"/>
  <c r="AU95" i="13"/>
  <c r="AU103" i="13" s="1"/>
  <c r="AU92" i="13"/>
  <c r="AU100" i="13" s="1"/>
  <c r="AY95" i="13"/>
  <c r="AY103" i="13" s="1"/>
  <c r="AY92" i="13"/>
  <c r="AY100" i="13" s="1"/>
  <c r="BC95" i="13"/>
  <c r="BC103" i="13" s="1"/>
  <c r="BC92" i="13"/>
  <c r="BC100" i="13" s="1"/>
  <c r="BG95" i="13"/>
  <c r="BG103" i="13" s="1"/>
  <c r="BG92" i="13"/>
  <c r="BG100" i="13" s="1"/>
  <c r="BK95" i="13"/>
  <c r="BK103" i="13" s="1"/>
  <c r="BK92" i="13"/>
  <c r="BK100" i="13" s="1"/>
  <c r="BO95" i="13"/>
  <c r="BO103" i="13" s="1"/>
  <c r="BO92" i="13"/>
  <c r="BO100" i="13" s="1"/>
  <c r="BS95" i="13"/>
  <c r="BS103" i="13" s="1"/>
  <c r="BS92" i="13"/>
  <c r="BS100" i="13" s="1"/>
  <c r="BW95" i="13"/>
  <c r="BW103" i="13" s="1"/>
  <c r="BW92" i="13"/>
  <c r="BW100" i="13" s="1"/>
  <c r="CA95" i="13"/>
  <c r="CA103" i="13" s="1"/>
  <c r="CA92" i="13"/>
  <c r="CA100" i="13" s="1"/>
  <c r="CE95" i="13"/>
  <c r="CE103" i="13" s="1"/>
  <c r="CE92" i="13"/>
  <c r="CE100" i="13" s="1"/>
  <c r="CI95" i="13"/>
  <c r="CI103" i="13" s="1"/>
  <c r="CI92" i="13"/>
  <c r="CI100" i="13" s="1"/>
  <c r="CM95" i="13"/>
  <c r="CM103" i="13" s="1"/>
  <c r="CM92" i="13"/>
  <c r="CM100" i="13" s="1"/>
  <c r="CQ95" i="13"/>
  <c r="CQ103" i="13" s="1"/>
  <c r="CQ92" i="13"/>
  <c r="CQ100" i="13" s="1"/>
  <c r="H56" i="13"/>
  <c r="H57" i="13"/>
  <c r="BE92" i="13"/>
  <c r="BE100" i="13" s="1"/>
  <c r="BM95" i="13"/>
  <c r="BM103" i="13" s="1"/>
  <c r="E31" i="13"/>
  <c r="AD95" i="13"/>
  <c r="AD103" i="13" s="1"/>
  <c r="AD92" i="13"/>
  <c r="AD100" i="13" s="1"/>
  <c r="BB95" i="13"/>
  <c r="BB103" i="13" s="1"/>
  <c r="BB92" i="13"/>
  <c r="BB100" i="13" s="1"/>
  <c r="BJ95" i="13"/>
  <c r="BJ103" i="13" s="1"/>
  <c r="BJ92" i="13"/>
  <c r="BJ100" i="13" s="1"/>
  <c r="BR95" i="13"/>
  <c r="BR103" i="13" s="1"/>
  <c r="BR92" i="13"/>
  <c r="BR100" i="13" s="1"/>
  <c r="CD95" i="13"/>
  <c r="CD103" i="13" s="1"/>
  <c r="CD92" i="13"/>
  <c r="CD100" i="13" s="1"/>
  <c r="I4" i="13"/>
  <c r="H95" i="13"/>
  <c r="H103" i="13" s="1"/>
  <c r="H92" i="13"/>
  <c r="H100" i="13" s="1"/>
  <c r="L95" i="13"/>
  <c r="L103" i="13" s="1"/>
  <c r="L92" i="13"/>
  <c r="L100" i="13" s="1"/>
  <c r="P95" i="13"/>
  <c r="P103" i="13" s="1"/>
  <c r="P92" i="13"/>
  <c r="P100" i="13" s="1"/>
  <c r="T95" i="13"/>
  <c r="T103" i="13" s="1"/>
  <c r="T92" i="13"/>
  <c r="T100" i="13" s="1"/>
  <c r="X95" i="13"/>
  <c r="X103" i="13" s="1"/>
  <c r="X92" i="13"/>
  <c r="X100" i="13" s="1"/>
  <c r="AB95" i="13"/>
  <c r="AB103" i="13" s="1"/>
  <c r="AB92" i="13"/>
  <c r="AB100" i="13" s="1"/>
  <c r="AF95" i="13"/>
  <c r="AF103" i="13" s="1"/>
  <c r="AF92" i="13"/>
  <c r="AF100" i="13" s="1"/>
  <c r="AJ95" i="13"/>
  <c r="AJ103" i="13" s="1"/>
  <c r="AJ92" i="13"/>
  <c r="AJ100" i="13" s="1"/>
  <c r="AN95" i="13"/>
  <c r="AN103" i="13" s="1"/>
  <c r="AN92" i="13"/>
  <c r="AN100" i="13" s="1"/>
  <c r="AR95" i="13"/>
  <c r="AR103" i="13" s="1"/>
  <c r="AR92" i="13"/>
  <c r="AR100" i="13" s="1"/>
  <c r="AV95" i="13"/>
  <c r="AV103" i="13" s="1"/>
  <c r="AV92" i="13"/>
  <c r="AV100" i="13" s="1"/>
  <c r="AZ95" i="13"/>
  <c r="AZ103" i="13" s="1"/>
  <c r="AZ92" i="13"/>
  <c r="AZ100" i="13" s="1"/>
  <c r="BD95" i="13"/>
  <c r="BD103" i="13" s="1"/>
  <c r="BD92" i="13"/>
  <c r="BD100" i="13" s="1"/>
  <c r="BH95" i="13"/>
  <c r="BH103" i="13" s="1"/>
  <c r="BH92" i="13"/>
  <c r="BH100" i="13" s="1"/>
  <c r="BL95" i="13"/>
  <c r="BL103" i="13" s="1"/>
  <c r="BL92" i="13"/>
  <c r="BL100" i="13" s="1"/>
  <c r="BP95" i="13"/>
  <c r="BP103" i="13" s="1"/>
  <c r="BP92" i="13"/>
  <c r="BP100" i="13" s="1"/>
  <c r="BT95" i="13"/>
  <c r="BT103" i="13" s="1"/>
  <c r="BT92" i="13"/>
  <c r="BT100" i="13" s="1"/>
  <c r="BX95" i="13"/>
  <c r="BX103" i="13" s="1"/>
  <c r="BX92" i="13"/>
  <c r="BX100" i="13" s="1"/>
  <c r="CB95" i="13"/>
  <c r="CB103" i="13" s="1"/>
  <c r="CB92" i="13"/>
  <c r="CB100" i="13" s="1"/>
  <c r="CF95" i="13"/>
  <c r="CF103" i="13" s="1"/>
  <c r="CF92" i="13"/>
  <c r="CF100" i="13" s="1"/>
  <c r="CJ95" i="13"/>
  <c r="CJ103" i="13" s="1"/>
  <c r="CJ92" i="13"/>
  <c r="CJ100" i="13" s="1"/>
  <c r="CN95" i="13"/>
  <c r="CN103" i="13" s="1"/>
  <c r="CN92" i="13"/>
  <c r="CN100" i="13" s="1"/>
  <c r="CR95" i="13"/>
  <c r="CR103" i="13" s="1"/>
  <c r="CR92" i="13"/>
  <c r="CR100" i="13" s="1"/>
  <c r="I92" i="13"/>
  <c r="I100" i="13" s="1"/>
  <c r="BU92" i="13"/>
  <c r="BU100" i="13" s="1"/>
  <c r="Q95" i="13"/>
  <c r="Q103" i="13" s="1"/>
  <c r="CC95" i="13"/>
  <c r="CC103" i="13" s="1"/>
  <c r="AL95" i="13"/>
  <c r="AL103" i="13" s="1"/>
  <c r="AL92" i="13"/>
  <c r="AL100" i="13" s="1"/>
  <c r="AT95" i="13"/>
  <c r="AT103" i="13" s="1"/>
  <c r="AT92" i="13"/>
  <c r="AT100" i="13" s="1"/>
  <c r="BF95" i="13"/>
  <c r="BF103" i="13" s="1"/>
  <c r="BF92" i="13"/>
  <c r="BF100" i="13" s="1"/>
  <c r="BN95" i="13"/>
  <c r="BN103" i="13" s="1"/>
  <c r="BN92" i="13"/>
  <c r="BN100" i="13" s="1"/>
  <c r="BV95" i="13"/>
  <c r="BV103" i="13" s="1"/>
  <c r="BV92" i="13"/>
  <c r="BV100" i="13" s="1"/>
  <c r="BZ95" i="13"/>
  <c r="BZ103" i="13" s="1"/>
  <c r="BZ92" i="13"/>
  <c r="BZ100" i="13" s="1"/>
  <c r="CH95" i="13"/>
  <c r="CH103" i="13" s="1"/>
  <c r="CH92" i="13"/>
  <c r="CH100" i="13" s="1"/>
  <c r="CL95" i="13"/>
  <c r="CL103" i="13" s="1"/>
  <c r="CL92" i="13"/>
  <c r="CL100" i="13" s="1"/>
  <c r="CP95" i="13"/>
  <c r="CP103" i="13" s="1"/>
  <c r="CP92" i="13"/>
  <c r="CP100" i="13" s="1"/>
  <c r="G246" i="13"/>
  <c r="G219" i="13"/>
  <c r="G192" i="13"/>
  <c r="G165" i="13"/>
  <c r="G138" i="13"/>
  <c r="G111" i="13"/>
  <c r="G66" i="13"/>
  <c r="M95" i="13"/>
  <c r="M103" i="13" s="1"/>
  <c r="M92" i="13"/>
  <c r="M100" i="13" s="1"/>
  <c r="U92" i="13"/>
  <c r="U100" i="13" s="1"/>
  <c r="U95" i="13"/>
  <c r="U103" i="13" s="1"/>
  <c r="Y103" i="13"/>
  <c r="AC95" i="13"/>
  <c r="AC103" i="13" s="1"/>
  <c r="AC92" i="13"/>
  <c r="AC100" i="13" s="1"/>
  <c r="AG100" i="13"/>
  <c r="AK92" i="13"/>
  <c r="AK100" i="13" s="1"/>
  <c r="AK95" i="13"/>
  <c r="AK103" i="13" s="1"/>
  <c r="AO103" i="13"/>
  <c r="AS95" i="13"/>
  <c r="AS103" i="13" s="1"/>
  <c r="AS92" i="13"/>
  <c r="AS100" i="13" s="1"/>
  <c r="AW100" i="13"/>
  <c r="BA92" i="13"/>
  <c r="BA100" i="13" s="1"/>
  <c r="BA95" i="13"/>
  <c r="BA103" i="13" s="1"/>
  <c r="BE103" i="13"/>
  <c r="BM100" i="13"/>
  <c r="BQ92" i="13"/>
  <c r="BQ100" i="13" s="1"/>
  <c r="BQ95" i="13"/>
  <c r="BQ103" i="13" s="1"/>
  <c r="BU103" i="13"/>
  <c r="CG92" i="13"/>
  <c r="CG100" i="13" s="1"/>
  <c r="CG95" i="13"/>
  <c r="CG103" i="13" s="1"/>
  <c r="CK103" i="13"/>
  <c r="CS100" i="13"/>
  <c r="H70" i="13"/>
  <c r="H74" i="13"/>
  <c r="H78" i="13"/>
  <c r="Y92" i="13"/>
  <c r="Y100" i="13" s="1"/>
  <c r="CK92" i="13"/>
  <c r="CK100" i="13" s="1"/>
  <c r="AG95" i="13"/>
  <c r="AG103" i="13" s="1"/>
  <c r="CS95" i="13"/>
  <c r="CS103" i="13" s="1"/>
  <c r="G247" i="13"/>
  <c r="G220" i="13"/>
  <c r="G193" i="13"/>
  <c r="G166" i="13"/>
  <c r="G139" i="13"/>
  <c r="G112" i="13"/>
  <c r="E164" i="13"/>
  <c r="E218" i="13"/>
  <c r="E137" i="13"/>
  <c r="E191" i="13"/>
  <c r="E245" i="13"/>
  <c r="B324" i="13"/>
  <c r="B334" i="13" s="1"/>
  <c r="B328" i="13"/>
  <c r="B338" i="13" s="1"/>
  <c r="B327" i="13"/>
  <c r="B337" i="13" s="1"/>
  <c r="G117" i="13" l="1"/>
  <c r="G225" i="13"/>
  <c r="G100" i="13"/>
  <c r="G93" i="13"/>
  <c r="E92" i="13"/>
  <c r="G144" i="13"/>
  <c r="G252" i="13"/>
  <c r="G103" i="13"/>
  <c r="G96" i="13"/>
  <c r="E95" i="13"/>
  <c r="C271" i="13"/>
  <c r="H247" i="13"/>
  <c r="H220" i="13"/>
  <c r="H193" i="13"/>
  <c r="H139" i="13"/>
  <c r="H166" i="13"/>
  <c r="H112" i="13"/>
  <c r="H80" i="13"/>
  <c r="G171" i="13"/>
  <c r="G198" i="13"/>
  <c r="I93" i="13"/>
  <c r="I101" i="13" s="1"/>
  <c r="I76" i="13"/>
  <c r="I72" i="13"/>
  <c r="I64" i="13"/>
  <c r="I60" i="13"/>
  <c r="I79" i="13"/>
  <c r="I75" i="13"/>
  <c r="I71" i="13"/>
  <c r="I63" i="13"/>
  <c r="I59" i="13"/>
  <c r="I96" i="13"/>
  <c r="I104" i="13" s="1"/>
  <c r="I78" i="13"/>
  <c r="I74" i="13"/>
  <c r="I70" i="13"/>
  <c r="I62" i="13"/>
  <c r="I58" i="13"/>
  <c r="I77" i="13"/>
  <c r="I73" i="13"/>
  <c r="I57" i="13"/>
  <c r="I56" i="13"/>
  <c r="I61" i="13"/>
  <c r="J3" i="13"/>
  <c r="I65" i="13"/>
  <c r="H246" i="13"/>
  <c r="H219" i="13"/>
  <c r="H225" i="13" s="1"/>
  <c r="H138" i="13"/>
  <c r="H192" i="13"/>
  <c r="H198" i="13" s="1"/>
  <c r="H165" i="13"/>
  <c r="H171" i="13" s="1"/>
  <c r="H66" i="13"/>
  <c r="H111" i="13"/>
  <c r="H252" i="13" l="1"/>
  <c r="G104" i="13"/>
  <c r="G256" i="13"/>
  <c r="G262" i="13"/>
  <c r="G253" i="13"/>
  <c r="H181" i="13"/>
  <c r="H175" i="13"/>
  <c r="H185" i="13" s="1"/>
  <c r="H172" i="13"/>
  <c r="H262" i="13"/>
  <c r="H256" i="13"/>
  <c r="H266" i="13" s="1"/>
  <c r="H253" i="13"/>
  <c r="I246" i="13"/>
  <c r="I219" i="13"/>
  <c r="I192" i="13"/>
  <c r="I165" i="13"/>
  <c r="I138" i="13"/>
  <c r="I111" i="13"/>
  <c r="I66" i="13"/>
  <c r="E103" i="13"/>
  <c r="E100" i="13"/>
  <c r="G101" i="13"/>
  <c r="H208" i="13"/>
  <c r="H202" i="13"/>
  <c r="H212" i="13" s="1"/>
  <c r="H199" i="13"/>
  <c r="G175" i="13"/>
  <c r="G181" i="13"/>
  <c r="G172" i="13"/>
  <c r="G154" i="13"/>
  <c r="G148" i="13"/>
  <c r="G145" i="13"/>
  <c r="G127" i="13"/>
  <c r="G121" i="13"/>
  <c r="G118" i="13"/>
  <c r="H235" i="13"/>
  <c r="H226" i="13"/>
  <c r="H229" i="13"/>
  <c r="H239" i="13" s="1"/>
  <c r="H117" i="13"/>
  <c r="H144" i="13"/>
  <c r="J4" i="13"/>
  <c r="I247" i="13"/>
  <c r="I220" i="13"/>
  <c r="I193" i="13"/>
  <c r="I166" i="13"/>
  <c r="I112" i="13"/>
  <c r="I139" i="13"/>
  <c r="I80" i="13"/>
  <c r="G208" i="13"/>
  <c r="G202" i="13"/>
  <c r="G199" i="13"/>
  <c r="G235" i="13"/>
  <c r="G229" i="13"/>
  <c r="G226" i="13"/>
  <c r="G209" i="13" l="1"/>
  <c r="G203" i="13"/>
  <c r="G200" i="13"/>
  <c r="J96" i="13"/>
  <c r="J93" i="13"/>
  <c r="J79" i="13"/>
  <c r="J75" i="13"/>
  <c r="J71" i="13"/>
  <c r="J63" i="13"/>
  <c r="J59" i="13"/>
  <c r="J78" i="13"/>
  <c r="J74" i="13"/>
  <c r="J70" i="13"/>
  <c r="J62" i="13"/>
  <c r="J58" i="13"/>
  <c r="J77" i="13"/>
  <c r="J73" i="13"/>
  <c r="J65" i="13"/>
  <c r="J61" i="13"/>
  <c r="J57" i="13"/>
  <c r="J76" i="13"/>
  <c r="J72" i="13"/>
  <c r="J56" i="13"/>
  <c r="K3" i="13"/>
  <c r="J60" i="13"/>
  <c r="J64" i="13"/>
  <c r="H127" i="13"/>
  <c r="H121" i="13"/>
  <c r="H131" i="13" s="1"/>
  <c r="H118" i="13"/>
  <c r="G185" i="13"/>
  <c r="H209" i="13"/>
  <c r="H203" i="13"/>
  <c r="H213" i="13" s="1"/>
  <c r="H200" i="13"/>
  <c r="I171" i="13"/>
  <c r="H254" i="13"/>
  <c r="H257" i="13"/>
  <c r="H267" i="13" s="1"/>
  <c r="H263" i="13"/>
  <c r="G236" i="13"/>
  <c r="G230" i="13"/>
  <c r="G227" i="13"/>
  <c r="G128" i="13"/>
  <c r="G122" i="13"/>
  <c r="G119" i="13"/>
  <c r="G155" i="13"/>
  <c r="G149" i="13"/>
  <c r="G146" i="13"/>
  <c r="G182" i="13"/>
  <c r="G176" i="13"/>
  <c r="G173" i="13"/>
  <c r="I198" i="13"/>
  <c r="G212" i="13"/>
  <c r="I117" i="13"/>
  <c r="I225" i="13"/>
  <c r="G266" i="13"/>
  <c r="G239" i="13"/>
  <c r="H154" i="13"/>
  <c r="H148" i="13"/>
  <c r="H158" i="13" s="1"/>
  <c r="H145" i="13"/>
  <c r="H230" i="13"/>
  <c r="H240" i="13" s="1"/>
  <c r="H227" i="13"/>
  <c r="H236" i="13"/>
  <c r="G131" i="13"/>
  <c r="G158" i="13"/>
  <c r="I144" i="13"/>
  <c r="I252" i="13"/>
  <c r="H173" i="13"/>
  <c r="H176" i="13"/>
  <c r="H186" i="13" s="1"/>
  <c r="H182" i="13"/>
  <c r="G263" i="13"/>
  <c r="G257" i="13"/>
  <c r="G254" i="13"/>
  <c r="G264" i="13" l="1"/>
  <c r="G258" i="13"/>
  <c r="G132" i="13"/>
  <c r="H264" i="13"/>
  <c r="H258" i="13"/>
  <c r="H268" i="13" s="1"/>
  <c r="H210" i="13"/>
  <c r="H204" i="13"/>
  <c r="H214" i="13" s="1"/>
  <c r="I148" i="13"/>
  <c r="I154" i="13"/>
  <c r="I145" i="13"/>
  <c r="H237" i="13"/>
  <c r="H231" i="13"/>
  <c r="H241" i="13" s="1"/>
  <c r="I208" i="13"/>
  <c r="I202" i="13"/>
  <c r="I199" i="13"/>
  <c r="G186" i="13"/>
  <c r="G156" i="13"/>
  <c r="G150" i="13"/>
  <c r="I175" i="13"/>
  <c r="I181" i="13"/>
  <c r="I172" i="13"/>
  <c r="J247" i="13"/>
  <c r="J220" i="13"/>
  <c r="J193" i="13"/>
  <c r="J166" i="13"/>
  <c r="J139" i="13"/>
  <c r="J112" i="13"/>
  <c r="J80" i="13"/>
  <c r="J101" i="13"/>
  <c r="G213" i="13"/>
  <c r="I262" i="13"/>
  <c r="I256" i="13"/>
  <c r="I253" i="13"/>
  <c r="G183" i="13"/>
  <c r="G177" i="13"/>
  <c r="G240" i="13"/>
  <c r="G267" i="13"/>
  <c r="I235" i="13"/>
  <c r="I229" i="13"/>
  <c r="I226" i="13"/>
  <c r="G129" i="13"/>
  <c r="G123" i="13"/>
  <c r="K4" i="13"/>
  <c r="J104" i="13"/>
  <c r="H183" i="13"/>
  <c r="H177" i="13"/>
  <c r="H187" i="13" s="1"/>
  <c r="H155" i="13"/>
  <c r="H149" i="13"/>
  <c r="H159" i="13" s="1"/>
  <c r="H146" i="13"/>
  <c r="I127" i="13"/>
  <c r="I121" i="13"/>
  <c r="I131" i="13" s="1"/>
  <c r="I118" i="13"/>
  <c r="G159" i="13"/>
  <c r="G237" i="13"/>
  <c r="G231" i="13"/>
  <c r="H119" i="13"/>
  <c r="H128" i="13"/>
  <c r="H122" i="13"/>
  <c r="H132" i="13" s="1"/>
  <c r="J246" i="13"/>
  <c r="J219" i="13"/>
  <c r="J192" i="13"/>
  <c r="J165" i="13"/>
  <c r="J138" i="13"/>
  <c r="J144" i="13" s="1"/>
  <c r="J111" i="13"/>
  <c r="J66" i="13"/>
  <c r="G210" i="13"/>
  <c r="G204" i="13"/>
  <c r="I266" i="13" l="1"/>
  <c r="I155" i="13"/>
  <c r="I149" i="13"/>
  <c r="I146" i="13"/>
  <c r="G268" i="13"/>
  <c r="G214" i="13"/>
  <c r="J117" i="13"/>
  <c r="J225" i="13"/>
  <c r="H129" i="13"/>
  <c r="H123" i="13"/>
  <c r="H133" i="13" s="1"/>
  <c r="I128" i="13"/>
  <c r="I122" i="13"/>
  <c r="I132" i="13" s="1"/>
  <c r="I119" i="13"/>
  <c r="I236" i="13"/>
  <c r="I230" i="13"/>
  <c r="I227" i="13"/>
  <c r="I185" i="13"/>
  <c r="I203" i="13"/>
  <c r="I209" i="13"/>
  <c r="I200" i="13"/>
  <c r="H156" i="13"/>
  <c r="H150" i="13"/>
  <c r="H160" i="13" s="1"/>
  <c r="K96" i="13"/>
  <c r="K93" i="13"/>
  <c r="K78" i="13"/>
  <c r="K74" i="13"/>
  <c r="K70" i="13"/>
  <c r="K62" i="13"/>
  <c r="K58" i="13"/>
  <c r="K77" i="13"/>
  <c r="K73" i="13"/>
  <c r="K65" i="13"/>
  <c r="K61" i="13"/>
  <c r="K57" i="13"/>
  <c r="K76" i="13"/>
  <c r="K72" i="13"/>
  <c r="K64" i="13"/>
  <c r="K60" i="13"/>
  <c r="K79" i="13"/>
  <c r="K75" i="13"/>
  <c r="K71" i="13"/>
  <c r="L3" i="13"/>
  <c r="K63" i="13"/>
  <c r="K59" i="13"/>
  <c r="K56" i="13"/>
  <c r="J154" i="13"/>
  <c r="J148" i="13"/>
  <c r="J158" i="13" s="1"/>
  <c r="J145" i="13"/>
  <c r="J252" i="13"/>
  <c r="G241" i="13"/>
  <c r="I239" i="13"/>
  <c r="G187" i="13"/>
  <c r="G160" i="13"/>
  <c r="I212" i="13"/>
  <c r="I158" i="13"/>
  <c r="J198" i="13"/>
  <c r="J171" i="13"/>
  <c r="G133" i="13"/>
  <c r="I263" i="13"/>
  <c r="I257" i="13"/>
  <c r="I254" i="13"/>
  <c r="I176" i="13"/>
  <c r="I182" i="13"/>
  <c r="I173" i="13"/>
  <c r="J155" i="13" l="1"/>
  <c r="J149" i="13"/>
  <c r="J159" i="13" s="1"/>
  <c r="J146" i="13"/>
  <c r="I159" i="13"/>
  <c r="J181" i="13"/>
  <c r="J175" i="13"/>
  <c r="J172" i="13"/>
  <c r="L4" i="13"/>
  <c r="I213" i="13"/>
  <c r="J235" i="13"/>
  <c r="J229" i="13"/>
  <c r="J226" i="13"/>
  <c r="I177" i="13"/>
  <c r="I183" i="13"/>
  <c r="I264" i="13"/>
  <c r="I258" i="13"/>
  <c r="K246" i="13"/>
  <c r="K219" i="13"/>
  <c r="K192" i="13"/>
  <c r="K165" i="13"/>
  <c r="K138" i="13"/>
  <c r="K111" i="13"/>
  <c r="K66" i="13"/>
  <c r="I237" i="13"/>
  <c r="I231" i="13"/>
  <c r="I186" i="13"/>
  <c r="J202" i="13"/>
  <c r="J208" i="13"/>
  <c r="J199" i="13"/>
  <c r="K247" i="13"/>
  <c r="K193" i="13"/>
  <c r="K220" i="13"/>
  <c r="K166" i="13"/>
  <c r="K139" i="13"/>
  <c r="K112" i="13"/>
  <c r="K80" i="13"/>
  <c r="K104" i="13"/>
  <c r="I267" i="13"/>
  <c r="J256" i="13"/>
  <c r="J262" i="13"/>
  <c r="J253" i="13"/>
  <c r="K101" i="13"/>
  <c r="I210" i="13"/>
  <c r="I204" i="13"/>
  <c r="I240" i="13"/>
  <c r="I129" i="13"/>
  <c r="I123" i="13"/>
  <c r="J127" i="13"/>
  <c r="J121" i="13"/>
  <c r="J118" i="13"/>
  <c r="I156" i="13"/>
  <c r="I150" i="13"/>
  <c r="J266" i="13" l="1"/>
  <c r="K117" i="13"/>
  <c r="J239" i="13"/>
  <c r="J185" i="13"/>
  <c r="K144" i="13"/>
  <c r="K252" i="13"/>
  <c r="J128" i="13"/>
  <c r="J122" i="13"/>
  <c r="J119" i="13"/>
  <c r="J263" i="13"/>
  <c r="J257" i="13"/>
  <c r="J254" i="13"/>
  <c r="K171" i="13"/>
  <c r="I268" i="13"/>
  <c r="L96" i="13"/>
  <c r="L93" i="13"/>
  <c r="L77" i="13"/>
  <c r="L73" i="13"/>
  <c r="L65" i="13"/>
  <c r="L61" i="13"/>
  <c r="L76" i="13"/>
  <c r="L72" i="13"/>
  <c r="L64" i="13"/>
  <c r="L60" i="13"/>
  <c r="L79" i="13"/>
  <c r="L75" i="13"/>
  <c r="L71" i="13"/>
  <c r="L63" i="13"/>
  <c r="L59" i="13"/>
  <c r="L57" i="13"/>
  <c r="L58" i="13"/>
  <c r="M3" i="13"/>
  <c r="L62" i="13"/>
  <c r="L56" i="13"/>
  <c r="L78" i="13"/>
  <c r="L74" i="13"/>
  <c r="L70" i="13"/>
  <c r="K225" i="13"/>
  <c r="I133" i="13"/>
  <c r="I214" i="13"/>
  <c r="J212" i="13"/>
  <c r="I160" i="13"/>
  <c r="J131" i="13"/>
  <c r="J209" i="13"/>
  <c r="J203" i="13"/>
  <c r="J200" i="13"/>
  <c r="I241" i="13"/>
  <c r="K198" i="13"/>
  <c r="I187" i="13"/>
  <c r="J236" i="13"/>
  <c r="J230" i="13"/>
  <c r="J227" i="13"/>
  <c r="J182" i="13"/>
  <c r="J176" i="13"/>
  <c r="J173" i="13"/>
  <c r="J156" i="13"/>
  <c r="J150" i="13"/>
  <c r="J160" i="13" s="1"/>
  <c r="J210" i="13" l="1"/>
  <c r="J204" i="13"/>
  <c r="L246" i="13"/>
  <c r="L219" i="13"/>
  <c r="L138" i="13"/>
  <c r="L144" i="13" s="1"/>
  <c r="L192" i="13"/>
  <c r="L165" i="13"/>
  <c r="L66" i="13"/>
  <c r="L111" i="13"/>
  <c r="L117" i="13" s="1"/>
  <c r="K175" i="13"/>
  <c r="K181" i="13"/>
  <c r="K172" i="13"/>
  <c r="J267" i="13"/>
  <c r="K256" i="13"/>
  <c r="K262" i="13"/>
  <c r="K253" i="13"/>
  <c r="J183" i="13"/>
  <c r="J177" i="13"/>
  <c r="J186" i="13"/>
  <c r="J237" i="13"/>
  <c r="J231" i="13"/>
  <c r="J213" i="13"/>
  <c r="K235" i="13"/>
  <c r="K229" i="13"/>
  <c r="K226" i="13"/>
  <c r="L247" i="13"/>
  <c r="L220" i="13"/>
  <c r="L139" i="13"/>
  <c r="L166" i="13"/>
  <c r="L80" i="13"/>
  <c r="L193" i="13"/>
  <c r="L112" i="13"/>
  <c r="J129" i="13"/>
  <c r="J123" i="13"/>
  <c r="K154" i="13"/>
  <c r="K148" i="13"/>
  <c r="K145" i="13"/>
  <c r="J240" i="13"/>
  <c r="K208" i="13"/>
  <c r="K202" i="13"/>
  <c r="K199" i="13"/>
  <c r="M4" i="13"/>
  <c r="L101" i="13"/>
  <c r="J132" i="13"/>
  <c r="K127" i="13"/>
  <c r="K121" i="13"/>
  <c r="K118" i="13"/>
  <c r="L104" i="13"/>
  <c r="J258" i="13"/>
  <c r="J264" i="13"/>
  <c r="K236" i="13" l="1"/>
  <c r="K230" i="13"/>
  <c r="K227" i="13"/>
  <c r="K257" i="13"/>
  <c r="K263" i="13"/>
  <c r="K254" i="13"/>
  <c r="L225" i="13"/>
  <c r="K155" i="13"/>
  <c r="K149" i="13"/>
  <c r="K146" i="13"/>
  <c r="J187" i="13"/>
  <c r="K185" i="13"/>
  <c r="L171" i="13"/>
  <c r="L252" i="13"/>
  <c r="J214" i="13"/>
  <c r="J268" i="13"/>
  <c r="K128" i="13"/>
  <c r="K122" i="13"/>
  <c r="K119" i="13"/>
  <c r="M76" i="13"/>
  <c r="M72" i="13"/>
  <c r="M64" i="13"/>
  <c r="M60" i="13"/>
  <c r="M96" i="13"/>
  <c r="M79" i="13"/>
  <c r="M75" i="13"/>
  <c r="M71" i="13"/>
  <c r="M63" i="13"/>
  <c r="M59" i="13"/>
  <c r="M78" i="13"/>
  <c r="M74" i="13"/>
  <c r="M70" i="13"/>
  <c r="M62" i="13"/>
  <c r="M58" i="13"/>
  <c r="M57" i="13"/>
  <c r="M56" i="13"/>
  <c r="M65" i="13"/>
  <c r="M61" i="13"/>
  <c r="N3" i="13"/>
  <c r="M93" i="13"/>
  <c r="M77" i="13"/>
  <c r="M73" i="13"/>
  <c r="K239" i="13"/>
  <c r="K131" i="13"/>
  <c r="K209" i="13"/>
  <c r="K203" i="13"/>
  <c r="K200" i="13"/>
  <c r="K158" i="13"/>
  <c r="J133" i="13"/>
  <c r="J241" i="13"/>
  <c r="K266" i="13"/>
  <c r="L198" i="13"/>
  <c r="K212" i="13"/>
  <c r="K176" i="13"/>
  <c r="K182" i="13"/>
  <c r="K173" i="13"/>
  <c r="L121" i="13"/>
  <c r="L131" i="13" s="1"/>
  <c r="L127" i="13"/>
  <c r="L118" i="13"/>
  <c r="L154" i="13"/>
  <c r="L148" i="13"/>
  <c r="L158" i="13" s="1"/>
  <c r="L145" i="13"/>
  <c r="L128" i="13" l="1"/>
  <c r="L122" i="13"/>
  <c r="L132" i="13" s="1"/>
  <c r="L119" i="13"/>
  <c r="L208" i="13"/>
  <c r="L202" i="13"/>
  <c r="L199" i="13"/>
  <c r="N4" i="13"/>
  <c r="L155" i="13"/>
  <c r="L149" i="13"/>
  <c r="L159" i="13" s="1"/>
  <c r="L146" i="13"/>
  <c r="K183" i="13"/>
  <c r="K177" i="13"/>
  <c r="K129" i="13"/>
  <c r="K123" i="13"/>
  <c r="K159" i="13"/>
  <c r="K132" i="13"/>
  <c r="L256" i="13"/>
  <c r="L262" i="13"/>
  <c r="L253" i="13"/>
  <c r="K264" i="13"/>
  <c r="K258" i="13"/>
  <c r="K210" i="13"/>
  <c r="K204" i="13"/>
  <c r="M101" i="13"/>
  <c r="M246" i="13"/>
  <c r="M219" i="13"/>
  <c r="M192" i="13"/>
  <c r="M165" i="13"/>
  <c r="M138" i="13"/>
  <c r="M111" i="13"/>
  <c r="M117" i="13" s="1"/>
  <c r="M66" i="13"/>
  <c r="M247" i="13"/>
  <c r="M220" i="13"/>
  <c r="M193" i="13"/>
  <c r="M166" i="13"/>
  <c r="M139" i="13"/>
  <c r="M112" i="13"/>
  <c r="M80" i="13"/>
  <c r="M104" i="13"/>
  <c r="L175" i="13"/>
  <c r="L181" i="13"/>
  <c r="L172" i="13"/>
  <c r="L235" i="13"/>
  <c r="L229" i="13"/>
  <c r="L226" i="13"/>
  <c r="K237" i="13"/>
  <c r="K231" i="13"/>
  <c r="K186" i="13"/>
  <c r="K213" i="13"/>
  <c r="K156" i="13"/>
  <c r="K150" i="13"/>
  <c r="K267" i="13"/>
  <c r="K240" i="13"/>
  <c r="M144" i="13" l="1"/>
  <c r="M225" i="13"/>
  <c r="M252" i="13"/>
  <c r="K241" i="13"/>
  <c r="L185" i="13"/>
  <c r="M198" i="13"/>
  <c r="K187" i="13"/>
  <c r="L236" i="13"/>
  <c r="L230" i="13"/>
  <c r="L227" i="13"/>
  <c r="M127" i="13"/>
  <c r="M121" i="13"/>
  <c r="M118" i="13"/>
  <c r="M235" i="13"/>
  <c r="M229" i="13"/>
  <c r="M239" i="13" s="1"/>
  <c r="M226" i="13"/>
  <c r="L266" i="13"/>
  <c r="L129" i="13"/>
  <c r="L123" i="13"/>
  <c r="L133" i="13" s="1"/>
  <c r="L239" i="13"/>
  <c r="L182" i="13"/>
  <c r="L176" i="13"/>
  <c r="L173" i="13"/>
  <c r="K133" i="13"/>
  <c r="L156" i="13"/>
  <c r="L150" i="13"/>
  <c r="L160" i="13" s="1"/>
  <c r="N96" i="13"/>
  <c r="N104" i="13" s="1"/>
  <c r="N93" i="13"/>
  <c r="N101" i="13" s="1"/>
  <c r="N79" i="13"/>
  <c r="N75" i="13"/>
  <c r="N71" i="13"/>
  <c r="N63" i="13"/>
  <c r="N59" i="13"/>
  <c r="N78" i="13"/>
  <c r="N74" i="13"/>
  <c r="N70" i="13"/>
  <c r="N62" i="13"/>
  <c r="N58" i="13"/>
  <c r="N77" i="13"/>
  <c r="N73" i="13"/>
  <c r="N65" i="13"/>
  <c r="N61" i="13"/>
  <c r="N57" i="13"/>
  <c r="N56" i="13"/>
  <c r="O3" i="13"/>
  <c r="N64" i="13"/>
  <c r="N60" i="13"/>
  <c r="N76" i="13"/>
  <c r="N72" i="13"/>
  <c r="L209" i="13"/>
  <c r="L203" i="13"/>
  <c r="L200" i="13"/>
  <c r="M154" i="13"/>
  <c r="M148" i="13"/>
  <c r="M145" i="13"/>
  <c r="M262" i="13"/>
  <c r="M256" i="13"/>
  <c r="M266" i="13" s="1"/>
  <c r="M253" i="13"/>
  <c r="K160" i="13"/>
  <c r="M171" i="13"/>
  <c r="K214" i="13"/>
  <c r="K268" i="13"/>
  <c r="L263" i="13"/>
  <c r="L257" i="13"/>
  <c r="L254" i="13"/>
  <c r="L212" i="13"/>
  <c r="M149" i="13" l="1"/>
  <c r="M159" i="13" s="1"/>
  <c r="M155" i="13"/>
  <c r="M146" i="13"/>
  <c r="O4" i="13"/>
  <c r="M263" i="13"/>
  <c r="M257" i="13"/>
  <c r="M267" i="13" s="1"/>
  <c r="M254" i="13"/>
  <c r="M158" i="13"/>
  <c r="L210" i="13"/>
  <c r="L204" i="13"/>
  <c r="N246" i="13"/>
  <c r="N252" i="13" s="1"/>
  <c r="N219" i="13"/>
  <c r="N225" i="13" s="1"/>
  <c r="N192" i="13"/>
  <c r="N165" i="13"/>
  <c r="N138" i="13"/>
  <c r="N111" i="13"/>
  <c r="N66" i="13"/>
  <c r="N247" i="13"/>
  <c r="N220" i="13"/>
  <c r="N193" i="13"/>
  <c r="N166" i="13"/>
  <c r="N139" i="13"/>
  <c r="N112" i="13"/>
  <c r="N80" i="13"/>
  <c r="M128" i="13"/>
  <c r="M122" i="13"/>
  <c r="M119" i="13"/>
  <c r="L213" i="13"/>
  <c r="L183" i="13"/>
  <c r="L177" i="13"/>
  <c r="M236" i="13"/>
  <c r="M230" i="13"/>
  <c r="M240" i="13" s="1"/>
  <c r="M227" i="13"/>
  <c r="M131" i="13"/>
  <c r="L231" i="13"/>
  <c r="L237" i="13"/>
  <c r="M208" i="13"/>
  <c r="M202" i="13"/>
  <c r="M212" i="13" s="1"/>
  <c r="M199" i="13"/>
  <c r="L264" i="13"/>
  <c r="L258" i="13"/>
  <c r="L267" i="13"/>
  <c r="M181" i="13"/>
  <c r="M175" i="13"/>
  <c r="M185" i="13" s="1"/>
  <c r="M172" i="13"/>
  <c r="L186" i="13"/>
  <c r="L240" i="13"/>
  <c r="N144" i="13" l="1"/>
  <c r="N117" i="13"/>
  <c r="N171" i="13"/>
  <c r="M132" i="13"/>
  <c r="N181" i="13"/>
  <c r="N175" i="13"/>
  <c r="N185" i="13" s="1"/>
  <c r="N172" i="13"/>
  <c r="M156" i="13"/>
  <c r="M150" i="13"/>
  <c r="M176" i="13"/>
  <c r="M186" i="13" s="1"/>
  <c r="M182" i="13"/>
  <c r="M173" i="13"/>
  <c r="M209" i="13"/>
  <c r="M203" i="13"/>
  <c r="M213" i="13" s="1"/>
  <c r="M200" i="13"/>
  <c r="N198" i="13"/>
  <c r="O96" i="13"/>
  <c r="O104" i="13" s="1"/>
  <c r="O93" i="13"/>
  <c r="O101" i="13" s="1"/>
  <c r="O78" i="13"/>
  <c r="O74" i="13"/>
  <c r="O70" i="13"/>
  <c r="O62" i="13"/>
  <c r="O58" i="13"/>
  <c r="O77" i="13"/>
  <c r="O73" i="13"/>
  <c r="O65" i="13"/>
  <c r="O61" i="13"/>
  <c r="O57" i="13"/>
  <c r="O76" i="13"/>
  <c r="O72" i="13"/>
  <c r="O64" i="13"/>
  <c r="O60" i="13"/>
  <c r="P3" i="13"/>
  <c r="O63" i="13"/>
  <c r="O59" i="13"/>
  <c r="O79" i="13"/>
  <c r="O75" i="13"/>
  <c r="O71" i="13"/>
  <c r="O56" i="13"/>
  <c r="N127" i="13"/>
  <c r="N121" i="13"/>
  <c r="N131" i="13" s="1"/>
  <c r="N118" i="13"/>
  <c r="N235" i="13"/>
  <c r="N229" i="13"/>
  <c r="N239" i="13" s="1"/>
  <c r="N226" i="13"/>
  <c r="L214" i="13"/>
  <c r="M264" i="13"/>
  <c r="M258" i="13"/>
  <c r="M268" i="13" s="1"/>
  <c r="M237" i="13"/>
  <c r="M231" i="13"/>
  <c r="M241" i="13" s="1"/>
  <c r="L268" i="13"/>
  <c r="L241" i="13"/>
  <c r="L187" i="13"/>
  <c r="M129" i="13"/>
  <c r="M123" i="13"/>
  <c r="N154" i="13"/>
  <c r="N148" i="13"/>
  <c r="N145" i="13"/>
  <c r="N262" i="13"/>
  <c r="N256" i="13"/>
  <c r="N266" i="13" s="1"/>
  <c r="N253" i="13"/>
  <c r="N128" i="13" l="1"/>
  <c r="N122" i="13"/>
  <c r="N132" i="13" s="1"/>
  <c r="N119" i="13"/>
  <c r="N155" i="13"/>
  <c r="N149" i="13"/>
  <c r="N159" i="13" s="1"/>
  <c r="N146" i="13"/>
  <c r="M133" i="13"/>
  <c r="N236" i="13"/>
  <c r="N230" i="13"/>
  <c r="N240" i="13" s="1"/>
  <c r="N227" i="13"/>
  <c r="O246" i="13"/>
  <c r="O219" i="13"/>
  <c r="O192" i="13"/>
  <c r="O165" i="13"/>
  <c r="O138" i="13"/>
  <c r="O111" i="13"/>
  <c r="O66" i="13"/>
  <c r="M177" i="13"/>
  <c r="M187" i="13" s="1"/>
  <c r="M183" i="13"/>
  <c r="M160" i="13"/>
  <c r="N208" i="13"/>
  <c r="N202" i="13"/>
  <c r="N212" i="13" s="1"/>
  <c r="N199" i="13"/>
  <c r="N263" i="13"/>
  <c r="N257" i="13"/>
  <c r="N267" i="13" s="1"/>
  <c r="N254" i="13"/>
  <c r="N158" i="13"/>
  <c r="M210" i="13"/>
  <c r="M204" i="13"/>
  <c r="M214" i="13" s="1"/>
  <c r="P4" i="13"/>
  <c r="O247" i="13"/>
  <c r="O220" i="13"/>
  <c r="O193" i="13"/>
  <c r="O166" i="13"/>
  <c r="O139" i="13"/>
  <c r="O112" i="13"/>
  <c r="O80" i="13"/>
  <c r="N182" i="13"/>
  <c r="N176" i="13"/>
  <c r="N186" i="13" s="1"/>
  <c r="N173" i="13"/>
  <c r="O198" i="13" l="1"/>
  <c r="O208" i="13"/>
  <c r="O202" i="13"/>
  <c r="O212" i="13" s="1"/>
  <c r="O199" i="13"/>
  <c r="O117" i="13"/>
  <c r="O225" i="13"/>
  <c r="N129" i="13"/>
  <c r="N123" i="13"/>
  <c r="N133" i="13" s="1"/>
  <c r="P96" i="13"/>
  <c r="P104" i="13" s="1"/>
  <c r="P93" i="13"/>
  <c r="P101" i="13" s="1"/>
  <c r="P77" i="13"/>
  <c r="P73" i="13"/>
  <c r="P65" i="13"/>
  <c r="P61" i="13"/>
  <c r="P76" i="13"/>
  <c r="P72" i="13"/>
  <c r="P64" i="13"/>
  <c r="P60" i="13"/>
  <c r="P79" i="13"/>
  <c r="P75" i="13"/>
  <c r="P71" i="13"/>
  <c r="P63" i="13"/>
  <c r="P59" i="13"/>
  <c r="P62" i="13"/>
  <c r="Q3" i="13"/>
  <c r="P78" i="13"/>
  <c r="P74" i="13"/>
  <c r="P70" i="13"/>
  <c r="P58" i="13"/>
  <c r="P57" i="13"/>
  <c r="P56" i="13"/>
  <c r="N183" i="13"/>
  <c r="N177" i="13"/>
  <c r="N187" i="13" s="1"/>
  <c r="N203" i="13"/>
  <c r="N213" i="13" s="1"/>
  <c r="N209" i="13"/>
  <c r="N200" i="13"/>
  <c r="O144" i="13"/>
  <c r="O252" i="13"/>
  <c r="N156" i="13"/>
  <c r="N150" i="13"/>
  <c r="N264" i="13"/>
  <c r="N258" i="13"/>
  <c r="N268" i="13" s="1"/>
  <c r="O171" i="13"/>
  <c r="N237" i="13"/>
  <c r="N231" i="13"/>
  <c r="N241" i="13" s="1"/>
  <c r="O256" i="13" l="1"/>
  <c r="O266" i="13" s="1"/>
  <c r="O262" i="13"/>
  <c r="O253" i="13"/>
  <c r="O175" i="13"/>
  <c r="O185" i="13" s="1"/>
  <c r="O181" i="13"/>
  <c r="O172" i="13"/>
  <c r="P246" i="13"/>
  <c r="P219" i="13"/>
  <c r="P138" i="13"/>
  <c r="P192" i="13"/>
  <c r="P66" i="13"/>
  <c r="P111" i="13"/>
  <c r="P165" i="13"/>
  <c r="O127" i="13"/>
  <c r="O121" i="13"/>
  <c r="O131" i="13" s="1"/>
  <c r="O118" i="13"/>
  <c r="O154" i="13"/>
  <c r="O148" i="13"/>
  <c r="O158" i="13" s="1"/>
  <c r="O145" i="13"/>
  <c r="Q4" i="13"/>
  <c r="N160" i="13"/>
  <c r="N210" i="13"/>
  <c r="N204" i="13"/>
  <c r="N214" i="13" s="1"/>
  <c r="P247" i="13"/>
  <c r="P220" i="13"/>
  <c r="P139" i="13"/>
  <c r="P193" i="13"/>
  <c r="P166" i="13"/>
  <c r="P112" i="13"/>
  <c r="P80" i="13"/>
  <c r="O235" i="13"/>
  <c r="O229" i="13"/>
  <c r="O239" i="13" s="1"/>
  <c r="O226" i="13"/>
  <c r="O209" i="13"/>
  <c r="O203" i="13"/>
  <c r="O213" i="13" s="1"/>
  <c r="O200" i="13"/>
  <c r="P171" i="13" l="1"/>
  <c r="P198" i="13"/>
  <c r="O128" i="13"/>
  <c r="O122" i="13"/>
  <c r="O132" i="13" s="1"/>
  <c r="O119" i="13"/>
  <c r="P117" i="13"/>
  <c r="P225" i="13"/>
  <c r="Q96" i="13"/>
  <c r="Q104" i="13" s="1"/>
  <c r="Q76" i="13"/>
  <c r="Q72" i="13"/>
  <c r="Q64" i="13"/>
  <c r="Q60" i="13"/>
  <c r="Q79" i="13"/>
  <c r="Q75" i="13"/>
  <c r="Q71" i="13"/>
  <c r="Q63" i="13"/>
  <c r="Q59" i="13"/>
  <c r="Q93" i="13"/>
  <c r="Q101" i="13" s="1"/>
  <c r="Q78" i="13"/>
  <c r="Q74" i="13"/>
  <c r="Q70" i="13"/>
  <c r="Q62" i="13"/>
  <c r="Q58" i="13"/>
  <c r="Q65" i="13"/>
  <c r="Q61" i="13"/>
  <c r="Q57" i="13"/>
  <c r="Q56" i="13"/>
  <c r="Q77" i="13"/>
  <c r="Q73" i="13"/>
  <c r="R3" i="13"/>
  <c r="O176" i="13"/>
  <c r="O186" i="13" s="1"/>
  <c r="O182" i="13"/>
  <c r="O173" i="13"/>
  <c r="P175" i="13"/>
  <c r="P185" i="13" s="1"/>
  <c r="P181" i="13"/>
  <c r="P172" i="13"/>
  <c r="P144" i="13"/>
  <c r="O236" i="13"/>
  <c r="O230" i="13"/>
  <c r="O240" i="13" s="1"/>
  <c r="O227" i="13"/>
  <c r="O210" i="13"/>
  <c r="O204" i="13"/>
  <c r="O214" i="13" s="1"/>
  <c r="O155" i="13"/>
  <c r="O149" i="13"/>
  <c r="O159" i="13" s="1"/>
  <c r="O146" i="13"/>
  <c r="P252" i="13"/>
  <c r="O263" i="13"/>
  <c r="O257" i="13"/>
  <c r="O267" i="13" s="1"/>
  <c r="O254" i="13"/>
  <c r="P208" i="13" l="1"/>
  <c r="P202" i="13"/>
  <c r="P212" i="13" s="1"/>
  <c r="P199" i="13"/>
  <c r="P154" i="13"/>
  <c r="P148" i="13"/>
  <c r="P158" i="13" s="1"/>
  <c r="P145" i="13"/>
  <c r="O183" i="13"/>
  <c r="O177" i="13"/>
  <c r="O187" i="13" s="1"/>
  <c r="Q247" i="13"/>
  <c r="Q220" i="13"/>
  <c r="Q193" i="13"/>
  <c r="Q166" i="13"/>
  <c r="Q139" i="13"/>
  <c r="Q112" i="13"/>
  <c r="Q80" i="13"/>
  <c r="O129" i="13"/>
  <c r="O123" i="13"/>
  <c r="O133" i="13" s="1"/>
  <c r="O264" i="13"/>
  <c r="O258" i="13"/>
  <c r="O268" i="13" s="1"/>
  <c r="O156" i="13"/>
  <c r="O150" i="13"/>
  <c r="O160" i="13" s="1"/>
  <c r="Q246" i="13"/>
  <c r="Q252" i="13" s="1"/>
  <c r="Q219" i="13"/>
  <c r="Q192" i="13"/>
  <c r="Q198" i="13" s="1"/>
  <c r="Q165" i="13"/>
  <c r="Q138" i="13"/>
  <c r="Q144" i="13" s="1"/>
  <c r="Q111" i="13"/>
  <c r="Q66" i="13"/>
  <c r="P235" i="13"/>
  <c r="P226" i="13"/>
  <c r="P229" i="13"/>
  <c r="P239" i="13" s="1"/>
  <c r="R4" i="13"/>
  <c r="P127" i="13"/>
  <c r="P121" i="13"/>
  <c r="P131" i="13" s="1"/>
  <c r="P118" i="13"/>
  <c r="P256" i="13"/>
  <c r="P266" i="13" s="1"/>
  <c r="P262" i="13"/>
  <c r="P253" i="13"/>
  <c r="O237" i="13"/>
  <c r="O231" i="13"/>
  <c r="O241" i="13" s="1"/>
  <c r="P176" i="13"/>
  <c r="P186" i="13" s="1"/>
  <c r="P182" i="13"/>
  <c r="P173" i="13"/>
  <c r="Q171" i="13" l="1"/>
  <c r="P183" i="13"/>
  <c r="P177" i="13"/>
  <c r="P187" i="13" s="1"/>
  <c r="P257" i="13"/>
  <c r="P267" i="13" s="1"/>
  <c r="P263" i="13"/>
  <c r="P254" i="13"/>
  <c r="Q208" i="13"/>
  <c r="Q202" i="13"/>
  <c r="Q212" i="13" s="1"/>
  <c r="Q199" i="13"/>
  <c r="R96" i="13"/>
  <c r="R104" i="13" s="1"/>
  <c r="R93" i="13"/>
  <c r="R101" i="13" s="1"/>
  <c r="R79" i="13"/>
  <c r="R75" i="13"/>
  <c r="R71" i="13"/>
  <c r="R63" i="13"/>
  <c r="R59" i="13"/>
  <c r="R78" i="13"/>
  <c r="R74" i="13"/>
  <c r="R70" i="13"/>
  <c r="R62" i="13"/>
  <c r="R58" i="13"/>
  <c r="R77" i="13"/>
  <c r="R73" i="13"/>
  <c r="R65" i="13"/>
  <c r="R61" i="13"/>
  <c r="R57" i="13"/>
  <c r="R56" i="13"/>
  <c r="R64" i="13"/>
  <c r="R60" i="13"/>
  <c r="S3" i="13"/>
  <c r="R76" i="13"/>
  <c r="R72" i="13"/>
  <c r="Q117" i="13"/>
  <c r="Q225" i="13"/>
  <c r="P209" i="13"/>
  <c r="P203" i="13"/>
  <c r="P213" i="13" s="1"/>
  <c r="P200" i="13"/>
  <c r="P236" i="13"/>
  <c r="P230" i="13"/>
  <c r="P240" i="13" s="1"/>
  <c r="P227" i="13"/>
  <c r="Q154" i="13"/>
  <c r="Q148" i="13"/>
  <c r="Q158" i="13" s="1"/>
  <c r="Q145" i="13"/>
  <c r="Q262" i="13"/>
  <c r="Q256" i="13"/>
  <c r="Q266" i="13" s="1"/>
  <c r="Q253" i="13"/>
  <c r="P155" i="13"/>
  <c r="P149" i="13"/>
  <c r="P159" i="13" s="1"/>
  <c r="P146" i="13"/>
  <c r="P122" i="13"/>
  <c r="P132" i="13" s="1"/>
  <c r="P128" i="13"/>
  <c r="P119" i="13"/>
  <c r="Q175" i="13"/>
  <c r="Q185" i="13" s="1"/>
  <c r="Q181" i="13"/>
  <c r="Q172" i="13"/>
  <c r="P156" i="13" l="1"/>
  <c r="P150" i="13"/>
  <c r="P160" i="13" s="1"/>
  <c r="P210" i="13"/>
  <c r="P204" i="13"/>
  <c r="P214" i="13" s="1"/>
  <c r="Q127" i="13"/>
  <c r="Q121" i="13"/>
  <c r="Q131" i="13" s="1"/>
  <c r="Q118" i="13"/>
  <c r="Q203" i="13"/>
  <c r="Q213" i="13" s="1"/>
  <c r="Q209" i="13"/>
  <c r="Q200" i="13"/>
  <c r="P129" i="13"/>
  <c r="P123" i="13"/>
  <c r="P133" i="13" s="1"/>
  <c r="P237" i="13"/>
  <c r="P231" i="13"/>
  <c r="P241" i="13" s="1"/>
  <c r="Q182" i="13"/>
  <c r="Q176" i="13"/>
  <c r="Q186" i="13" s="1"/>
  <c r="Q173" i="13"/>
  <c r="Q155" i="13"/>
  <c r="Q149" i="13"/>
  <c r="Q159" i="13" s="1"/>
  <c r="Q146" i="13"/>
  <c r="R246" i="13"/>
  <c r="R192" i="13"/>
  <c r="R219" i="13"/>
  <c r="R225" i="13" s="1"/>
  <c r="R165" i="13"/>
  <c r="R138" i="13"/>
  <c r="R111" i="13"/>
  <c r="R66" i="13"/>
  <c r="R220" i="13"/>
  <c r="R247" i="13"/>
  <c r="R193" i="13"/>
  <c r="R166" i="13"/>
  <c r="R139" i="13"/>
  <c r="R112" i="13"/>
  <c r="R80" i="13"/>
  <c r="Q263" i="13"/>
  <c r="Q257" i="13"/>
  <c r="Q267" i="13" s="1"/>
  <c r="Q254" i="13"/>
  <c r="Q235" i="13"/>
  <c r="Q229" i="13"/>
  <c r="Q239" i="13" s="1"/>
  <c r="Q226" i="13"/>
  <c r="S4" i="13"/>
  <c r="P258" i="13"/>
  <c r="P268" i="13" s="1"/>
  <c r="P264" i="13"/>
  <c r="R144" i="13" l="1"/>
  <c r="Q264" i="13"/>
  <c r="Q258" i="13"/>
  <c r="Q268" i="13" s="1"/>
  <c r="R154" i="13"/>
  <c r="R148" i="13"/>
  <c r="R158" i="13" s="1"/>
  <c r="R145" i="13"/>
  <c r="R252" i="13"/>
  <c r="Q183" i="13"/>
  <c r="Q177" i="13"/>
  <c r="Q187" i="13" s="1"/>
  <c r="Q236" i="13"/>
  <c r="Q230" i="13"/>
  <c r="Q240" i="13" s="1"/>
  <c r="Q227" i="13"/>
  <c r="R171" i="13"/>
  <c r="Q150" i="13"/>
  <c r="Q160" i="13" s="1"/>
  <c r="Q156" i="13"/>
  <c r="S96" i="13"/>
  <c r="S104" i="13" s="1"/>
  <c r="S93" i="13"/>
  <c r="S101" i="13" s="1"/>
  <c r="S78" i="13"/>
  <c r="S74" i="13"/>
  <c r="S70" i="13"/>
  <c r="S62" i="13"/>
  <c r="S58" i="13"/>
  <c r="S77" i="13"/>
  <c r="S73" i="13"/>
  <c r="S65" i="13"/>
  <c r="S61" i="13"/>
  <c r="S57" i="13"/>
  <c r="S76" i="13"/>
  <c r="S72" i="13"/>
  <c r="S64" i="13"/>
  <c r="S60" i="13"/>
  <c r="T3" i="13"/>
  <c r="S56" i="13"/>
  <c r="S63" i="13"/>
  <c r="S59" i="13"/>
  <c r="S79" i="13"/>
  <c r="S75" i="13"/>
  <c r="S71" i="13"/>
  <c r="R235" i="13"/>
  <c r="R229" i="13"/>
  <c r="R239" i="13" s="1"/>
  <c r="R226" i="13"/>
  <c r="Q128" i="13"/>
  <c r="Q122" i="13"/>
  <c r="Q132" i="13" s="1"/>
  <c r="Q119" i="13"/>
  <c r="R117" i="13"/>
  <c r="R198" i="13"/>
  <c r="Q210" i="13"/>
  <c r="Q204" i="13"/>
  <c r="Q214" i="13" s="1"/>
  <c r="R127" i="13" l="1"/>
  <c r="R121" i="13"/>
  <c r="R131" i="13" s="1"/>
  <c r="R118" i="13"/>
  <c r="R236" i="13"/>
  <c r="R230" i="13"/>
  <c r="R240" i="13" s="1"/>
  <c r="R227" i="13"/>
  <c r="S246" i="13"/>
  <c r="S219" i="13"/>
  <c r="S192" i="13"/>
  <c r="S165" i="13"/>
  <c r="S138" i="13"/>
  <c r="S111" i="13"/>
  <c r="S66" i="13"/>
  <c r="R181" i="13"/>
  <c r="R175" i="13"/>
  <c r="R185" i="13" s="1"/>
  <c r="R172" i="13"/>
  <c r="Q129" i="13"/>
  <c r="Q123" i="13"/>
  <c r="Q133" i="13" s="1"/>
  <c r="T4" i="13"/>
  <c r="S247" i="13"/>
  <c r="S220" i="13"/>
  <c r="S193" i="13"/>
  <c r="S166" i="13"/>
  <c r="S139" i="13"/>
  <c r="S112" i="13"/>
  <c r="S80" i="13"/>
  <c r="Q237" i="13"/>
  <c r="Q231" i="13"/>
  <c r="Q241" i="13" s="1"/>
  <c r="R256" i="13"/>
  <c r="R266" i="13" s="1"/>
  <c r="R262" i="13"/>
  <c r="R253" i="13"/>
  <c r="R202" i="13"/>
  <c r="R212" i="13" s="1"/>
  <c r="R208" i="13"/>
  <c r="R199" i="13"/>
  <c r="R155" i="13"/>
  <c r="R149" i="13"/>
  <c r="R159" i="13" s="1"/>
  <c r="R146" i="13"/>
  <c r="R209" i="13" l="1"/>
  <c r="R203" i="13"/>
  <c r="R213" i="13" s="1"/>
  <c r="R200" i="13"/>
  <c r="R182" i="13"/>
  <c r="R176" i="13"/>
  <c r="R186" i="13" s="1"/>
  <c r="R173" i="13"/>
  <c r="S117" i="13"/>
  <c r="S225" i="13"/>
  <c r="R156" i="13"/>
  <c r="R150" i="13"/>
  <c r="R160" i="13" s="1"/>
  <c r="S144" i="13"/>
  <c r="S252" i="13"/>
  <c r="R128" i="13"/>
  <c r="R122" i="13"/>
  <c r="R132" i="13" s="1"/>
  <c r="R119" i="13"/>
  <c r="S171" i="13"/>
  <c r="R237" i="13"/>
  <c r="R231" i="13"/>
  <c r="R241" i="13" s="1"/>
  <c r="R263" i="13"/>
  <c r="R257" i="13"/>
  <c r="R267" i="13" s="1"/>
  <c r="R254" i="13"/>
  <c r="T96" i="13"/>
  <c r="T104" i="13" s="1"/>
  <c r="T93" i="13"/>
  <c r="T101" i="13" s="1"/>
  <c r="T77" i="13"/>
  <c r="T73" i="13"/>
  <c r="T65" i="13"/>
  <c r="T61" i="13"/>
  <c r="T76" i="13"/>
  <c r="T72" i="13"/>
  <c r="T64" i="13"/>
  <c r="T60" i="13"/>
  <c r="T79" i="13"/>
  <c r="T75" i="13"/>
  <c r="T71" i="13"/>
  <c r="T63" i="13"/>
  <c r="T59" i="13"/>
  <c r="T62" i="13"/>
  <c r="T57" i="13"/>
  <c r="U3" i="13"/>
  <c r="T78" i="13"/>
  <c r="T74" i="13"/>
  <c r="T70" i="13"/>
  <c r="T58" i="13"/>
  <c r="T56" i="13"/>
  <c r="S198" i="13"/>
  <c r="T246" i="13" l="1"/>
  <c r="T219" i="13"/>
  <c r="T192" i="13"/>
  <c r="T138" i="13"/>
  <c r="T165" i="13"/>
  <c r="T111" i="13"/>
  <c r="T66" i="13"/>
  <c r="S181" i="13"/>
  <c r="S175" i="13"/>
  <c r="S185" i="13" s="1"/>
  <c r="S172" i="13"/>
  <c r="S262" i="13"/>
  <c r="S256" i="13"/>
  <c r="S266" i="13" s="1"/>
  <c r="S253" i="13"/>
  <c r="S235" i="13"/>
  <c r="S229" i="13"/>
  <c r="S239" i="13" s="1"/>
  <c r="S226" i="13"/>
  <c r="U4" i="13"/>
  <c r="R129" i="13"/>
  <c r="R123" i="13"/>
  <c r="R133" i="13" s="1"/>
  <c r="S154" i="13"/>
  <c r="S148" i="13"/>
  <c r="S158" i="13" s="1"/>
  <c r="S145" i="13"/>
  <c r="S127" i="13"/>
  <c r="S121" i="13"/>
  <c r="S131" i="13" s="1"/>
  <c r="S118" i="13"/>
  <c r="T247" i="13"/>
  <c r="T220" i="13"/>
  <c r="T139" i="13"/>
  <c r="T193" i="13"/>
  <c r="T166" i="13"/>
  <c r="T112" i="13"/>
  <c r="T80" i="13"/>
  <c r="R183" i="13"/>
  <c r="R177" i="13"/>
  <c r="R187" i="13" s="1"/>
  <c r="R204" i="13"/>
  <c r="R214" i="13" s="1"/>
  <c r="R210" i="13"/>
  <c r="S208" i="13"/>
  <c r="S202" i="13"/>
  <c r="S212" i="13" s="1"/>
  <c r="S199" i="13"/>
  <c r="R264" i="13"/>
  <c r="R258" i="13"/>
  <c r="R268" i="13" s="1"/>
  <c r="T144" i="13" l="1"/>
  <c r="T154" i="13"/>
  <c r="T148" i="13"/>
  <c r="T158" i="13" s="1"/>
  <c r="T145" i="13"/>
  <c r="S128" i="13"/>
  <c r="S122" i="13"/>
  <c r="S132" i="13" s="1"/>
  <c r="S119" i="13"/>
  <c r="U76" i="13"/>
  <c r="U72" i="13"/>
  <c r="U64" i="13"/>
  <c r="U60" i="13"/>
  <c r="U93" i="13"/>
  <c r="U101" i="13" s="1"/>
  <c r="U79" i="13"/>
  <c r="U75" i="13"/>
  <c r="U71" i="13"/>
  <c r="U63" i="13"/>
  <c r="U59" i="13"/>
  <c r="U78" i="13"/>
  <c r="U74" i="13"/>
  <c r="U70" i="13"/>
  <c r="U62" i="13"/>
  <c r="U58" i="13"/>
  <c r="U65" i="13"/>
  <c r="U61" i="13"/>
  <c r="U77" i="13"/>
  <c r="U73" i="13"/>
  <c r="U56" i="13"/>
  <c r="U57" i="13"/>
  <c r="V3" i="13"/>
  <c r="U96" i="13"/>
  <c r="U104" i="13" s="1"/>
  <c r="T198" i="13"/>
  <c r="S155" i="13"/>
  <c r="S149" i="13"/>
  <c r="S159" i="13" s="1"/>
  <c r="S146" i="13"/>
  <c r="S236" i="13"/>
  <c r="S230" i="13"/>
  <c r="S240" i="13" s="1"/>
  <c r="S227" i="13"/>
  <c r="S176" i="13"/>
  <c r="S186" i="13" s="1"/>
  <c r="S182" i="13"/>
  <c r="S173" i="13"/>
  <c r="T117" i="13"/>
  <c r="T225" i="13"/>
  <c r="S209" i="13"/>
  <c r="S203" i="13"/>
  <c r="S213" i="13" s="1"/>
  <c r="S200" i="13"/>
  <c r="S263" i="13"/>
  <c r="S257" i="13"/>
  <c r="S267" i="13" s="1"/>
  <c r="S254" i="13"/>
  <c r="T171" i="13"/>
  <c r="T252" i="13"/>
  <c r="T175" i="13" l="1"/>
  <c r="T185" i="13" s="1"/>
  <c r="T181" i="13"/>
  <c r="T172" i="13"/>
  <c r="T127" i="13"/>
  <c r="T121" i="13"/>
  <c r="T131" i="13" s="1"/>
  <c r="T118" i="13"/>
  <c r="S264" i="13"/>
  <c r="S258" i="13"/>
  <c r="S268" i="13" s="1"/>
  <c r="S183" i="13"/>
  <c r="S177" i="13"/>
  <c r="S187" i="13" s="1"/>
  <c r="U247" i="13"/>
  <c r="U220" i="13"/>
  <c r="U193" i="13"/>
  <c r="U166" i="13"/>
  <c r="U139" i="13"/>
  <c r="U112" i="13"/>
  <c r="U80" i="13"/>
  <c r="T155" i="13"/>
  <c r="T149" i="13"/>
  <c r="T159" i="13" s="1"/>
  <c r="T146" i="13"/>
  <c r="S210" i="13"/>
  <c r="S204" i="13"/>
  <c r="S214" i="13" s="1"/>
  <c r="S237" i="13"/>
  <c r="S231" i="13"/>
  <c r="S241" i="13" s="1"/>
  <c r="V4" i="13"/>
  <c r="T208" i="13"/>
  <c r="T202" i="13"/>
  <c r="T212" i="13" s="1"/>
  <c r="T199" i="13"/>
  <c r="U246" i="13"/>
  <c r="U219" i="13"/>
  <c r="U192" i="13"/>
  <c r="U198" i="13" s="1"/>
  <c r="U165" i="13"/>
  <c r="U171" i="13" s="1"/>
  <c r="U111" i="13"/>
  <c r="U138" i="13"/>
  <c r="U144" i="13" s="1"/>
  <c r="U66" i="13"/>
  <c r="S129" i="13"/>
  <c r="S123" i="13"/>
  <c r="S133" i="13" s="1"/>
  <c r="T256" i="13"/>
  <c r="T266" i="13" s="1"/>
  <c r="T262" i="13"/>
  <c r="T253" i="13"/>
  <c r="T229" i="13"/>
  <c r="T239" i="13" s="1"/>
  <c r="T235" i="13"/>
  <c r="T226" i="13"/>
  <c r="S156" i="13"/>
  <c r="S150" i="13"/>
  <c r="S160" i="13" s="1"/>
  <c r="U225" i="13" l="1"/>
  <c r="U252" i="13"/>
  <c r="U154" i="13"/>
  <c r="U148" i="13"/>
  <c r="U158" i="13" s="1"/>
  <c r="U145" i="13"/>
  <c r="T156" i="13"/>
  <c r="T150" i="13"/>
  <c r="T160" i="13" s="1"/>
  <c r="V96" i="13"/>
  <c r="V104" i="13" s="1"/>
  <c r="V93" i="13"/>
  <c r="V101" i="13" s="1"/>
  <c r="V79" i="13"/>
  <c r="V75" i="13"/>
  <c r="V71" i="13"/>
  <c r="V63" i="13"/>
  <c r="V59" i="13"/>
  <c r="V78" i="13"/>
  <c r="V74" i="13"/>
  <c r="V70" i="13"/>
  <c r="V62" i="13"/>
  <c r="V58" i="13"/>
  <c r="V77" i="13"/>
  <c r="V73" i="13"/>
  <c r="V65" i="13"/>
  <c r="V61" i="13"/>
  <c r="V57" i="13"/>
  <c r="V64" i="13"/>
  <c r="V60" i="13"/>
  <c r="V56" i="13"/>
  <c r="V76" i="13"/>
  <c r="V72" i="13"/>
  <c r="W3" i="13"/>
  <c r="T176" i="13"/>
  <c r="T186" i="13" s="1"/>
  <c r="T182" i="13"/>
  <c r="T173" i="13"/>
  <c r="U262" i="13"/>
  <c r="U256" i="13"/>
  <c r="U266" i="13" s="1"/>
  <c r="U253" i="13"/>
  <c r="T263" i="13"/>
  <c r="T257" i="13"/>
  <c r="T267" i="13" s="1"/>
  <c r="T254" i="13"/>
  <c r="U175" i="13"/>
  <c r="U185" i="13" s="1"/>
  <c r="U181" i="13"/>
  <c r="U172" i="13"/>
  <c r="T209" i="13"/>
  <c r="T203" i="13"/>
  <c r="T213" i="13" s="1"/>
  <c r="T200" i="13"/>
  <c r="T128" i="13"/>
  <c r="T122" i="13"/>
  <c r="T132" i="13" s="1"/>
  <c r="T119" i="13"/>
  <c r="U235" i="13"/>
  <c r="U229" i="13"/>
  <c r="U239" i="13" s="1"/>
  <c r="U226" i="13"/>
  <c r="U117" i="13"/>
  <c r="T236" i="13"/>
  <c r="T230" i="13"/>
  <c r="T240" i="13" s="1"/>
  <c r="T227" i="13"/>
  <c r="U208" i="13"/>
  <c r="U202" i="13"/>
  <c r="U212" i="13" s="1"/>
  <c r="U199" i="13"/>
  <c r="T210" i="13" l="1"/>
  <c r="T204" i="13"/>
  <c r="T214" i="13" s="1"/>
  <c r="T183" i="13"/>
  <c r="T177" i="13"/>
  <c r="T187" i="13" s="1"/>
  <c r="V247" i="13"/>
  <c r="V220" i="13"/>
  <c r="V193" i="13"/>
  <c r="V166" i="13"/>
  <c r="V139" i="13"/>
  <c r="V112" i="13"/>
  <c r="V80" i="13"/>
  <c r="U155" i="13"/>
  <c r="U149" i="13"/>
  <c r="U159" i="13" s="1"/>
  <c r="U146" i="13"/>
  <c r="U176" i="13"/>
  <c r="U186" i="13" s="1"/>
  <c r="U182" i="13"/>
  <c r="U173" i="13"/>
  <c r="U127" i="13"/>
  <c r="U121" i="13"/>
  <c r="U131" i="13" s="1"/>
  <c r="U118" i="13"/>
  <c r="T123" i="13"/>
  <c r="T133" i="13" s="1"/>
  <c r="T129" i="13"/>
  <c r="U263" i="13"/>
  <c r="U257" i="13"/>
  <c r="U267" i="13" s="1"/>
  <c r="U254" i="13"/>
  <c r="U209" i="13"/>
  <c r="U203" i="13"/>
  <c r="U213" i="13" s="1"/>
  <c r="U200" i="13"/>
  <c r="W4" i="13"/>
  <c r="T237" i="13"/>
  <c r="T231" i="13"/>
  <c r="T241" i="13" s="1"/>
  <c r="U236" i="13"/>
  <c r="U230" i="13"/>
  <c r="U240" i="13" s="1"/>
  <c r="U227" i="13"/>
  <c r="T258" i="13"/>
  <c r="T268" i="13" s="1"/>
  <c r="T264" i="13"/>
  <c r="V246" i="13"/>
  <c r="V219" i="13"/>
  <c r="V192" i="13"/>
  <c r="V165" i="13"/>
  <c r="V138" i="13"/>
  <c r="V111" i="13"/>
  <c r="V66" i="13"/>
  <c r="V117" i="13" l="1"/>
  <c r="V225" i="13"/>
  <c r="V144" i="13"/>
  <c r="V252" i="13"/>
  <c r="V256" i="13" s="1"/>
  <c r="V266" i="13" s="1"/>
  <c r="V127" i="13"/>
  <c r="V121" i="13"/>
  <c r="V131" i="13" s="1"/>
  <c r="V118" i="13"/>
  <c r="U237" i="13"/>
  <c r="U231" i="13"/>
  <c r="U241" i="13" s="1"/>
  <c r="V154" i="13"/>
  <c r="V148" i="13"/>
  <c r="V158" i="13" s="1"/>
  <c r="V145" i="13"/>
  <c r="V171" i="13"/>
  <c r="U156" i="13"/>
  <c r="U150" i="13"/>
  <c r="U160" i="13" s="1"/>
  <c r="V235" i="13"/>
  <c r="V229" i="13"/>
  <c r="V239" i="13" s="1"/>
  <c r="V226" i="13"/>
  <c r="U210" i="13"/>
  <c r="U204" i="13"/>
  <c r="U214" i="13" s="1"/>
  <c r="U128" i="13"/>
  <c r="U122" i="13"/>
  <c r="U132" i="13" s="1"/>
  <c r="U119" i="13"/>
  <c r="W96" i="13"/>
  <c r="W104" i="13" s="1"/>
  <c r="W93" i="13"/>
  <c r="W101" i="13" s="1"/>
  <c r="W78" i="13"/>
  <c r="W74" i="13"/>
  <c r="W70" i="13"/>
  <c r="W62" i="13"/>
  <c r="W58" i="13"/>
  <c r="W77" i="13"/>
  <c r="W73" i="13"/>
  <c r="W65" i="13"/>
  <c r="W61" i="13"/>
  <c r="W57" i="13"/>
  <c r="W76" i="13"/>
  <c r="W72" i="13"/>
  <c r="W64" i="13"/>
  <c r="W60" i="13"/>
  <c r="W63" i="13"/>
  <c r="W59" i="13"/>
  <c r="X3" i="13"/>
  <c r="W79" i="13"/>
  <c r="W75" i="13"/>
  <c r="W71" i="13"/>
  <c r="W56" i="13"/>
  <c r="V198" i="13"/>
  <c r="U264" i="13"/>
  <c r="U258" i="13"/>
  <c r="U268" i="13" s="1"/>
  <c r="U183" i="13"/>
  <c r="U177" i="13"/>
  <c r="U187" i="13" s="1"/>
  <c r="V253" i="13" l="1"/>
  <c r="V262" i="13"/>
  <c r="V181" i="13"/>
  <c r="V175" i="13"/>
  <c r="V185" i="13" s="1"/>
  <c r="V172" i="13"/>
  <c r="W247" i="13"/>
  <c r="W220" i="13"/>
  <c r="W193" i="13"/>
  <c r="W166" i="13"/>
  <c r="W139" i="13"/>
  <c r="W112" i="13"/>
  <c r="W80" i="13"/>
  <c r="V263" i="13"/>
  <c r="V257" i="13"/>
  <c r="V267" i="13" s="1"/>
  <c r="V254" i="13"/>
  <c r="V128" i="13"/>
  <c r="V122" i="13"/>
  <c r="V132" i="13" s="1"/>
  <c r="V119" i="13"/>
  <c r="V208" i="13"/>
  <c r="V202" i="13"/>
  <c r="V212" i="13" s="1"/>
  <c r="V199" i="13"/>
  <c r="U129" i="13"/>
  <c r="U123" i="13"/>
  <c r="U133" i="13" s="1"/>
  <c r="V155" i="13"/>
  <c r="V149" i="13"/>
  <c r="V159" i="13" s="1"/>
  <c r="V146" i="13"/>
  <c r="W246" i="13"/>
  <c r="W192" i="13"/>
  <c r="W219" i="13"/>
  <c r="W165" i="13"/>
  <c r="W138" i="13"/>
  <c r="W111" i="13"/>
  <c r="W66" i="13"/>
  <c r="X4" i="13"/>
  <c r="V236" i="13"/>
  <c r="V230" i="13"/>
  <c r="V240" i="13" s="1"/>
  <c r="V227" i="13"/>
  <c r="W117" i="13" l="1"/>
  <c r="W225" i="13"/>
  <c r="W171" i="13"/>
  <c r="W198" i="13"/>
  <c r="W199" i="13" s="1"/>
  <c r="V156" i="13"/>
  <c r="V150" i="13"/>
  <c r="V160" i="13" s="1"/>
  <c r="V129" i="13"/>
  <c r="V123" i="13"/>
  <c r="V133" i="13" s="1"/>
  <c r="W235" i="13"/>
  <c r="W229" i="13"/>
  <c r="W239" i="13" s="1"/>
  <c r="W226" i="13"/>
  <c r="V203" i="13"/>
  <c r="V213" i="13" s="1"/>
  <c r="V209" i="13"/>
  <c r="V200" i="13"/>
  <c r="V182" i="13"/>
  <c r="V176" i="13"/>
  <c r="V186" i="13" s="1"/>
  <c r="V173" i="13"/>
  <c r="W175" i="13"/>
  <c r="W185" i="13" s="1"/>
  <c r="W181" i="13"/>
  <c r="W172" i="13"/>
  <c r="X96" i="13"/>
  <c r="X104" i="13" s="1"/>
  <c r="X93" i="13"/>
  <c r="X101" i="13" s="1"/>
  <c r="X77" i="13"/>
  <c r="X73" i="13"/>
  <c r="X65" i="13"/>
  <c r="X61" i="13"/>
  <c r="X76" i="13"/>
  <c r="X72" i="13"/>
  <c r="X64" i="13"/>
  <c r="X60" i="13"/>
  <c r="X79" i="13"/>
  <c r="X75" i="13"/>
  <c r="X71" i="13"/>
  <c r="X63" i="13"/>
  <c r="X59" i="13"/>
  <c r="X78" i="13"/>
  <c r="X74" i="13"/>
  <c r="X70" i="13"/>
  <c r="X58" i="13"/>
  <c r="X62" i="13"/>
  <c r="X57" i="13"/>
  <c r="X56" i="13"/>
  <c r="Y3" i="13"/>
  <c r="W127" i="13"/>
  <c r="W121" i="13"/>
  <c r="W131" i="13" s="1"/>
  <c r="W118" i="13"/>
  <c r="W208" i="13"/>
  <c r="W202" i="13"/>
  <c r="W212" i="13" s="1"/>
  <c r="V237" i="13"/>
  <c r="V231" i="13"/>
  <c r="V241" i="13" s="1"/>
  <c r="W144" i="13"/>
  <c r="W252" i="13"/>
  <c r="V264" i="13"/>
  <c r="V258" i="13"/>
  <c r="V268" i="13" s="1"/>
  <c r="W154" i="13" l="1"/>
  <c r="W148" i="13"/>
  <c r="W158" i="13" s="1"/>
  <c r="W145" i="13"/>
  <c r="W182" i="13"/>
  <c r="W176" i="13"/>
  <c r="W186" i="13" s="1"/>
  <c r="W173" i="13"/>
  <c r="Y4" i="13"/>
  <c r="W236" i="13"/>
  <c r="W230" i="13"/>
  <c r="W240" i="13" s="1"/>
  <c r="W227" i="13"/>
  <c r="W128" i="13"/>
  <c r="W122" i="13"/>
  <c r="W132" i="13" s="1"/>
  <c r="W119" i="13"/>
  <c r="X246" i="13"/>
  <c r="X219" i="13"/>
  <c r="X138" i="13"/>
  <c r="X192" i="13"/>
  <c r="X165" i="13"/>
  <c r="X171" i="13" s="1"/>
  <c r="X66" i="13"/>
  <c r="X111" i="13"/>
  <c r="X247" i="13"/>
  <c r="X220" i="13"/>
  <c r="X193" i="13"/>
  <c r="X139" i="13"/>
  <c r="X166" i="13"/>
  <c r="X112" i="13"/>
  <c r="X80" i="13"/>
  <c r="V210" i="13"/>
  <c r="V204" i="13"/>
  <c r="V214" i="13" s="1"/>
  <c r="W256" i="13"/>
  <c r="W266" i="13" s="1"/>
  <c r="W262" i="13"/>
  <c r="W253" i="13"/>
  <c r="W209" i="13"/>
  <c r="W203" i="13"/>
  <c r="W213" i="13" s="1"/>
  <c r="W200" i="13"/>
  <c r="V183" i="13"/>
  <c r="V177" i="13"/>
  <c r="V187" i="13" s="1"/>
  <c r="X252" i="13" l="1"/>
  <c r="X181" i="13"/>
  <c r="X175" i="13"/>
  <c r="X185" i="13" s="1"/>
  <c r="X172" i="13"/>
  <c r="W237" i="13"/>
  <c r="W231" i="13"/>
  <c r="W241" i="13" s="1"/>
  <c r="X198" i="13"/>
  <c r="W129" i="13"/>
  <c r="W123" i="13"/>
  <c r="W133" i="13" s="1"/>
  <c r="W155" i="13"/>
  <c r="W149" i="13"/>
  <c r="W159" i="13" s="1"/>
  <c r="W146" i="13"/>
  <c r="X262" i="13"/>
  <c r="X256" i="13"/>
  <c r="X266" i="13" s="1"/>
  <c r="X253" i="13"/>
  <c r="W257" i="13"/>
  <c r="W267" i="13" s="1"/>
  <c r="W263" i="13"/>
  <c r="W254" i="13"/>
  <c r="X117" i="13"/>
  <c r="X144" i="13"/>
  <c r="W183" i="13"/>
  <c r="W177" i="13"/>
  <c r="W187" i="13" s="1"/>
  <c r="Y93" i="13"/>
  <c r="Y101" i="13" s="1"/>
  <c r="Y76" i="13"/>
  <c r="Y72" i="13"/>
  <c r="Y64" i="13"/>
  <c r="Y60" i="13"/>
  <c r="Y79" i="13"/>
  <c r="Y75" i="13"/>
  <c r="Y71" i="13"/>
  <c r="Y63" i="13"/>
  <c r="Y59" i="13"/>
  <c r="Y96" i="13"/>
  <c r="Y104" i="13" s="1"/>
  <c r="Y78" i="13"/>
  <c r="Y74" i="13"/>
  <c r="Y70" i="13"/>
  <c r="Y62" i="13"/>
  <c r="Y58" i="13"/>
  <c r="Y77" i="13"/>
  <c r="Y73" i="13"/>
  <c r="Y61" i="13"/>
  <c r="Y57" i="13"/>
  <c r="Y56" i="13"/>
  <c r="Z3" i="13"/>
  <c r="Y65" i="13"/>
  <c r="W210" i="13"/>
  <c r="W204" i="13"/>
  <c r="W214" i="13" s="1"/>
  <c r="X225" i="13"/>
  <c r="X235" i="13" l="1"/>
  <c r="X229" i="13"/>
  <c r="X239" i="13" s="1"/>
  <c r="X226" i="13"/>
  <c r="Z4" i="13"/>
  <c r="Y247" i="13"/>
  <c r="Y220" i="13"/>
  <c r="Y193" i="13"/>
  <c r="Y166" i="13"/>
  <c r="Y112" i="13"/>
  <c r="Y80" i="13"/>
  <c r="Y139" i="13"/>
  <c r="X154" i="13"/>
  <c r="X148" i="13"/>
  <c r="X158" i="13" s="1"/>
  <c r="X145" i="13"/>
  <c r="W156" i="13"/>
  <c r="W150" i="13"/>
  <c r="W160" i="13" s="1"/>
  <c r="X176" i="13"/>
  <c r="X186" i="13" s="1"/>
  <c r="X182" i="13"/>
  <c r="X173" i="13"/>
  <c r="Y219" i="13"/>
  <c r="Y246" i="13"/>
  <c r="Y252" i="13" s="1"/>
  <c r="Y192" i="13"/>
  <c r="Y198" i="13" s="1"/>
  <c r="Y165" i="13"/>
  <c r="Y138" i="13"/>
  <c r="Y144" i="13" s="1"/>
  <c r="Y111" i="13"/>
  <c r="Y66" i="13"/>
  <c r="X127" i="13"/>
  <c r="X121" i="13"/>
  <c r="X131" i="13" s="1"/>
  <c r="X118" i="13"/>
  <c r="X263" i="13"/>
  <c r="X257" i="13"/>
  <c r="X267" i="13" s="1"/>
  <c r="X254" i="13"/>
  <c r="X208" i="13"/>
  <c r="X202" i="13"/>
  <c r="X212" i="13" s="1"/>
  <c r="X199" i="13"/>
  <c r="W258" i="13"/>
  <c r="W268" i="13" s="1"/>
  <c r="W264" i="13"/>
  <c r="Y208" i="13" l="1"/>
  <c r="Y202" i="13"/>
  <c r="Y212" i="13" s="1"/>
  <c r="Y199" i="13"/>
  <c r="X155" i="13"/>
  <c r="X149" i="13"/>
  <c r="X159" i="13" s="1"/>
  <c r="X146" i="13"/>
  <c r="X230" i="13"/>
  <c r="X240" i="13" s="1"/>
  <c r="X236" i="13"/>
  <c r="X227" i="13"/>
  <c r="X264" i="13"/>
  <c r="X258" i="13"/>
  <c r="X268" i="13" s="1"/>
  <c r="Y148" i="13"/>
  <c r="Y158" i="13" s="1"/>
  <c r="Y154" i="13"/>
  <c r="Y145" i="13"/>
  <c r="Y225" i="13"/>
  <c r="Z96" i="13"/>
  <c r="Z104" i="13" s="1"/>
  <c r="Z93" i="13"/>
  <c r="Z101" i="13" s="1"/>
  <c r="Z79" i="13"/>
  <c r="Z75" i="13"/>
  <c r="Z71" i="13"/>
  <c r="Z63" i="13"/>
  <c r="Z59" i="13"/>
  <c r="Z78" i="13"/>
  <c r="Z74" i="13"/>
  <c r="Z70" i="13"/>
  <c r="Z62" i="13"/>
  <c r="Z58" i="13"/>
  <c r="Z77" i="13"/>
  <c r="Z73" i="13"/>
  <c r="Z65" i="13"/>
  <c r="Z61" i="13"/>
  <c r="Z57" i="13"/>
  <c r="Z76" i="13"/>
  <c r="Z72" i="13"/>
  <c r="Z56" i="13"/>
  <c r="Z60" i="13"/>
  <c r="AA3" i="13"/>
  <c r="Z64" i="13"/>
  <c r="X128" i="13"/>
  <c r="X122" i="13"/>
  <c r="X132" i="13" s="1"/>
  <c r="X119" i="13"/>
  <c r="Y117" i="13"/>
  <c r="Y262" i="13"/>
  <c r="Y256" i="13"/>
  <c r="Y266" i="13" s="1"/>
  <c r="Y253" i="13"/>
  <c r="X209" i="13"/>
  <c r="X203" i="13"/>
  <c r="X213" i="13" s="1"/>
  <c r="X200" i="13"/>
  <c r="Y171" i="13"/>
  <c r="X183" i="13"/>
  <c r="X177" i="13"/>
  <c r="X187" i="13" s="1"/>
  <c r="Z246" i="13" l="1"/>
  <c r="Z219" i="13"/>
  <c r="Z192" i="13"/>
  <c r="Z165" i="13"/>
  <c r="Z138" i="13"/>
  <c r="Z111" i="13"/>
  <c r="Z66" i="13"/>
  <c r="Y235" i="13"/>
  <c r="Y229" i="13"/>
  <c r="Y239" i="13" s="1"/>
  <c r="Y226" i="13"/>
  <c r="Y203" i="13"/>
  <c r="Y213" i="13" s="1"/>
  <c r="Y209" i="13"/>
  <c r="Y200" i="13"/>
  <c r="Y127" i="13"/>
  <c r="Y121" i="13"/>
  <c r="Y131" i="13" s="1"/>
  <c r="Y118" i="13"/>
  <c r="Y155" i="13"/>
  <c r="Y149" i="13"/>
  <c r="Y159" i="13" s="1"/>
  <c r="Y146" i="13"/>
  <c r="X156" i="13"/>
  <c r="X150" i="13"/>
  <c r="X160" i="13" s="1"/>
  <c r="X210" i="13"/>
  <c r="X204" i="13"/>
  <c r="X214" i="13" s="1"/>
  <c r="Y175" i="13"/>
  <c r="Y185" i="13" s="1"/>
  <c r="Y181" i="13"/>
  <c r="Y172" i="13"/>
  <c r="Y263" i="13"/>
  <c r="Y257" i="13"/>
  <c r="Y267" i="13" s="1"/>
  <c r="Y254" i="13"/>
  <c r="X129" i="13"/>
  <c r="X123" i="13"/>
  <c r="X133" i="13" s="1"/>
  <c r="AA4" i="13"/>
  <c r="Z247" i="13"/>
  <c r="Z220" i="13"/>
  <c r="Z193" i="13"/>
  <c r="Z166" i="13"/>
  <c r="Z139" i="13"/>
  <c r="Z112" i="13"/>
  <c r="Z80" i="13"/>
  <c r="X237" i="13"/>
  <c r="X231" i="13"/>
  <c r="X241" i="13" s="1"/>
  <c r="Z171" i="13" l="1"/>
  <c r="Z198" i="13"/>
  <c r="Z181" i="13"/>
  <c r="Z175" i="13"/>
  <c r="Z185" i="13" s="1"/>
  <c r="Z172" i="13"/>
  <c r="Z202" i="13"/>
  <c r="Z212" i="13" s="1"/>
  <c r="Z208" i="13"/>
  <c r="Z199" i="13"/>
  <c r="AA96" i="13"/>
  <c r="AA104" i="13" s="1"/>
  <c r="AA93" i="13"/>
  <c r="AA101" i="13" s="1"/>
  <c r="AA78" i="13"/>
  <c r="AA74" i="13"/>
  <c r="AA70" i="13"/>
  <c r="AA62" i="13"/>
  <c r="AA58" i="13"/>
  <c r="AA77" i="13"/>
  <c r="AA73" i="13"/>
  <c r="AA65" i="13"/>
  <c r="AA61" i="13"/>
  <c r="AA57" i="13"/>
  <c r="AA76" i="13"/>
  <c r="AA72" i="13"/>
  <c r="AA64" i="13"/>
  <c r="AA60" i="13"/>
  <c r="AA79" i="13"/>
  <c r="AA75" i="13"/>
  <c r="AA71" i="13"/>
  <c r="AB3" i="13"/>
  <c r="AA59" i="13"/>
  <c r="AA63" i="13"/>
  <c r="AA56" i="13"/>
  <c r="Y176" i="13"/>
  <c r="Y186" i="13" s="1"/>
  <c r="Y182" i="13"/>
  <c r="Y173" i="13"/>
  <c r="Y236" i="13"/>
  <c r="Y230" i="13"/>
  <c r="Y240" i="13" s="1"/>
  <c r="Y227" i="13"/>
  <c r="Z117" i="13"/>
  <c r="Z225" i="13"/>
  <c r="Y128" i="13"/>
  <c r="Y122" i="13"/>
  <c r="Y132" i="13" s="1"/>
  <c r="Y119" i="13"/>
  <c r="Y156" i="13"/>
  <c r="Y150" i="13"/>
  <c r="Y160" i="13" s="1"/>
  <c r="Y264" i="13"/>
  <c r="Y258" i="13"/>
  <c r="Y268" i="13" s="1"/>
  <c r="Y210" i="13"/>
  <c r="Y204" i="13"/>
  <c r="Y214" i="13" s="1"/>
  <c r="Z144" i="13"/>
  <c r="Z252" i="13"/>
  <c r="Z256" i="13" l="1"/>
  <c r="Z266" i="13" s="1"/>
  <c r="Z262" i="13"/>
  <c r="Z253" i="13"/>
  <c r="Y129" i="13"/>
  <c r="Y123" i="13"/>
  <c r="Y133" i="13" s="1"/>
  <c r="Y177" i="13"/>
  <c r="Y187" i="13" s="1"/>
  <c r="Y183" i="13"/>
  <c r="Z154" i="13"/>
  <c r="Z148" i="13"/>
  <c r="Z158" i="13" s="1"/>
  <c r="Z145" i="13"/>
  <c r="Y237" i="13"/>
  <c r="Y231" i="13"/>
  <c r="Y241" i="13" s="1"/>
  <c r="AA247" i="13"/>
  <c r="AA193" i="13"/>
  <c r="AA166" i="13"/>
  <c r="AA139" i="13"/>
  <c r="AA112" i="13"/>
  <c r="AA220" i="13"/>
  <c r="AA80" i="13"/>
  <c r="Z182" i="13"/>
  <c r="Z176" i="13"/>
  <c r="Z186" i="13" s="1"/>
  <c r="Z173" i="13"/>
  <c r="Z127" i="13"/>
  <c r="Z121" i="13"/>
  <c r="Z131" i="13" s="1"/>
  <c r="Z118" i="13"/>
  <c r="AB4" i="13"/>
  <c r="Z209" i="13"/>
  <c r="Z203" i="13"/>
  <c r="Z213" i="13" s="1"/>
  <c r="Z200" i="13"/>
  <c r="Z235" i="13"/>
  <c r="Z229" i="13"/>
  <c r="Z239" i="13" s="1"/>
  <c r="Z226" i="13"/>
  <c r="AA246" i="13"/>
  <c r="AA252" i="13" s="1"/>
  <c r="AA219" i="13"/>
  <c r="AA225" i="13" s="1"/>
  <c r="AA192" i="13"/>
  <c r="AA198" i="13" s="1"/>
  <c r="AA165" i="13"/>
  <c r="AA171" i="13" s="1"/>
  <c r="AA138" i="13"/>
  <c r="AA111" i="13"/>
  <c r="AA66" i="13"/>
  <c r="AA117" i="13" l="1"/>
  <c r="AA235" i="13"/>
  <c r="AA229" i="13"/>
  <c r="AA239" i="13" s="1"/>
  <c r="AA226" i="13"/>
  <c r="AA144" i="13"/>
  <c r="AA256" i="13"/>
  <c r="AA266" i="13" s="1"/>
  <c r="AA262" i="13"/>
  <c r="AA253" i="13"/>
  <c r="Z210" i="13"/>
  <c r="Z204" i="13"/>
  <c r="Z214" i="13" s="1"/>
  <c r="Z263" i="13"/>
  <c r="Z257" i="13"/>
  <c r="Z267" i="13" s="1"/>
  <c r="Z254" i="13"/>
  <c r="AB96" i="13"/>
  <c r="AB104" i="13" s="1"/>
  <c r="AB93" i="13"/>
  <c r="AB101" i="13" s="1"/>
  <c r="AB77" i="13"/>
  <c r="AB73" i="13"/>
  <c r="AB65" i="13"/>
  <c r="AB61" i="13"/>
  <c r="AB76" i="13"/>
  <c r="AB72" i="13"/>
  <c r="AB64" i="13"/>
  <c r="AB60" i="13"/>
  <c r="AB79" i="13"/>
  <c r="AB75" i="13"/>
  <c r="AB71" i="13"/>
  <c r="AB63" i="13"/>
  <c r="AB59" i="13"/>
  <c r="AB57" i="13"/>
  <c r="AB58" i="13"/>
  <c r="AC3" i="13"/>
  <c r="AB62" i="13"/>
  <c r="AB56" i="13"/>
  <c r="AB78" i="13"/>
  <c r="AB74" i="13"/>
  <c r="AB70" i="13"/>
  <c r="AA175" i="13"/>
  <c r="AA185" i="13" s="1"/>
  <c r="AA181" i="13"/>
  <c r="AA172" i="13"/>
  <c r="Z236" i="13"/>
  <c r="Z230" i="13"/>
  <c r="Z240" i="13" s="1"/>
  <c r="Z227" i="13"/>
  <c r="Z183" i="13"/>
  <c r="Z177" i="13"/>
  <c r="Z187" i="13" s="1"/>
  <c r="Z155" i="13"/>
  <c r="Z149" i="13"/>
  <c r="Z159" i="13" s="1"/>
  <c r="Z146" i="13"/>
  <c r="AA127" i="13"/>
  <c r="AA121" i="13"/>
  <c r="AA131" i="13" s="1"/>
  <c r="AA118" i="13"/>
  <c r="AA208" i="13"/>
  <c r="AA202" i="13"/>
  <c r="AA212" i="13" s="1"/>
  <c r="AA199" i="13"/>
  <c r="Z128" i="13"/>
  <c r="Z122" i="13"/>
  <c r="Z132" i="13" s="1"/>
  <c r="Z119" i="13"/>
  <c r="AB246" i="13" l="1"/>
  <c r="AB219" i="13"/>
  <c r="AB138" i="13"/>
  <c r="AB192" i="13"/>
  <c r="AB165" i="13"/>
  <c r="AB66" i="13"/>
  <c r="AB111" i="13"/>
  <c r="AA154" i="13"/>
  <c r="AA148" i="13"/>
  <c r="AA158" i="13" s="1"/>
  <c r="AA145" i="13"/>
  <c r="Z129" i="13"/>
  <c r="Z123" i="13"/>
  <c r="Z133" i="13" s="1"/>
  <c r="AB247" i="13"/>
  <c r="AB220" i="13"/>
  <c r="AB139" i="13"/>
  <c r="AB166" i="13"/>
  <c r="AB193" i="13"/>
  <c r="AB80" i="13"/>
  <c r="AB112" i="13"/>
  <c r="AA257" i="13"/>
  <c r="AA267" i="13" s="1"/>
  <c r="AA263" i="13"/>
  <c r="AA254" i="13"/>
  <c r="AA236" i="13"/>
  <c r="AA230" i="13"/>
  <c r="AA240" i="13" s="1"/>
  <c r="AA227" i="13"/>
  <c r="AA209" i="13"/>
  <c r="AA203" i="13"/>
  <c r="AA213" i="13" s="1"/>
  <c r="AA200" i="13"/>
  <c r="Z258" i="13"/>
  <c r="Z268" i="13" s="1"/>
  <c r="Z264" i="13"/>
  <c r="Z156" i="13"/>
  <c r="Z150" i="13"/>
  <c r="Z160" i="13" s="1"/>
  <c r="AA176" i="13"/>
  <c r="AA186" i="13" s="1"/>
  <c r="AA182" i="13"/>
  <c r="AA173" i="13"/>
  <c r="AC4" i="13"/>
  <c r="AA128" i="13"/>
  <c r="AA122" i="13"/>
  <c r="AA132" i="13" s="1"/>
  <c r="AA119" i="13"/>
  <c r="Z237" i="13"/>
  <c r="Z231" i="13"/>
  <c r="Z241" i="13" s="1"/>
  <c r="AB198" i="13" l="1"/>
  <c r="AB208" i="13"/>
  <c r="AB202" i="13"/>
  <c r="AB212" i="13" s="1"/>
  <c r="AB199" i="13"/>
  <c r="AA183" i="13"/>
  <c r="AA177" i="13"/>
  <c r="AA187" i="13" s="1"/>
  <c r="AB117" i="13"/>
  <c r="AB144" i="13"/>
  <c r="AA210" i="13"/>
  <c r="AA204" i="13"/>
  <c r="AA214" i="13" s="1"/>
  <c r="AC76" i="13"/>
  <c r="AC72" i="13"/>
  <c r="AC64" i="13"/>
  <c r="AC60" i="13"/>
  <c r="AC96" i="13"/>
  <c r="AC104" i="13" s="1"/>
  <c r="AC79" i="13"/>
  <c r="AC75" i="13"/>
  <c r="AC71" i="13"/>
  <c r="AC63" i="13"/>
  <c r="AC59" i="13"/>
  <c r="AC78" i="13"/>
  <c r="AC74" i="13"/>
  <c r="AC70" i="13"/>
  <c r="AC62" i="13"/>
  <c r="AC58" i="13"/>
  <c r="AC57" i="13"/>
  <c r="AC56" i="13"/>
  <c r="AC93" i="13"/>
  <c r="AC101" i="13" s="1"/>
  <c r="AC65" i="13"/>
  <c r="AC61" i="13"/>
  <c r="AD3" i="13"/>
  <c r="AC77" i="13"/>
  <c r="AC73" i="13"/>
  <c r="AA264" i="13"/>
  <c r="AA258" i="13"/>
  <c r="AA268" i="13" s="1"/>
  <c r="AA155" i="13"/>
  <c r="AA149" i="13"/>
  <c r="AA159" i="13" s="1"/>
  <c r="AA146" i="13"/>
  <c r="AB225" i="13"/>
  <c r="AA129" i="13"/>
  <c r="AA123" i="13"/>
  <c r="AA133" i="13" s="1"/>
  <c r="AA237" i="13"/>
  <c r="AA231" i="13"/>
  <c r="AA241" i="13" s="1"/>
  <c r="AB171" i="13"/>
  <c r="AB252" i="13"/>
  <c r="AB175" i="13" l="1"/>
  <c r="AB185" i="13" s="1"/>
  <c r="AB181" i="13"/>
  <c r="AB172" i="13"/>
  <c r="AB154" i="13"/>
  <c r="AB148" i="13"/>
  <c r="AB158" i="13" s="1"/>
  <c r="AB145" i="13"/>
  <c r="AB209" i="13"/>
  <c r="AB203" i="13"/>
  <c r="AB213" i="13" s="1"/>
  <c r="AB200" i="13"/>
  <c r="AB256" i="13"/>
  <c r="AB266" i="13" s="1"/>
  <c r="AB262" i="13"/>
  <c r="AB253" i="13"/>
  <c r="AB235" i="13"/>
  <c r="AB229" i="13"/>
  <c r="AB239" i="13" s="1"/>
  <c r="AB226" i="13"/>
  <c r="AD4" i="13"/>
  <c r="AC246" i="13"/>
  <c r="AC219" i="13"/>
  <c r="AC192" i="13"/>
  <c r="AC165" i="13"/>
  <c r="AC138" i="13"/>
  <c r="AC111" i="13"/>
  <c r="AC66" i="13"/>
  <c r="AC247" i="13"/>
  <c r="AC220" i="13"/>
  <c r="AC193" i="13"/>
  <c r="AC166" i="13"/>
  <c r="AC139" i="13"/>
  <c r="AC112" i="13"/>
  <c r="AC80" i="13"/>
  <c r="AB121" i="13"/>
  <c r="AB131" i="13" s="1"/>
  <c r="AB118" i="13"/>
  <c r="AB127" i="13"/>
  <c r="AA156" i="13"/>
  <c r="AA150" i="13"/>
  <c r="AA160" i="13" s="1"/>
  <c r="AC117" i="13" l="1"/>
  <c r="AC225" i="13"/>
  <c r="AB263" i="13"/>
  <c r="AB257" i="13"/>
  <c r="AB267" i="13" s="1"/>
  <c r="AB254" i="13"/>
  <c r="AC144" i="13"/>
  <c r="AC252" i="13"/>
  <c r="AB236" i="13"/>
  <c r="AB230" i="13"/>
  <c r="AB240" i="13" s="1"/>
  <c r="AB227" i="13"/>
  <c r="AB182" i="13"/>
  <c r="AB176" i="13"/>
  <c r="AB186" i="13" s="1"/>
  <c r="AB173" i="13"/>
  <c r="AB128" i="13"/>
  <c r="AB122" i="13"/>
  <c r="AB132" i="13" s="1"/>
  <c r="AB119" i="13"/>
  <c r="AC171" i="13"/>
  <c r="AD96" i="13"/>
  <c r="AD104" i="13" s="1"/>
  <c r="AD93" i="13"/>
  <c r="AD101" i="13" s="1"/>
  <c r="AD79" i="13"/>
  <c r="AD75" i="13"/>
  <c r="AD71" i="13"/>
  <c r="AD63" i="13"/>
  <c r="AD59" i="13"/>
  <c r="AD78" i="13"/>
  <c r="AD74" i="13"/>
  <c r="AD70" i="13"/>
  <c r="AD62" i="13"/>
  <c r="AD58" i="13"/>
  <c r="AD77" i="13"/>
  <c r="AD73" i="13"/>
  <c r="AD65" i="13"/>
  <c r="AD61" i="13"/>
  <c r="AD57" i="13"/>
  <c r="AD56" i="13"/>
  <c r="AE3" i="13"/>
  <c r="AD64" i="13"/>
  <c r="AD60" i="13"/>
  <c r="AD76" i="13"/>
  <c r="AD72" i="13"/>
  <c r="AB155" i="13"/>
  <c r="AB149" i="13"/>
  <c r="AB159" i="13" s="1"/>
  <c r="AB146" i="13"/>
  <c r="AC198" i="13"/>
  <c r="AB210" i="13"/>
  <c r="AB204" i="13"/>
  <c r="AB214" i="13" s="1"/>
  <c r="AC208" i="13" l="1"/>
  <c r="AC202" i="13"/>
  <c r="AC212" i="13" s="1"/>
  <c r="AC199" i="13"/>
  <c r="AE254" i="13"/>
  <c r="AE227" i="13"/>
  <c r="AE200" i="13"/>
  <c r="AE146" i="13"/>
  <c r="AE119" i="13"/>
  <c r="AE173" i="13"/>
  <c r="AE4" i="13"/>
  <c r="AB129" i="13"/>
  <c r="AB123" i="13"/>
  <c r="AB133" i="13" s="1"/>
  <c r="AD246" i="13"/>
  <c r="AD219" i="13"/>
  <c r="AD192" i="13"/>
  <c r="AD165" i="13"/>
  <c r="AD138" i="13"/>
  <c r="AD111" i="13"/>
  <c r="AD66" i="13"/>
  <c r="AD247" i="13"/>
  <c r="AD220" i="13"/>
  <c r="AD193" i="13"/>
  <c r="AD166" i="13"/>
  <c r="AD139" i="13"/>
  <c r="AD112" i="13"/>
  <c r="AD80" i="13"/>
  <c r="AC262" i="13"/>
  <c r="AC256" i="13"/>
  <c r="AC266" i="13" s="1"/>
  <c r="AC253" i="13"/>
  <c r="AB156" i="13"/>
  <c r="AB150" i="13"/>
  <c r="AB160" i="13" s="1"/>
  <c r="AB231" i="13"/>
  <c r="AB241" i="13" s="1"/>
  <c r="AB237" i="13"/>
  <c r="AC154" i="13"/>
  <c r="AC148" i="13"/>
  <c r="AC158" i="13" s="1"/>
  <c r="AC145" i="13"/>
  <c r="AC235" i="13"/>
  <c r="AC229" i="13"/>
  <c r="AC239" i="13" s="1"/>
  <c r="AC226" i="13"/>
  <c r="AC181" i="13"/>
  <c r="AC175" i="13"/>
  <c r="AC185" i="13" s="1"/>
  <c r="AC172" i="13"/>
  <c r="AB183" i="13"/>
  <c r="AB177" i="13"/>
  <c r="AB187" i="13" s="1"/>
  <c r="AB264" i="13"/>
  <c r="AB258" i="13"/>
  <c r="AB268" i="13" s="1"/>
  <c r="AC127" i="13"/>
  <c r="AC121" i="13"/>
  <c r="AC131" i="13" s="1"/>
  <c r="AC118" i="13"/>
  <c r="AD144" i="13" l="1"/>
  <c r="AD252" i="13"/>
  <c r="AC128" i="13"/>
  <c r="AC122" i="13"/>
  <c r="AC132" i="13" s="1"/>
  <c r="AC119" i="13"/>
  <c r="AC263" i="13"/>
  <c r="AC257" i="13"/>
  <c r="AC267" i="13" s="1"/>
  <c r="AC254" i="13"/>
  <c r="AC149" i="13"/>
  <c r="AC159" i="13" s="1"/>
  <c r="AC155" i="13"/>
  <c r="AC146" i="13"/>
  <c r="AD171" i="13"/>
  <c r="AE129" i="13"/>
  <c r="AE123" i="13"/>
  <c r="AE133" i="13" s="1"/>
  <c r="AE258" i="13"/>
  <c r="AE268" i="13" s="1"/>
  <c r="AE264" i="13"/>
  <c r="AC236" i="13"/>
  <c r="AC230" i="13"/>
  <c r="AC240" i="13" s="1"/>
  <c r="AC227" i="13"/>
  <c r="AD198" i="13"/>
  <c r="AE156" i="13"/>
  <c r="AE150" i="13"/>
  <c r="AE160" i="13" s="1"/>
  <c r="AC209" i="13"/>
  <c r="AC203" i="13"/>
  <c r="AC213" i="13" s="1"/>
  <c r="AC200" i="13"/>
  <c r="AC176" i="13"/>
  <c r="AC186" i="13" s="1"/>
  <c r="AC182" i="13"/>
  <c r="AC173" i="13"/>
  <c r="AD117" i="13"/>
  <c r="AD225" i="13"/>
  <c r="AE96" i="13"/>
  <c r="AE104" i="13" s="1"/>
  <c r="AE93" i="13"/>
  <c r="AE101" i="13" s="1"/>
  <c r="AE78" i="13"/>
  <c r="AE74" i="13"/>
  <c r="AE70" i="13"/>
  <c r="AE62" i="13"/>
  <c r="AE58" i="13"/>
  <c r="AE77" i="13"/>
  <c r="AE73" i="13"/>
  <c r="AE65" i="13"/>
  <c r="AE61" i="13"/>
  <c r="AE57" i="13"/>
  <c r="AE76" i="13"/>
  <c r="AE72" i="13"/>
  <c r="AE64" i="13"/>
  <c r="AE60" i="13"/>
  <c r="AF3" i="13"/>
  <c r="AE56" i="13"/>
  <c r="AE63" i="13"/>
  <c r="AE59" i="13"/>
  <c r="AE79" i="13"/>
  <c r="AE75" i="13"/>
  <c r="AE71" i="13"/>
  <c r="AE210" i="13"/>
  <c r="AE204" i="13"/>
  <c r="AE214" i="13" s="1"/>
  <c r="AD154" i="13"/>
  <c r="AD148" i="13"/>
  <c r="AD158" i="13" s="1"/>
  <c r="AD145" i="13"/>
  <c r="AD262" i="13"/>
  <c r="AD256" i="13"/>
  <c r="AD266" i="13" s="1"/>
  <c r="AD253" i="13"/>
  <c r="AE183" i="13"/>
  <c r="AE177" i="13"/>
  <c r="AE187" i="13" s="1"/>
  <c r="AE237" i="13"/>
  <c r="AE231" i="13"/>
  <c r="AE241" i="13" s="1"/>
  <c r="AF254" i="13" l="1"/>
  <c r="AF227" i="13"/>
  <c r="AF146" i="13"/>
  <c r="AF200" i="13"/>
  <c r="AF173" i="13"/>
  <c r="AF119" i="13"/>
  <c r="AF4" i="13"/>
  <c r="AE247" i="13"/>
  <c r="AE220" i="13"/>
  <c r="AE193" i="13"/>
  <c r="AE166" i="13"/>
  <c r="AE139" i="13"/>
  <c r="AE112" i="13"/>
  <c r="AE80" i="13"/>
  <c r="AC237" i="13"/>
  <c r="AC231" i="13"/>
  <c r="AC241" i="13" s="1"/>
  <c r="AC156" i="13"/>
  <c r="AC150" i="13"/>
  <c r="AC160" i="13" s="1"/>
  <c r="AD155" i="13"/>
  <c r="AD149" i="13"/>
  <c r="AD159" i="13" s="1"/>
  <c r="AD146" i="13"/>
  <c r="AD235" i="13"/>
  <c r="AD229" i="13"/>
  <c r="AD239" i="13" s="1"/>
  <c r="AD226" i="13"/>
  <c r="AD257" i="13"/>
  <c r="AD267" i="13" s="1"/>
  <c r="AD263" i="13"/>
  <c r="AD254" i="13"/>
  <c r="AD127" i="13"/>
  <c r="AD121" i="13"/>
  <c r="AD131" i="13" s="1"/>
  <c r="AD118" i="13"/>
  <c r="AC210" i="13"/>
  <c r="AC204" i="13"/>
  <c r="AC214" i="13" s="1"/>
  <c r="AC129" i="13"/>
  <c r="AC123" i="13"/>
  <c r="AC133" i="13" s="1"/>
  <c r="AE246" i="13"/>
  <c r="AE252" i="13" s="1"/>
  <c r="AE219" i="13"/>
  <c r="AE192" i="13"/>
  <c r="AE165" i="13"/>
  <c r="AE138" i="13"/>
  <c r="AE111" i="13"/>
  <c r="AE66" i="13"/>
  <c r="AC177" i="13"/>
  <c r="AC187" i="13" s="1"/>
  <c r="AC183" i="13"/>
  <c r="AD208" i="13"/>
  <c r="AD202" i="13"/>
  <c r="AD212" i="13" s="1"/>
  <c r="AD199" i="13"/>
  <c r="AD181" i="13"/>
  <c r="AD175" i="13"/>
  <c r="AD185" i="13" s="1"/>
  <c r="AD172" i="13"/>
  <c r="AC264" i="13"/>
  <c r="AC258" i="13"/>
  <c r="AC268" i="13" s="1"/>
  <c r="AE144" i="13" l="1"/>
  <c r="AE198" i="13"/>
  <c r="AD182" i="13"/>
  <c r="AD176" i="13"/>
  <c r="AD186" i="13" s="1"/>
  <c r="AD173" i="13"/>
  <c r="AE208" i="13"/>
  <c r="AE202" i="13"/>
  <c r="AE212" i="13" s="1"/>
  <c r="AE199" i="13"/>
  <c r="AD156" i="13"/>
  <c r="AD150" i="13"/>
  <c r="AD160" i="13" s="1"/>
  <c r="AF183" i="13"/>
  <c r="AF177" i="13"/>
  <c r="AF187" i="13" s="1"/>
  <c r="AF264" i="13"/>
  <c r="AF258" i="13"/>
  <c r="AF268" i="13" s="1"/>
  <c r="AE117" i="13"/>
  <c r="AE225" i="13"/>
  <c r="AD236" i="13"/>
  <c r="AD230" i="13"/>
  <c r="AD240" i="13" s="1"/>
  <c r="AD227" i="13"/>
  <c r="AF210" i="13"/>
  <c r="AF204" i="13"/>
  <c r="AF214" i="13" s="1"/>
  <c r="AE154" i="13"/>
  <c r="AE148" i="13"/>
  <c r="AE158" i="13" s="1"/>
  <c r="AE145" i="13"/>
  <c r="AE256" i="13"/>
  <c r="AE266" i="13" s="1"/>
  <c r="AE262" i="13"/>
  <c r="AE253" i="13"/>
  <c r="AD264" i="13"/>
  <c r="AD258" i="13"/>
  <c r="AD268" i="13" s="1"/>
  <c r="AF96" i="13"/>
  <c r="AF104" i="13" s="1"/>
  <c r="AF93" i="13"/>
  <c r="AF101" i="13" s="1"/>
  <c r="AF77" i="13"/>
  <c r="AF73" i="13"/>
  <c r="AF65" i="13"/>
  <c r="AF61" i="13"/>
  <c r="AF76" i="13"/>
  <c r="AF72" i="13"/>
  <c r="AF64" i="13"/>
  <c r="AF60" i="13"/>
  <c r="AF79" i="13"/>
  <c r="AF75" i="13"/>
  <c r="AF71" i="13"/>
  <c r="AF63" i="13"/>
  <c r="AF59" i="13"/>
  <c r="AG3" i="13"/>
  <c r="AF62" i="13"/>
  <c r="AF78" i="13"/>
  <c r="AF74" i="13"/>
  <c r="AF70" i="13"/>
  <c r="AF58" i="13"/>
  <c r="AF57" i="13"/>
  <c r="AF56" i="13"/>
  <c r="AF156" i="13"/>
  <c r="AF150" i="13"/>
  <c r="AF160" i="13" s="1"/>
  <c r="AD203" i="13"/>
  <c r="AD213" i="13" s="1"/>
  <c r="AD209" i="13"/>
  <c r="AD200" i="13"/>
  <c r="AE171" i="13"/>
  <c r="AD128" i="13"/>
  <c r="AD122" i="13"/>
  <c r="AD132" i="13" s="1"/>
  <c r="AD119" i="13"/>
  <c r="AF129" i="13"/>
  <c r="AF123" i="13"/>
  <c r="AF133" i="13" s="1"/>
  <c r="AF237" i="13"/>
  <c r="AF231" i="13"/>
  <c r="AF241" i="13" s="1"/>
  <c r="AE263" i="13" l="1"/>
  <c r="AE257" i="13"/>
  <c r="AE267" i="13" s="1"/>
  <c r="AD237" i="13"/>
  <c r="AD231" i="13"/>
  <c r="AD241" i="13" s="1"/>
  <c r="AE127" i="13"/>
  <c r="AE121" i="13"/>
  <c r="AE131" i="13" s="1"/>
  <c r="AE118" i="13"/>
  <c r="AE175" i="13"/>
  <c r="AE185" i="13" s="1"/>
  <c r="AE181" i="13"/>
  <c r="AE172" i="13"/>
  <c r="AD129" i="13"/>
  <c r="AD123" i="13"/>
  <c r="AD133" i="13" s="1"/>
  <c r="AD210" i="13"/>
  <c r="AD204" i="13"/>
  <c r="AD214" i="13" s="1"/>
  <c r="AF247" i="13"/>
  <c r="AF220" i="13"/>
  <c r="AF139" i="13"/>
  <c r="AF193" i="13"/>
  <c r="AF166" i="13"/>
  <c r="AF112" i="13"/>
  <c r="AF80" i="13"/>
  <c r="AG254" i="13"/>
  <c r="AG227" i="13"/>
  <c r="AG200" i="13"/>
  <c r="AG173" i="13"/>
  <c r="AG146" i="13"/>
  <c r="AG119" i="13"/>
  <c r="AG4" i="13"/>
  <c r="AD183" i="13"/>
  <c r="AD177" i="13"/>
  <c r="AD187" i="13" s="1"/>
  <c r="AF246" i="13"/>
  <c r="AF252" i="13" s="1"/>
  <c r="AF219" i="13"/>
  <c r="AF225" i="13" s="1"/>
  <c r="AF138" i="13"/>
  <c r="AF144" i="13" s="1"/>
  <c r="AF192" i="13"/>
  <c r="AF198" i="13" s="1"/>
  <c r="AF66" i="13"/>
  <c r="AF165" i="13"/>
  <c r="AF111" i="13"/>
  <c r="AE155" i="13"/>
  <c r="AE149" i="13"/>
  <c r="AE159" i="13" s="1"/>
  <c r="AE235" i="13"/>
  <c r="AE229" i="13"/>
  <c r="AE239" i="13" s="1"/>
  <c r="AE226" i="13"/>
  <c r="AE209" i="13"/>
  <c r="AE203" i="13"/>
  <c r="AE213" i="13" s="1"/>
  <c r="AF117" i="13" l="1"/>
  <c r="AF127" i="13"/>
  <c r="AF121" i="13"/>
  <c r="AF131" i="13" s="1"/>
  <c r="AF118" i="13"/>
  <c r="AF154" i="13"/>
  <c r="AF148" i="13"/>
  <c r="AF158" i="13" s="1"/>
  <c r="AF145" i="13"/>
  <c r="AG183" i="13"/>
  <c r="AG177" i="13"/>
  <c r="AG187" i="13" s="1"/>
  <c r="AF171" i="13"/>
  <c r="AF235" i="13"/>
  <c r="AF226" i="13"/>
  <c r="AF229" i="13"/>
  <c r="AF239" i="13" s="1"/>
  <c r="AG96" i="13"/>
  <c r="AG104" i="13" s="1"/>
  <c r="AG76" i="13"/>
  <c r="AG72" i="13"/>
  <c r="AG64" i="13"/>
  <c r="AG60" i="13"/>
  <c r="AG79" i="13"/>
  <c r="AG75" i="13"/>
  <c r="AG71" i="13"/>
  <c r="AG63" i="13"/>
  <c r="AG59" i="13"/>
  <c r="AG93" i="13"/>
  <c r="AG101" i="13" s="1"/>
  <c r="AG78" i="13"/>
  <c r="AG74" i="13"/>
  <c r="AG70" i="13"/>
  <c r="AG62" i="13"/>
  <c r="AG58" i="13"/>
  <c r="AG65" i="13"/>
  <c r="AG61" i="13"/>
  <c r="AG57" i="13"/>
  <c r="AG56" i="13"/>
  <c r="AG77" i="13"/>
  <c r="AG73" i="13"/>
  <c r="AH3" i="13"/>
  <c r="AG210" i="13"/>
  <c r="AG204" i="13"/>
  <c r="AG214" i="13" s="1"/>
  <c r="AF256" i="13"/>
  <c r="AF266" i="13" s="1"/>
  <c r="AF262" i="13"/>
  <c r="AF253" i="13"/>
  <c r="AG129" i="13"/>
  <c r="AG123" i="13"/>
  <c r="AG133" i="13" s="1"/>
  <c r="AG237" i="13"/>
  <c r="AG231" i="13"/>
  <c r="AG241" i="13" s="1"/>
  <c r="AE128" i="13"/>
  <c r="AE122" i="13"/>
  <c r="AE132" i="13" s="1"/>
  <c r="AE236" i="13"/>
  <c r="AE230" i="13"/>
  <c r="AE240" i="13" s="1"/>
  <c r="AF208" i="13"/>
  <c r="AF202" i="13"/>
  <c r="AF212" i="13" s="1"/>
  <c r="AF199" i="13"/>
  <c r="AG150" i="13"/>
  <c r="AG160" i="13" s="1"/>
  <c r="AG156" i="13"/>
  <c r="AG264" i="13"/>
  <c r="AG258" i="13"/>
  <c r="AG268" i="13" s="1"/>
  <c r="AE176" i="13"/>
  <c r="AE186" i="13" s="1"/>
  <c r="AE182" i="13"/>
  <c r="AF175" i="13" l="1"/>
  <c r="AF185" i="13" s="1"/>
  <c r="AF181" i="13"/>
  <c r="AF172" i="13"/>
  <c r="AF257" i="13"/>
  <c r="AF267" i="13" s="1"/>
  <c r="AF263" i="13"/>
  <c r="AG246" i="13"/>
  <c r="AG219" i="13"/>
  <c r="AG192" i="13"/>
  <c r="AG165" i="13"/>
  <c r="AG138" i="13"/>
  <c r="AG111" i="13"/>
  <c r="AG66" i="13"/>
  <c r="AF209" i="13"/>
  <c r="AF203" i="13"/>
  <c r="AF213" i="13" s="1"/>
  <c r="AH254" i="13"/>
  <c r="AH227" i="13"/>
  <c r="AH200" i="13"/>
  <c r="AH173" i="13"/>
  <c r="AH146" i="13"/>
  <c r="AH119" i="13"/>
  <c r="AH4" i="13"/>
  <c r="AF236" i="13"/>
  <c r="AF230" i="13"/>
  <c r="AF240" i="13" s="1"/>
  <c r="AF122" i="13"/>
  <c r="AF132" i="13" s="1"/>
  <c r="AF128" i="13"/>
  <c r="AG247" i="13"/>
  <c r="AG220" i="13"/>
  <c r="AG193" i="13"/>
  <c r="AG166" i="13"/>
  <c r="AG139" i="13"/>
  <c r="AG112" i="13"/>
  <c r="AG80" i="13"/>
  <c r="AF155" i="13"/>
  <c r="AF149" i="13"/>
  <c r="AF159" i="13" s="1"/>
  <c r="AH129" i="13" l="1"/>
  <c r="AH123" i="13"/>
  <c r="AH133" i="13" s="1"/>
  <c r="AH237" i="13"/>
  <c r="AH231" i="13"/>
  <c r="AH241" i="13" s="1"/>
  <c r="AG198" i="13"/>
  <c r="AH156" i="13"/>
  <c r="AH150" i="13"/>
  <c r="AH160" i="13" s="1"/>
  <c r="AH264" i="13"/>
  <c r="AH258" i="13"/>
  <c r="AH268" i="13" s="1"/>
  <c r="AG117" i="13"/>
  <c r="AG225" i="13"/>
  <c r="AF176" i="13"/>
  <c r="AF186" i="13" s="1"/>
  <c r="AF182" i="13"/>
  <c r="AH183" i="13"/>
  <c r="AH177" i="13"/>
  <c r="AH187" i="13" s="1"/>
  <c r="AG144" i="13"/>
  <c r="AG252" i="13"/>
  <c r="AH96" i="13"/>
  <c r="AH104" i="13" s="1"/>
  <c r="AH93" i="13"/>
  <c r="AH101" i="13" s="1"/>
  <c r="AH79" i="13"/>
  <c r="AH75" i="13"/>
  <c r="AH71" i="13"/>
  <c r="AH63" i="13"/>
  <c r="AH59" i="13"/>
  <c r="AH78" i="13"/>
  <c r="AH74" i="13"/>
  <c r="AH70" i="13"/>
  <c r="AH62" i="13"/>
  <c r="AH58" i="13"/>
  <c r="AH77" i="13"/>
  <c r="AH73" i="13"/>
  <c r="AH65" i="13"/>
  <c r="AH61" i="13"/>
  <c r="AH57" i="13"/>
  <c r="AH56" i="13"/>
  <c r="AH64" i="13"/>
  <c r="AH60" i="13"/>
  <c r="AI3" i="13"/>
  <c r="AH76" i="13"/>
  <c r="AH72" i="13"/>
  <c r="AH204" i="13"/>
  <c r="AH214" i="13" s="1"/>
  <c r="AH210" i="13"/>
  <c r="AG171" i="13"/>
  <c r="AG154" i="13" l="1"/>
  <c r="AG148" i="13"/>
  <c r="AG158" i="13" s="1"/>
  <c r="AG145" i="13"/>
  <c r="AG175" i="13"/>
  <c r="AG185" i="13" s="1"/>
  <c r="AG181" i="13"/>
  <c r="AG172" i="13"/>
  <c r="AH246" i="13"/>
  <c r="AH192" i="13"/>
  <c r="AH165" i="13"/>
  <c r="AH138" i="13"/>
  <c r="AH111" i="13"/>
  <c r="AH219" i="13"/>
  <c r="AH66" i="13"/>
  <c r="AH247" i="13"/>
  <c r="AH220" i="13"/>
  <c r="AH193" i="13"/>
  <c r="AH166" i="13"/>
  <c r="AH139" i="13"/>
  <c r="AH112" i="13"/>
  <c r="AH80" i="13"/>
  <c r="AG235" i="13"/>
  <c r="AG229" i="13"/>
  <c r="AG239" i="13" s="1"/>
  <c r="AG226" i="13"/>
  <c r="AI254" i="13"/>
  <c r="AI227" i="13"/>
  <c r="AI200" i="13"/>
  <c r="AI173" i="13"/>
  <c r="AI146" i="13"/>
  <c r="AI119" i="13"/>
  <c r="AI4" i="13"/>
  <c r="AG127" i="13"/>
  <c r="AG121" i="13"/>
  <c r="AG131" i="13" s="1"/>
  <c r="AG118" i="13"/>
  <c r="AG262" i="13"/>
  <c r="AG256" i="13"/>
  <c r="AG266" i="13" s="1"/>
  <c r="AG253" i="13"/>
  <c r="AG208" i="13"/>
  <c r="AG202" i="13"/>
  <c r="AG212" i="13" s="1"/>
  <c r="AG199" i="13"/>
  <c r="AG263" i="13" l="1"/>
  <c r="AG257" i="13"/>
  <c r="AG267" i="13" s="1"/>
  <c r="AI156" i="13"/>
  <c r="AI150" i="13"/>
  <c r="AI160" i="13" s="1"/>
  <c r="AI264" i="13"/>
  <c r="AI258" i="13"/>
  <c r="AI268" i="13" s="1"/>
  <c r="AH225" i="13"/>
  <c r="AH198" i="13"/>
  <c r="AG203" i="13"/>
  <c r="AG213" i="13" s="1"/>
  <c r="AG209" i="13"/>
  <c r="AI183" i="13"/>
  <c r="AI177" i="13"/>
  <c r="AI187" i="13" s="1"/>
  <c r="AG236" i="13"/>
  <c r="AG230" i="13"/>
  <c r="AG240" i="13" s="1"/>
  <c r="AH117" i="13"/>
  <c r="AH252" i="13"/>
  <c r="AG155" i="13"/>
  <c r="AG149" i="13"/>
  <c r="AG159" i="13" s="1"/>
  <c r="AI96" i="13"/>
  <c r="AI104" i="13" s="1"/>
  <c r="AI93" i="13"/>
  <c r="AI101" i="13" s="1"/>
  <c r="AI78" i="13"/>
  <c r="AI74" i="13"/>
  <c r="AI70" i="13"/>
  <c r="AI62" i="13"/>
  <c r="AI58" i="13"/>
  <c r="AI77" i="13"/>
  <c r="AI73" i="13"/>
  <c r="AI65" i="13"/>
  <c r="AI61" i="13"/>
  <c r="AI57" i="13"/>
  <c r="AI76" i="13"/>
  <c r="AI72" i="13"/>
  <c r="AI64" i="13"/>
  <c r="AI60" i="13"/>
  <c r="AJ3" i="13"/>
  <c r="AI63" i="13"/>
  <c r="AI59" i="13"/>
  <c r="AI56" i="13"/>
  <c r="AI79" i="13"/>
  <c r="AI75" i="13"/>
  <c r="AI71" i="13"/>
  <c r="AI210" i="13"/>
  <c r="AI204" i="13"/>
  <c r="AI214" i="13" s="1"/>
  <c r="AH144" i="13"/>
  <c r="AG182" i="13"/>
  <c r="AG176" i="13"/>
  <c r="AG186" i="13" s="1"/>
  <c r="AG128" i="13"/>
  <c r="AG122" i="13"/>
  <c r="AG132" i="13" s="1"/>
  <c r="AI129" i="13"/>
  <c r="AI123" i="13"/>
  <c r="AI133" i="13" s="1"/>
  <c r="AI237" i="13"/>
  <c r="AI231" i="13"/>
  <c r="AI241" i="13" s="1"/>
  <c r="AH171" i="13"/>
  <c r="AH154" i="13" l="1"/>
  <c r="AH148" i="13"/>
  <c r="AH158" i="13" s="1"/>
  <c r="AH145" i="13"/>
  <c r="AH256" i="13"/>
  <c r="AH266" i="13" s="1"/>
  <c r="AH262" i="13"/>
  <c r="AH253" i="13"/>
  <c r="AH202" i="13"/>
  <c r="AH212" i="13" s="1"/>
  <c r="AH208" i="13"/>
  <c r="AH199" i="13"/>
  <c r="AJ254" i="13"/>
  <c r="AJ227" i="13"/>
  <c r="AJ146" i="13"/>
  <c r="AJ200" i="13"/>
  <c r="AJ173" i="13"/>
  <c r="AJ119" i="13"/>
  <c r="AJ4" i="13"/>
  <c r="AI247" i="13"/>
  <c r="AI220" i="13"/>
  <c r="AI193" i="13"/>
  <c r="AI166" i="13"/>
  <c r="AI139" i="13"/>
  <c r="AI112" i="13"/>
  <c r="AI80" i="13"/>
  <c r="AH127" i="13"/>
  <c r="AH121" i="13"/>
  <c r="AH131" i="13" s="1"/>
  <c r="AH118" i="13"/>
  <c r="AH235" i="13"/>
  <c r="AH229" i="13"/>
  <c r="AH239" i="13" s="1"/>
  <c r="AH226" i="13"/>
  <c r="AI246" i="13"/>
  <c r="AI252" i="13" s="1"/>
  <c r="AI219" i="13"/>
  <c r="AI225" i="13" s="1"/>
  <c r="AI192" i="13"/>
  <c r="AI198" i="13" s="1"/>
  <c r="AI165" i="13"/>
  <c r="AI171" i="13" s="1"/>
  <c r="AI138" i="13"/>
  <c r="AI144" i="13" s="1"/>
  <c r="AI111" i="13"/>
  <c r="AI117" i="13" s="1"/>
  <c r="AI66" i="13"/>
  <c r="AH181" i="13"/>
  <c r="AH175" i="13"/>
  <c r="AH185" i="13" s="1"/>
  <c r="AH172" i="13"/>
  <c r="AI208" i="13" l="1"/>
  <c r="AI202" i="13"/>
  <c r="AI212" i="13" s="1"/>
  <c r="AI199" i="13"/>
  <c r="AJ96" i="13"/>
  <c r="AJ104" i="13" s="1"/>
  <c r="AJ93" i="13"/>
  <c r="AJ101" i="13" s="1"/>
  <c r="AJ77" i="13"/>
  <c r="AJ73" i="13"/>
  <c r="AJ65" i="13"/>
  <c r="AJ61" i="13"/>
  <c r="AJ76" i="13"/>
  <c r="AJ72" i="13"/>
  <c r="AJ64" i="13"/>
  <c r="AJ60" i="13"/>
  <c r="AJ79" i="13"/>
  <c r="AJ75" i="13"/>
  <c r="AJ71" i="13"/>
  <c r="AJ63" i="13"/>
  <c r="AJ59" i="13"/>
  <c r="AJ62" i="13"/>
  <c r="AJ57" i="13"/>
  <c r="AJ78" i="13"/>
  <c r="AJ74" i="13"/>
  <c r="AJ70" i="13"/>
  <c r="AJ58" i="13"/>
  <c r="AJ56" i="13"/>
  <c r="AK3" i="13"/>
  <c r="AJ156" i="13"/>
  <c r="AJ150" i="13"/>
  <c r="AJ160" i="13" s="1"/>
  <c r="AH182" i="13"/>
  <c r="AH176" i="13"/>
  <c r="AH186" i="13" s="1"/>
  <c r="AI127" i="13"/>
  <c r="AI121" i="13"/>
  <c r="AI131" i="13" s="1"/>
  <c r="AI118" i="13"/>
  <c r="AI235" i="13"/>
  <c r="AI229" i="13"/>
  <c r="AI239" i="13" s="1"/>
  <c r="AI226" i="13"/>
  <c r="AJ123" i="13"/>
  <c r="AJ133" i="13" s="1"/>
  <c r="AJ129" i="13"/>
  <c r="AJ237" i="13"/>
  <c r="AJ231" i="13"/>
  <c r="AJ241" i="13" s="1"/>
  <c r="AH155" i="13"/>
  <c r="AH149" i="13"/>
  <c r="AH159" i="13" s="1"/>
  <c r="AI154" i="13"/>
  <c r="AI148" i="13"/>
  <c r="AI158" i="13" s="1"/>
  <c r="AI145" i="13"/>
  <c r="AI262" i="13"/>
  <c r="AI256" i="13"/>
  <c r="AI266" i="13" s="1"/>
  <c r="AI253" i="13"/>
  <c r="AH128" i="13"/>
  <c r="AH122" i="13"/>
  <c r="AH132" i="13" s="1"/>
  <c r="AJ183" i="13"/>
  <c r="AJ177" i="13"/>
  <c r="AJ187" i="13" s="1"/>
  <c r="AJ264" i="13"/>
  <c r="AJ258" i="13"/>
  <c r="AJ268" i="13" s="1"/>
  <c r="AH263" i="13"/>
  <c r="AH257" i="13"/>
  <c r="AH267" i="13" s="1"/>
  <c r="AI181" i="13"/>
  <c r="AI175" i="13"/>
  <c r="AI185" i="13" s="1"/>
  <c r="AI172" i="13"/>
  <c r="AH236" i="13"/>
  <c r="AH230" i="13"/>
  <c r="AH240" i="13" s="1"/>
  <c r="AJ210" i="13"/>
  <c r="AJ204" i="13"/>
  <c r="AJ214" i="13" s="1"/>
  <c r="AH209" i="13"/>
  <c r="AH203" i="13"/>
  <c r="AH213" i="13" s="1"/>
  <c r="AI263" i="13" l="1"/>
  <c r="AI257" i="13"/>
  <c r="AI267" i="13" s="1"/>
  <c r="AI236" i="13"/>
  <c r="AI230" i="13"/>
  <c r="AI240" i="13" s="1"/>
  <c r="AJ247" i="13"/>
  <c r="AJ220" i="13"/>
  <c r="AJ139" i="13"/>
  <c r="AJ193" i="13"/>
  <c r="AJ112" i="13"/>
  <c r="AJ80" i="13"/>
  <c r="AJ166" i="13"/>
  <c r="AI209" i="13"/>
  <c r="AI203" i="13"/>
  <c r="AI213" i="13" s="1"/>
  <c r="AI176" i="13"/>
  <c r="AI186" i="13" s="1"/>
  <c r="AI182" i="13"/>
  <c r="AK254" i="13"/>
  <c r="AK227" i="13"/>
  <c r="AK200" i="13"/>
  <c r="AK173" i="13"/>
  <c r="AK146" i="13"/>
  <c r="AK119" i="13"/>
  <c r="AK4" i="13"/>
  <c r="AI155" i="13"/>
  <c r="AI149" i="13"/>
  <c r="AI159" i="13" s="1"/>
  <c r="AI128" i="13"/>
  <c r="AI122" i="13"/>
  <c r="AI132" i="13" s="1"/>
  <c r="AJ246" i="13"/>
  <c r="AJ219" i="13"/>
  <c r="AJ192" i="13"/>
  <c r="AJ138" i="13"/>
  <c r="AJ165" i="13"/>
  <c r="AJ111" i="13"/>
  <c r="AJ117" i="13" s="1"/>
  <c r="AJ66" i="13"/>
  <c r="AJ171" i="13" l="1"/>
  <c r="AJ198" i="13"/>
  <c r="AJ252" i="13"/>
  <c r="AJ144" i="13"/>
  <c r="AJ148" i="13" s="1"/>
  <c r="AJ158" i="13" s="1"/>
  <c r="AJ225" i="13"/>
  <c r="AJ127" i="13"/>
  <c r="AJ121" i="13"/>
  <c r="AJ131" i="13" s="1"/>
  <c r="AJ118" i="13"/>
  <c r="AJ229" i="13"/>
  <c r="AJ239" i="13" s="1"/>
  <c r="AJ235" i="13"/>
  <c r="AJ226" i="13"/>
  <c r="AK156" i="13"/>
  <c r="AK150" i="13"/>
  <c r="AK160" i="13" s="1"/>
  <c r="AK264" i="13"/>
  <c r="AK258" i="13"/>
  <c r="AK268" i="13" s="1"/>
  <c r="AJ175" i="13"/>
  <c r="AJ185" i="13" s="1"/>
  <c r="AJ181" i="13"/>
  <c r="AJ172" i="13"/>
  <c r="AJ256" i="13"/>
  <c r="AJ266" i="13" s="1"/>
  <c r="AJ262" i="13"/>
  <c r="AJ253" i="13"/>
  <c r="AK183" i="13"/>
  <c r="AK177" i="13"/>
  <c r="AK187" i="13" s="1"/>
  <c r="AJ154" i="13"/>
  <c r="AK76" i="13"/>
  <c r="AK72" i="13"/>
  <c r="AK64" i="13"/>
  <c r="AK60" i="13"/>
  <c r="AK93" i="13"/>
  <c r="AK101" i="13" s="1"/>
  <c r="AK79" i="13"/>
  <c r="AK75" i="13"/>
  <c r="AK71" i="13"/>
  <c r="AK63" i="13"/>
  <c r="AK59" i="13"/>
  <c r="AK78" i="13"/>
  <c r="AK74" i="13"/>
  <c r="AK70" i="13"/>
  <c r="AK62" i="13"/>
  <c r="AK58" i="13"/>
  <c r="AK65" i="13"/>
  <c r="AK61" i="13"/>
  <c r="AK77" i="13"/>
  <c r="AK73" i="13"/>
  <c r="AK56" i="13"/>
  <c r="AK57" i="13"/>
  <c r="AK96" i="13"/>
  <c r="AK104" i="13" s="1"/>
  <c r="AL3" i="13"/>
  <c r="AK210" i="13"/>
  <c r="AK204" i="13"/>
  <c r="AK214" i="13" s="1"/>
  <c r="AJ208" i="13"/>
  <c r="AJ202" i="13"/>
  <c r="AJ212" i="13" s="1"/>
  <c r="AJ199" i="13"/>
  <c r="AK129" i="13"/>
  <c r="AK123" i="13"/>
  <c r="AK133" i="13" s="1"/>
  <c r="AK237" i="13"/>
  <c r="AK231" i="13"/>
  <c r="AK241" i="13" s="1"/>
  <c r="AJ145" i="13" l="1"/>
  <c r="AL254" i="13"/>
  <c r="AL227" i="13"/>
  <c r="AL200" i="13"/>
  <c r="AL173" i="13"/>
  <c r="AL146" i="13"/>
  <c r="AL119" i="13"/>
  <c r="AL4" i="13"/>
  <c r="AJ263" i="13"/>
  <c r="AJ257" i="13"/>
  <c r="AJ267" i="13" s="1"/>
  <c r="AJ128" i="13"/>
  <c r="AJ122" i="13"/>
  <c r="AJ132" i="13" s="1"/>
  <c r="AK247" i="13"/>
  <c r="AK220" i="13"/>
  <c r="AK193" i="13"/>
  <c r="AK166" i="13"/>
  <c r="AK139" i="13"/>
  <c r="AK112" i="13"/>
  <c r="AK80" i="13"/>
  <c r="AJ236" i="13"/>
  <c r="AJ230" i="13"/>
  <c r="AJ240" i="13" s="1"/>
  <c r="AJ209" i="13"/>
  <c r="AJ203" i="13"/>
  <c r="AJ213" i="13" s="1"/>
  <c r="AK246" i="13"/>
  <c r="AK252" i="13" s="1"/>
  <c r="AK219" i="13"/>
  <c r="AK225" i="13" s="1"/>
  <c r="AK192" i="13"/>
  <c r="AK198" i="13" s="1"/>
  <c r="AK165" i="13"/>
  <c r="AK111" i="13"/>
  <c r="AK138" i="13"/>
  <c r="AK144" i="13" s="1"/>
  <c r="AK66" i="13"/>
  <c r="AJ155" i="13"/>
  <c r="AJ149" i="13"/>
  <c r="AJ159" i="13" s="1"/>
  <c r="AJ176" i="13"/>
  <c r="AJ186" i="13" s="1"/>
  <c r="AJ182" i="13"/>
  <c r="AK117" i="13" l="1"/>
  <c r="AK154" i="13"/>
  <c r="AK148" i="13"/>
  <c r="AK158" i="13" s="1"/>
  <c r="AK145" i="13"/>
  <c r="AK235" i="13"/>
  <c r="AK229" i="13"/>
  <c r="AK239" i="13" s="1"/>
  <c r="AK226" i="13"/>
  <c r="AL183" i="13"/>
  <c r="AL177" i="13"/>
  <c r="AL187" i="13" s="1"/>
  <c r="AK127" i="13"/>
  <c r="AK121" i="13"/>
  <c r="AK131" i="13" s="1"/>
  <c r="AK118" i="13"/>
  <c r="AK262" i="13"/>
  <c r="AK256" i="13"/>
  <c r="AK266" i="13" s="1"/>
  <c r="AK253" i="13"/>
  <c r="AL96" i="13"/>
  <c r="AL104" i="13" s="1"/>
  <c r="AL93" i="13"/>
  <c r="AL101" i="13" s="1"/>
  <c r="AL79" i="13"/>
  <c r="AL75" i="13"/>
  <c r="AL71" i="13"/>
  <c r="AL63" i="13"/>
  <c r="AL59" i="13"/>
  <c r="AL78" i="13"/>
  <c r="AL74" i="13"/>
  <c r="AL70" i="13"/>
  <c r="AL62" i="13"/>
  <c r="AL58" i="13"/>
  <c r="AL77" i="13"/>
  <c r="AL73" i="13"/>
  <c r="AL65" i="13"/>
  <c r="AL61" i="13"/>
  <c r="AL57" i="13"/>
  <c r="AL64" i="13"/>
  <c r="AL60" i="13"/>
  <c r="AL56" i="13"/>
  <c r="AL76" i="13"/>
  <c r="AL72" i="13"/>
  <c r="AM3" i="13"/>
  <c r="AL210" i="13"/>
  <c r="AL204" i="13"/>
  <c r="AL214" i="13" s="1"/>
  <c r="AK171" i="13"/>
  <c r="AL129" i="13"/>
  <c r="AL123" i="13"/>
  <c r="AL133" i="13" s="1"/>
  <c r="AL237" i="13"/>
  <c r="AL231" i="13"/>
  <c r="AL241" i="13" s="1"/>
  <c r="AK208" i="13"/>
  <c r="AK202" i="13"/>
  <c r="AK212" i="13" s="1"/>
  <c r="AK199" i="13"/>
  <c r="AL156" i="13"/>
  <c r="AL150" i="13"/>
  <c r="AL160" i="13" s="1"/>
  <c r="AL264" i="13"/>
  <c r="AL258" i="13"/>
  <c r="AL268" i="13" s="1"/>
  <c r="AK175" i="13" l="1"/>
  <c r="AK185" i="13" s="1"/>
  <c r="AK181" i="13"/>
  <c r="AK172" i="13"/>
  <c r="AL247" i="13"/>
  <c r="AL220" i="13"/>
  <c r="AL193" i="13"/>
  <c r="AL166" i="13"/>
  <c r="AL139" i="13"/>
  <c r="AL112" i="13"/>
  <c r="AL80" i="13"/>
  <c r="AK209" i="13"/>
  <c r="AK203" i="13"/>
  <c r="AK213" i="13" s="1"/>
  <c r="AK128" i="13"/>
  <c r="AK122" i="13"/>
  <c r="AK132" i="13" s="1"/>
  <c r="AK155" i="13"/>
  <c r="AK149" i="13"/>
  <c r="AK159" i="13" s="1"/>
  <c r="AL246" i="13"/>
  <c r="AL252" i="13" s="1"/>
  <c r="AL219" i="13"/>
  <c r="AL225" i="13" s="1"/>
  <c r="AL192" i="13"/>
  <c r="AL198" i="13" s="1"/>
  <c r="AL165" i="13"/>
  <c r="AL171" i="13" s="1"/>
  <c r="AL138" i="13"/>
  <c r="AL144" i="13" s="1"/>
  <c r="AL111" i="13"/>
  <c r="AL117" i="13" s="1"/>
  <c r="AL66" i="13"/>
  <c r="AK263" i="13"/>
  <c r="AK257" i="13"/>
  <c r="AK267" i="13" s="1"/>
  <c r="AK236" i="13"/>
  <c r="AK230" i="13"/>
  <c r="AK240" i="13" s="1"/>
  <c r="AM254" i="13"/>
  <c r="AM227" i="13"/>
  <c r="AM200" i="13"/>
  <c r="AM173" i="13"/>
  <c r="AM146" i="13"/>
  <c r="AM119" i="13"/>
  <c r="AM4" i="13"/>
  <c r="AM129" i="13" l="1"/>
  <c r="AM123" i="13"/>
  <c r="AM133" i="13" s="1"/>
  <c r="AM156" i="13"/>
  <c r="AM150" i="13"/>
  <c r="AM160" i="13" s="1"/>
  <c r="AM264" i="13"/>
  <c r="AM258" i="13"/>
  <c r="AM268" i="13" s="1"/>
  <c r="AL181" i="13"/>
  <c r="AL175" i="13"/>
  <c r="AL185" i="13" s="1"/>
  <c r="AL172" i="13"/>
  <c r="AM183" i="13"/>
  <c r="AM177" i="13"/>
  <c r="AM187" i="13" s="1"/>
  <c r="AL208" i="13"/>
  <c r="AL202" i="13"/>
  <c r="AL212" i="13" s="1"/>
  <c r="AL199" i="13"/>
  <c r="AK176" i="13"/>
  <c r="AK186" i="13" s="1"/>
  <c r="AK182" i="13"/>
  <c r="AM96" i="13"/>
  <c r="AM104" i="13" s="1"/>
  <c r="AM93" i="13"/>
  <c r="AM101" i="13" s="1"/>
  <c r="AM78" i="13"/>
  <c r="AM74" i="13"/>
  <c r="AM70" i="13"/>
  <c r="AM62" i="13"/>
  <c r="AM58" i="13"/>
  <c r="AM77" i="13"/>
  <c r="AM73" i="13"/>
  <c r="AM65" i="13"/>
  <c r="AM61" i="13"/>
  <c r="AM57" i="13"/>
  <c r="AM76" i="13"/>
  <c r="AM72" i="13"/>
  <c r="AM64" i="13"/>
  <c r="AM60" i="13"/>
  <c r="AM63" i="13"/>
  <c r="AM59" i="13"/>
  <c r="AN3" i="13"/>
  <c r="AM56" i="13"/>
  <c r="AM79" i="13"/>
  <c r="AM75" i="13"/>
  <c r="AM71" i="13"/>
  <c r="AM210" i="13"/>
  <c r="AM204" i="13"/>
  <c r="AM214" i="13" s="1"/>
  <c r="AL127" i="13"/>
  <c r="AL121" i="13"/>
  <c r="AL131" i="13" s="1"/>
  <c r="AL118" i="13"/>
  <c r="AL235" i="13"/>
  <c r="AL229" i="13"/>
  <c r="AL239" i="13" s="1"/>
  <c r="AL226" i="13"/>
  <c r="AM237" i="13"/>
  <c r="AM231" i="13"/>
  <c r="AM241" i="13" s="1"/>
  <c r="AL154" i="13"/>
  <c r="AL148" i="13"/>
  <c r="AL158" i="13" s="1"/>
  <c r="AL145" i="13"/>
  <c r="AL256" i="13"/>
  <c r="AL266" i="13" s="1"/>
  <c r="AL262" i="13"/>
  <c r="AL253" i="13"/>
  <c r="AL155" i="13" l="1"/>
  <c r="AL149" i="13"/>
  <c r="AL159" i="13" s="1"/>
  <c r="AL128" i="13"/>
  <c r="AL122" i="13"/>
  <c r="AL132" i="13" s="1"/>
  <c r="AM246" i="13"/>
  <c r="AM192" i="13"/>
  <c r="AM219" i="13"/>
  <c r="AM165" i="13"/>
  <c r="AM138" i="13"/>
  <c r="AM111" i="13"/>
  <c r="AM66" i="13"/>
  <c r="AL257" i="13"/>
  <c r="AL267" i="13" s="1"/>
  <c r="AL263" i="13"/>
  <c r="AL236" i="13"/>
  <c r="AL230" i="13"/>
  <c r="AL240" i="13" s="1"/>
  <c r="AN254" i="13"/>
  <c r="AN227" i="13"/>
  <c r="AN200" i="13"/>
  <c r="AN173" i="13"/>
  <c r="AN146" i="13"/>
  <c r="AN119" i="13"/>
  <c r="AN4" i="13"/>
  <c r="AL203" i="13"/>
  <c r="AL213" i="13" s="1"/>
  <c r="AL209" i="13"/>
  <c r="AM247" i="13"/>
  <c r="AM220" i="13"/>
  <c r="AM193" i="13"/>
  <c r="AM166" i="13"/>
  <c r="AM139" i="13"/>
  <c r="AM112" i="13"/>
  <c r="AM80" i="13"/>
  <c r="AL182" i="13"/>
  <c r="AL176" i="13"/>
  <c r="AL186" i="13" s="1"/>
  <c r="AN156" i="13" l="1"/>
  <c r="AN150" i="13"/>
  <c r="AN160" i="13" s="1"/>
  <c r="AN264" i="13"/>
  <c r="AN258" i="13"/>
  <c r="AN268" i="13" s="1"/>
  <c r="AM171" i="13"/>
  <c r="AN183" i="13"/>
  <c r="AN177" i="13"/>
  <c r="AN187" i="13" s="1"/>
  <c r="AM225" i="13"/>
  <c r="AN96" i="13"/>
  <c r="AN104" i="13" s="1"/>
  <c r="AN93" i="13"/>
  <c r="AN101" i="13" s="1"/>
  <c r="AN77" i="13"/>
  <c r="AN73" i="13"/>
  <c r="AN65" i="13"/>
  <c r="AN61" i="13"/>
  <c r="AN76" i="13"/>
  <c r="AN72" i="13"/>
  <c r="AN64" i="13"/>
  <c r="AN60" i="13"/>
  <c r="AN79" i="13"/>
  <c r="AN75" i="13"/>
  <c r="AN71" i="13"/>
  <c r="AN63" i="13"/>
  <c r="AN59" i="13"/>
  <c r="AN78" i="13"/>
  <c r="AN74" i="13"/>
  <c r="AN70" i="13"/>
  <c r="AN58" i="13"/>
  <c r="AO3" i="13"/>
  <c r="AN62" i="13"/>
  <c r="AN57" i="13"/>
  <c r="AN56" i="13"/>
  <c r="AN210" i="13"/>
  <c r="AN204" i="13"/>
  <c r="AN214" i="13" s="1"/>
  <c r="AM117" i="13"/>
  <c r="AM198" i="13"/>
  <c r="AN129" i="13"/>
  <c r="AN123" i="13"/>
  <c r="AN133" i="13" s="1"/>
  <c r="AN237" i="13"/>
  <c r="AN231" i="13"/>
  <c r="AN241" i="13" s="1"/>
  <c r="AM144" i="13"/>
  <c r="AM252" i="13"/>
  <c r="AM154" i="13" l="1"/>
  <c r="AM148" i="13"/>
  <c r="AM158" i="13" s="1"/>
  <c r="AM145" i="13"/>
  <c r="AO254" i="13"/>
  <c r="AO227" i="13"/>
  <c r="AO200" i="13"/>
  <c r="AO119" i="13"/>
  <c r="AO173" i="13"/>
  <c r="AO146" i="13"/>
  <c r="AO4" i="13"/>
  <c r="AM235" i="13"/>
  <c r="AM229" i="13"/>
  <c r="AM239" i="13" s="1"/>
  <c r="AM226" i="13"/>
  <c r="AM208" i="13"/>
  <c r="AM202" i="13"/>
  <c r="AM212" i="13" s="1"/>
  <c r="AM199" i="13"/>
  <c r="AN246" i="13"/>
  <c r="AN219" i="13"/>
  <c r="AN138" i="13"/>
  <c r="AN165" i="13"/>
  <c r="AN192" i="13"/>
  <c r="AN66" i="13"/>
  <c r="AN111" i="13"/>
  <c r="AM127" i="13"/>
  <c r="AM121" i="13"/>
  <c r="AM131" i="13" s="1"/>
  <c r="AM118" i="13"/>
  <c r="AN220" i="13"/>
  <c r="AN247" i="13"/>
  <c r="AN193" i="13"/>
  <c r="AN139" i="13"/>
  <c r="AN166" i="13"/>
  <c r="AN112" i="13"/>
  <c r="AN80" i="13"/>
  <c r="AM256" i="13"/>
  <c r="AM266" i="13" s="1"/>
  <c r="AM262" i="13"/>
  <c r="AM253" i="13"/>
  <c r="AM175" i="13"/>
  <c r="AM185" i="13" s="1"/>
  <c r="AM181" i="13"/>
  <c r="AM172" i="13"/>
  <c r="AM263" i="13" l="1"/>
  <c r="AM257" i="13"/>
  <c r="AM267" i="13" s="1"/>
  <c r="AN171" i="13"/>
  <c r="AM209" i="13"/>
  <c r="AM203" i="13"/>
  <c r="AM213" i="13" s="1"/>
  <c r="AO177" i="13"/>
  <c r="AO187" i="13" s="1"/>
  <c r="AO183" i="13"/>
  <c r="AO264" i="13"/>
  <c r="AO258" i="13"/>
  <c r="AO268" i="13" s="1"/>
  <c r="AM182" i="13"/>
  <c r="AM176" i="13"/>
  <c r="AM186" i="13" s="1"/>
  <c r="AN117" i="13"/>
  <c r="AN144" i="13"/>
  <c r="AO129" i="13"/>
  <c r="AO123" i="13"/>
  <c r="AO133" i="13" s="1"/>
  <c r="AM155" i="13"/>
  <c r="AM149" i="13"/>
  <c r="AM159" i="13" s="1"/>
  <c r="AM128" i="13"/>
  <c r="AM122" i="13"/>
  <c r="AM132" i="13" s="1"/>
  <c r="AN225" i="13"/>
  <c r="AO93" i="13"/>
  <c r="AO101" i="13" s="1"/>
  <c r="AO76" i="13"/>
  <c r="AO72" i="13"/>
  <c r="AO64" i="13"/>
  <c r="AO60" i="13"/>
  <c r="AO79" i="13"/>
  <c r="AO75" i="13"/>
  <c r="AO71" i="13"/>
  <c r="AO63" i="13"/>
  <c r="AO59" i="13"/>
  <c r="AO96" i="13"/>
  <c r="AO104" i="13" s="1"/>
  <c r="AO78" i="13"/>
  <c r="AO74" i="13"/>
  <c r="AO70" i="13"/>
  <c r="AO62" i="13"/>
  <c r="AO58" i="13"/>
  <c r="AO77" i="13"/>
  <c r="AO73" i="13"/>
  <c r="AO57" i="13"/>
  <c r="AO56" i="13"/>
  <c r="AO65" i="13"/>
  <c r="AO61" i="13"/>
  <c r="AP3" i="13"/>
  <c r="AO210" i="13"/>
  <c r="AO204" i="13"/>
  <c r="AO214" i="13" s="1"/>
  <c r="AN198" i="13"/>
  <c r="AN252" i="13"/>
  <c r="AM236" i="13"/>
  <c r="AM230" i="13"/>
  <c r="AM240" i="13" s="1"/>
  <c r="AO156" i="13"/>
  <c r="AO150" i="13"/>
  <c r="AO160" i="13" s="1"/>
  <c r="AO237" i="13"/>
  <c r="AO231" i="13"/>
  <c r="AO241" i="13" s="1"/>
  <c r="AO246" i="13" l="1"/>
  <c r="AO219" i="13"/>
  <c r="AO192" i="13"/>
  <c r="AO165" i="13"/>
  <c r="AO138" i="13"/>
  <c r="AO111" i="13"/>
  <c r="AO66" i="13"/>
  <c r="AN235" i="13"/>
  <c r="AN226" i="13"/>
  <c r="AN229" i="13"/>
  <c r="AN239" i="13" s="1"/>
  <c r="AN127" i="13"/>
  <c r="AN121" i="13"/>
  <c r="AN131" i="13" s="1"/>
  <c r="AN118" i="13"/>
  <c r="AN262" i="13"/>
  <c r="AN256" i="13"/>
  <c r="AN266" i="13" s="1"/>
  <c r="AN253" i="13"/>
  <c r="AP254" i="13"/>
  <c r="AP227" i="13"/>
  <c r="AP200" i="13"/>
  <c r="AP173" i="13"/>
  <c r="AP146" i="13"/>
  <c r="AP119" i="13"/>
  <c r="AP4" i="13"/>
  <c r="AN181" i="13"/>
  <c r="AN175" i="13"/>
  <c r="AN185" i="13" s="1"/>
  <c r="AN172" i="13"/>
  <c r="AN208" i="13"/>
  <c r="AN202" i="13"/>
  <c r="AN212" i="13" s="1"/>
  <c r="AN199" i="13"/>
  <c r="AO247" i="13"/>
  <c r="AO220" i="13"/>
  <c r="AO193" i="13"/>
  <c r="AO166" i="13"/>
  <c r="AO112" i="13"/>
  <c r="AO80" i="13"/>
  <c r="AO139" i="13"/>
  <c r="AN154" i="13"/>
  <c r="AN148" i="13"/>
  <c r="AN158" i="13" s="1"/>
  <c r="AN145" i="13"/>
  <c r="AP183" i="13" l="1"/>
  <c r="AP177" i="13"/>
  <c r="AP187" i="13" s="1"/>
  <c r="AN263" i="13"/>
  <c r="AN257" i="13"/>
  <c r="AN267" i="13" s="1"/>
  <c r="AO171" i="13"/>
  <c r="AN155" i="13"/>
  <c r="AN149" i="13"/>
  <c r="AN159" i="13" s="1"/>
  <c r="AP96" i="13"/>
  <c r="AP104" i="13" s="1"/>
  <c r="AP93" i="13"/>
  <c r="AP101" i="13" s="1"/>
  <c r="AP79" i="13"/>
  <c r="AP75" i="13"/>
  <c r="AP71" i="13"/>
  <c r="AP63" i="13"/>
  <c r="AP59" i="13"/>
  <c r="AP78" i="13"/>
  <c r="AP74" i="13"/>
  <c r="AP70" i="13"/>
  <c r="AP62" i="13"/>
  <c r="AP58" i="13"/>
  <c r="AP77" i="13"/>
  <c r="AP73" i="13"/>
  <c r="AP65" i="13"/>
  <c r="AP61" i="13"/>
  <c r="AP57" i="13"/>
  <c r="AP76" i="13"/>
  <c r="AP72" i="13"/>
  <c r="AP56" i="13"/>
  <c r="AQ3" i="13"/>
  <c r="AP60" i="13"/>
  <c r="AP64" i="13"/>
  <c r="AP210" i="13"/>
  <c r="AP204" i="13"/>
  <c r="AP214" i="13" s="1"/>
  <c r="AO198" i="13"/>
  <c r="AN176" i="13"/>
  <c r="AN186" i="13" s="1"/>
  <c r="AN182" i="13"/>
  <c r="AP129" i="13"/>
  <c r="AP123" i="13"/>
  <c r="AP133" i="13" s="1"/>
  <c r="AP237" i="13"/>
  <c r="AP231" i="13"/>
  <c r="AP241" i="13" s="1"/>
  <c r="AO117" i="13"/>
  <c r="AO225" i="13"/>
  <c r="AN209" i="13"/>
  <c r="AN203" i="13"/>
  <c r="AN213" i="13" s="1"/>
  <c r="AP156" i="13"/>
  <c r="AP150" i="13"/>
  <c r="AP160" i="13" s="1"/>
  <c r="AP258" i="13"/>
  <c r="AP268" i="13" s="1"/>
  <c r="AP264" i="13"/>
  <c r="AN128" i="13"/>
  <c r="AN122" i="13"/>
  <c r="AN132" i="13" s="1"/>
  <c r="AN230" i="13"/>
  <c r="AN240" i="13" s="1"/>
  <c r="AN236" i="13"/>
  <c r="AO144" i="13"/>
  <c r="AO252" i="13"/>
  <c r="AO148" i="13" l="1"/>
  <c r="AO158" i="13" s="1"/>
  <c r="AO154" i="13"/>
  <c r="AO145" i="13"/>
  <c r="AO127" i="13"/>
  <c r="AO121" i="13"/>
  <c r="AO131" i="13" s="1"/>
  <c r="AO118" i="13"/>
  <c r="AQ254" i="13"/>
  <c r="AQ227" i="13"/>
  <c r="AQ200" i="13"/>
  <c r="AQ146" i="13"/>
  <c r="AQ173" i="13"/>
  <c r="AQ119" i="13"/>
  <c r="AQ4" i="13"/>
  <c r="AP246" i="13"/>
  <c r="AP219" i="13"/>
  <c r="AP192" i="13"/>
  <c r="AP165" i="13"/>
  <c r="AP138" i="13"/>
  <c r="AP111" i="13"/>
  <c r="AP66" i="13"/>
  <c r="AO262" i="13"/>
  <c r="AO256" i="13"/>
  <c r="AO266" i="13" s="1"/>
  <c r="AO253" i="13"/>
  <c r="AO235" i="13"/>
  <c r="AO229" i="13"/>
  <c r="AO239" i="13" s="1"/>
  <c r="AO226" i="13"/>
  <c r="AO208" i="13"/>
  <c r="AO202" i="13"/>
  <c r="AO212" i="13" s="1"/>
  <c r="AO199" i="13"/>
  <c r="AP247" i="13"/>
  <c r="AP220" i="13"/>
  <c r="AP193" i="13"/>
  <c r="AP166" i="13"/>
  <c r="AP139" i="13"/>
  <c r="AP112" i="13"/>
  <c r="AP80" i="13"/>
  <c r="AO175" i="13"/>
  <c r="AO185" i="13" s="1"/>
  <c r="AO181" i="13"/>
  <c r="AO172" i="13"/>
  <c r="AP198" i="13" l="1"/>
  <c r="AQ129" i="13"/>
  <c r="AQ123" i="13"/>
  <c r="AQ133" i="13" s="1"/>
  <c r="AQ237" i="13"/>
  <c r="AQ231" i="13"/>
  <c r="AQ241" i="13" s="1"/>
  <c r="AO176" i="13"/>
  <c r="AO186" i="13" s="1"/>
  <c r="AO182" i="13"/>
  <c r="AO263" i="13"/>
  <c r="AO257" i="13"/>
  <c r="AO267" i="13" s="1"/>
  <c r="AP117" i="13"/>
  <c r="AP225" i="13"/>
  <c r="AQ183" i="13"/>
  <c r="AQ177" i="13"/>
  <c r="AQ187" i="13" s="1"/>
  <c r="AQ264" i="13"/>
  <c r="AQ258" i="13"/>
  <c r="AQ268" i="13" s="1"/>
  <c r="AO155" i="13"/>
  <c r="AO149" i="13"/>
  <c r="AO159" i="13" s="1"/>
  <c r="AO236" i="13"/>
  <c r="AO230" i="13"/>
  <c r="AO240" i="13" s="1"/>
  <c r="AP144" i="13"/>
  <c r="AP252" i="13"/>
  <c r="AQ156" i="13"/>
  <c r="AQ150" i="13"/>
  <c r="AQ160" i="13" s="1"/>
  <c r="AO128" i="13"/>
  <c r="AO122" i="13"/>
  <c r="AO132" i="13" s="1"/>
  <c r="AO203" i="13"/>
  <c r="AO213" i="13" s="1"/>
  <c r="AO209" i="13"/>
  <c r="AP171" i="13"/>
  <c r="AQ96" i="13"/>
  <c r="AQ104" i="13" s="1"/>
  <c r="AQ93" i="13"/>
  <c r="AQ101" i="13" s="1"/>
  <c r="AQ78" i="13"/>
  <c r="AQ74" i="13"/>
  <c r="AQ70" i="13"/>
  <c r="AQ62" i="13"/>
  <c r="AQ58" i="13"/>
  <c r="AQ77" i="13"/>
  <c r="AQ73" i="13"/>
  <c r="AQ65" i="13"/>
  <c r="AQ61" i="13"/>
  <c r="AQ57" i="13"/>
  <c r="AQ76" i="13"/>
  <c r="AQ72" i="13"/>
  <c r="AQ64" i="13"/>
  <c r="AQ60" i="13"/>
  <c r="AQ79" i="13"/>
  <c r="AQ75" i="13"/>
  <c r="AQ71" i="13"/>
  <c r="AR3" i="13"/>
  <c r="AQ63" i="13"/>
  <c r="AQ59" i="13"/>
  <c r="AQ56" i="13"/>
  <c r="AQ210" i="13"/>
  <c r="AQ204" i="13"/>
  <c r="AQ214" i="13" s="1"/>
  <c r="AR254" i="13" l="1"/>
  <c r="AR227" i="13"/>
  <c r="AR146" i="13"/>
  <c r="AR173" i="13"/>
  <c r="AR200" i="13"/>
  <c r="AR4" i="13"/>
  <c r="AR119" i="13"/>
  <c r="AP181" i="13"/>
  <c r="AP175" i="13"/>
  <c r="AP185" i="13" s="1"/>
  <c r="AP172" i="13"/>
  <c r="AP154" i="13"/>
  <c r="AP148" i="13"/>
  <c r="AP158" i="13" s="1"/>
  <c r="AP145" i="13"/>
  <c r="AQ246" i="13"/>
  <c r="AQ219" i="13"/>
  <c r="AQ192" i="13"/>
  <c r="AQ165" i="13"/>
  <c r="AQ138" i="13"/>
  <c r="AQ111" i="13"/>
  <c r="AQ66" i="13"/>
  <c r="AP235" i="13"/>
  <c r="AP229" i="13"/>
  <c r="AP239" i="13" s="1"/>
  <c r="AP226" i="13"/>
  <c r="AP127" i="13"/>
  <c r="AP121" i="13"/>
  <c r="AP131" i="13" s="1"/>
  <c r="AP118" i="13"/>
  <c r="AQ247" i="13"/>
  <c r="AQ220" i="13"/>
  <c r="AQ193" i="13"/>
  <c r="AQ166" i="13"/>
  <c r="AQ139" i="13"/>
  <c r="AQ112" i="13"/>
  <c r="AQ80" i="13"/>
  <c r="AP256" i="13"/>
  <c r="AP266" i="13" s="1"/>
  <c r="AP262" i="13"/>
  <c r="AP253" i="13"/>
  <c r="AP202" i="13"/>
  <c r="AP212" i="13" s="1"/>
  <c r="AP208" i="13"/>
  <c r="AP199" i="13"/>
  <c r="AQ144" i="13" l="1"/>
  <c r="AP263" i="13"/>
  <c r="AP257" i="13"/>
  <c r="AP267" i="13" s="1"/>
  <c r="AQ198" i="13"/>
  <c r="AR183" i="13"/>
  <c r="AR177" i="13"/>
  <c r="AR187" i="13" s="1"/>
  <c r="AP209" i="13"/>
  <c r="AP203" i="13"/>
  <c r="AP213" i="13" s="1"/>
  <c r="AP236" i="13"/>
  <c r="AP230" i="13"/>
  <c r="AP240" i="13" s="1"/>
  <c r="AQ117" i="13"/>
  <c r="AQ225" i="13"/>
  <c r="AR129" i="13"/>
  <c r="AR123" i="13"/>
  <c r="AR133" i="13" s="1"/>
  <c r="AR156" i="13"/>
  <c r="AR150" i="13"/>
  <c r="AR160" i="13" s="1"/>
  <c r="AP128" i="13"/>
  <c r="AP122" i="13"/>
  <c r="AP132" i="13" s="1"/>
  <c r="AQ154" i="13"/>
  <c r="AQ148" i="13"/>
  <c r="AQ158" i="13" s="1"/>
  <c r="AQ145" i="13"/>
  <c r="AQ252" i="13"/>
  <c r="AP182" i="13"/>
  <c r="AP176" i="13"/>
  <c r="AP186" i="13" s="1"/>
  <c r="AR96" i="13"/>
  <c r="AR104" i="13" s="1"/>
  <c r="AR93" i="13"/>
  <c r="AR101" i="13" s="1"/>
  <c r="AR77" i="13"/>
  <c r="AR73" i="13"/>
  <c r="AR65" i="13"/>
  <c r="AR61" i="13"/>
  <c r="AR57" i="13"/>
  <c r="AR76" i="13"/>
  <c r="AR72" i="13"/>
  <c r="AR64" i="13"/>
  <c r="AR60" i="13"/>
  <c r="AR79" i="13"/>
  <c r="AR75" i="13"/>
  <c r="AR71" i="13"/>
  <c r="AR63" i="13"/>
  <c r="AR59" i="13"/>
  <c r="AR58" i="13"/>
  <c r="AS3" i="13"/>
  <c r="AR62" i="13"/>
  <c r="AR56" i="13"/>
  <c r="AR78" i="13"/>
  <c r="AR74" i="13"/>
  <c r="AR70" i="13"/>
  <c r="AR231" i="13"/>
  <c r="AR241" i="13" s="1"/>
  <c r="AR237" i="13"/>
  <c r="AQ171" i="13"/>
  <c r="AP155" i="13"/>
  <c r="AP149" i="13"/>
  <c r="AP159" i="13" s="1"/>
  <c r="AR210" i="13"/>
  <c r="AR204" i="13"/>
  <c r="AR214" i="13" s="1"/>
  <c r="AR258" i="13"/>
  <c r="AR268" i="13" s="1"/>
  <c r="AR264" i="13"/>
  <c r="AQ155" i="13" l="1"/>
  <c r="AQ149" i="13"/>
  <c r="AQ159" i="13" s="1"/>
  <c r="AR246" i="13"/>
  <c r="AR219" i="13"/>
  <c r="AR138" i="13"/>
  <c r="AR192" i="13"/>
  <c r="AR165" i="13"/>
  <c r="AR66" i="13"/>
  <c r="AR111" i="13"/>
  <c r="AQ235" i="13"/>
  <c r="AQ229" i="13"/>
  <c r="AQ239" i="13" s="1"/>
  <c r="AQ226" i="13"/>
  <c r="AQ208" i="13"/>
  <c r="AQ202" i="13"/>
  <c r="AQ212" i="13" s="1"/>
  <c r="AQ199" i="13"/>
  <c r="AR247" i="13"/>
  <c r="AR220" i="13"/>
  <c r="AR139" i="13"/>
  <c r="AR193" i="13"/>
  <c r="AR166" i="13"/>
  <c r="AR80" i="13"/>
  <c r="AR112" i="13"/>
  <c r="AQ127" i="13"/>
  <c r="AQ121" i="13"/>
  <c r="AQ131" i="13" s="1"/>
  <c r="AQ118" i="13"/>
  <c r="AQ175" i="13"/>
  <c r="AQ185" i="13" s="1"/>
  <c r="AQ181" i="13"/>
  <c r="AQ172" i="13"/>
  <c r="AS254" i="13"/>
  <c r="AS227" i="13"/>
  <c r="AS200" i="13"/>
  <c r="AS173" i="13"/>
  <c r="AS146" i="13"/>
  <c r="AS119" i="13"/>
  <c r="AS4" i="13"/>
  <c r="AQ256" i="13"/>
  <c r="AQ266" i="13" s="1"/>
  <c r="AQ262" i="13"/>
  <c r="AQ253" i="13"/>
  <c r="AS177" i="13" l="1"/>
  <c r="AS187" i="13" s="1"/>
  <c r="AS183" i="13"/>
  <c r="AQ176" i="13"/>
  <c r="AQ186" i="13" s="1"/>
  <c r="AQ182" i="13"/>
  <c r="AQ236" i="13"/>
  <c r="AQ230" i="13"/>
  <c r="AQ240" i="13" s="1"/>
  <c r="AR225" i="13"/>
  <c r="AS76" i="13"/>
  <c r="AS72" i="13"/>
  <c r="AS64" i="13"/>
  <c r="AS60" i="13"/>
  <c r="AS96" i="13"/>
  <c r="AS104" i="13" s="1"/>
  <c r="AS79" i="13"/>
  <c r="AS75" i="13"/>
  <c r="AS71" i="13"/>
  <c r="AS63" i="13"/>
  <c r="AS59" i="13"/>
  <c r="AS78" i="13"/>
  <c r="AS74" i="13"/>
  <c r="AS70" i="13"/>
  <c r="AS62" i="13"/>
  <c r="AS58" i="13"/>
  <c r="AS57" i="13"/>
  <c r="AS93" i="13"/>
  <c r="AS101" i="13" s="1"/>
  <c r="AS56" i="13"/>
  <c r="AS65" i="13"/>
  <c r="AS61" i="13"/>
  <c r="AT3" i="13"/>
  <c r="AS77" i="13"/>
  <c r="AS73" i="13"/>
  <c r="AS210" i="13"/>
  <c r="AS204" i="13"/>
  <c r="AS214" i="13" s="1"/>
  <c r="AQ209" i="13"/>
  <c r="AQ203" i="13"/>
  <c r="AQ213" i="13" s="1"/>
  <c r="AR171" i="13"/>
  <c r="AR252" i="13"/>
  <c r="AQ263" i="13"/>
  <c r="AQ257" i="13"/>
  <c r="AQ267" i="13" s="1"/>
  <c r="AS129" i="13"/>
  <c r="AS123" i="13"/>
  <c r="AS133" i="13" s="1"/>
  <c r="AS237" i="13"/>
  <c r="AS231" i="13"/>
  <c r="AS241" i="13" s="1"/>
  <c r="AR198" i="13"/>
  <c r="AS156" i="13"/>
  <c r="AS150" i="13"/>
  <c r="AS160" i="13" s="1"/>
  <c r="AS264" i="13"/>
  <c r="AS258" i="13"/>
  <c r="AS268" i="13" s="1"/>
  <c r="AQ128" i="13"/>
  <c r="AQ122" i="13"/>
  <c r="AQ132" i="13" s="1"/>
  <c r="AR117" i="13"/>
  <c r="AR144" i="13"/>
  <c r="AR256" i="13" l="1"/>
  <c r="AR266" i="13" s="1"/>
  <c r="AR262" i="13"/>
  <c r="AR253" i="13"/>
  <c r="AT254" i="13"/>
  <c r="AT227" i="13"/>
  <c r="AT200" i="13"/>
  <c r="AT173" i="13"/>
  <c r="AT146" i="13"/>
  <c r="AT119" i="13"/>
  <c r="AT4" i="13"/>
  <c r="AS247" i="13"/>
  <c r="AS220" i="13"/>
  <c r="AS193" i="13"/>
  <c r="AS166" i="13"/>
  <c r="AS139" i="13"/>
  <c r="AS112" i="13"/>
  <c r="AS80" i="13"/>
  <c r="AR154" i="13"/>
  <c r="AR148" i="13"/>
  <c r="AR158" i="13" s="1"/>
  <c r="AR145" i="13"/>
  <c r="AR208" i="13"/>
  <c r="AR202" i="13"/>
  <c r="AR212" i="13" s="1"/>
  <c r="AR199" i="13"/>
  <c r="AR175" i="13"/>
  <c r="AR185" i="13" s="1"/>
  <c r="AR181" i="13"/>
  <c r="AR172" i="13"/>
  <c r="AR235" i="13"/>
  <c r="AR229" i="13"/>
  <c r="AR239" i="13" s="1"/>
  <c r="AR226" i="13"/>
  <c r="AR121" i="13"/>
  <c r="AR131" i="13" s="1"/>
  <c r="AR118" i="13"/>
  <c r="AR127" i="13"/>
  <c r="AS246" i="13"/>
  <c r="AS219" i="13"/>
  <c r="AS192" i="13"/>
  <c r="AS198" i="13" s="1"/>
  <c r="AS165" i="13"/>
  <c r="AS171" i="13" s="1"/>
  <c r="AS138" i="13"/>
  <c r="AS111" i="13"/>
  <c r="AS66" i="13"/>
  <c r="AS225" i="13" l="1"/>
  <c r="AS252" i="13"/>
  <c r="AS117" i="13"/>
  <c r="AS127" i="13" s="1"/>
  <c r="AS144" i="13"/>
  <c r="AS181" i="13"/>
  <c r="AS175" i="13"/>
  <c r="AS185" i="13" s="1"/>
  <c r="AS172" i="13"/>
  <c r="AR155" i="13"/>
  <c r="AR149" i="13"/>
  <c r="AR159" i="13" s="1"/>
  <c r="AT156" i="13"/>
  <c r="AT150" i="13"/>
  <c r="AT160" i="13" s="1"/>
  <c r="AT264" i="13"/>
  <c r="AT258" i="13"/>
  <c r="AT268" i="13" s="1"/>
  <c r="AS208" i="13"/>
  <c r="AS202" i="13"/>
  <c r="AS212" i="13" s="1"/>
  <c r="AS199" i="13"/>
  <c r="AR128" i="13"/>
  <c r="AR122" i="13"/>
  <c r="AR132" i="13" s="1"/>
  <c r="AR209" i="13"/>
  <c r="AR203" i="13"/>
  <c r="AR213" i="13" s="1"/>
  <c r="AT183" i="13"/>
  <c r="AT177" i="13"/>
  <c r="AT187" i="13" s="1"/>
  <c r="AR263" i="13"/>
  <c r="AR257" i="13"/>
  <c r="AR267" i="13" s="1"/>
  <c r="AS121" i="13"/>
  <c r="AS131" i="13" s="1"/>
  <c r="AS118" i="13"/>
  <c r="AS235" i="13"/>
  <c r="AS229" i="13"/>
  <c r="AS239" i="13" s="1"/>
  <c r="AS226" i="13"/>
  <c r="AR182" i="13"/>
  <c r="AR176" i="13"/>
  <c r="AR186" i="13" s="1"/>
  <c r="AT96" i="13"/>
  <c r="AT104" i="13" s="1"/>
  <c r="AT93" i="13"/>
  <c r="AT101" i="13" s="1"/>
  <c r="AT79" i="13"/>
  <c r="AT75" i="13"/>
  <c r="AT71" i="13"/>
  <c r="AT63" i="13"/>
  <c r="AT59" i="13"/>
  <c r="AT78" i="13"/>
  <c r="AT74" i="13"/>
  <c r="AT70" i="13"/>
  <c r="AT62" i="13"/>
  <c r="AT58" i="13"/>
  <c r="AT77" i="13"/>
  <c r="AT73" i="13"/>
  <c r="AT65" i="13"/>
  <c r="AT61" i="13"/>
  <c r="AT57" i="13"/>
  <c r="AT56" i="13"/>
  <c r="AU3" i="13"/>
  <c r="AT64" i="13"/>
  <c r="AT60" i="13"/>
  <c r="AT76" i="13"/>
  <c r="AT72" i="13"/>
  <c r="AT210" i="13"/>
  <c r="AT204" i="13"/>
  <c r="AT214" i="13" s="1"/>
  <c r="AS154" i="13"/>
  <c r="AS148" i="13"/>
  <c r="AS158" i="13" s="1"/>
  <c r="AS145" i="13"/>
  <c r="AS262" i="13"/>
  <c r="AS256" i="13"/>
  <c r="AS266" i="13" s="1"/>
  <c r="AS253" i="13"/>
  <c r="AR236" i="13"/>
  <c r="AR230" i="13"/>
  <c r="AR240" i="13" s="1"/>
  <c r="AT129" i="13"/>
  <c r="AT123" i="13"/>
  <c r="AT133" i="13" s="1"/>
  <c r="AT237" i="13"/>
  <c r="AT231" i="13"/>
  <c r="AT241" i="13" s="1"/>
  <c r="AS149" i="13" l="1"/>
  <c r="AS159" i="13" s="1"/>
  <c r="AS155" i="13"/>
  <c r="AS209" i="13"/>
  <c r="AS203" i="13"/>
  <c r="AS213" i="13" s="1"/>
  <c r="AS263" i="13"/>
  <c r="AS257" i="13"/>
  <c r="AS267" i="13" s="1"/>
  <c r="AU254" i="13"/>
  <c r="AU227" i="13"/>
  <c r="AU200" i="13"/>
  <c r="AU146" i="13"/>
  <c r="AU119" i="13"/>
  <c r="AU173" i="13"/>
  <c r="AU4" i="13"/>
  <c r="AS128" i="13"/>
  <c r="AS122" i="13"/>
  <c r="AS132" i="13" s="1"/>
  <c r="AS176" i="13"/>
  <c r="AS186" i="13" s="1"/>
  <c r="AS182" i="13"/>
  <c r="AT246" i="13"/>
  <c r="AT219" i="13"/>
  <c r="AT192" i="13"/>
  <c r="AT165" i="13"/>
  <c r="AT138" i="13"/>
  <c r="AT111" i="13"/>
  <c r="AT66" i="13"/>
  <c r="AT247" i="13"/>
  <c r="AT220" i="13"/>
  <c r="AT193" i="13"/>
  <c r="AT166" i="13"/>
  <c r="AT139" i="13"/>
  <c r="AT112" i="13"/>
  <c r="AT80" i="13"/>
  <c r="AS236" i="13"/>
  <c r="AS230" i="13"/>
  <c r="AS240" i="13" s="1"/>
  <c r="AT198" i="13" l="1"/>
  <c r="AU183" i="13"/>
  <c r="AU177" i="13"/>
  <c r="AU187" i="13" s="1"/>
  <c r="AU237" i="13"/>
  <c r="AU231" i="13"/>
  <c r="AU241" i="13" s="1"/>
  <c r="AT117" i="13"/>
  <c r="AT225" i="13"/>
  <c r="AU129" i="13"/>
  <c r="AU123" i="13"/>
  <c r="AU133" i="13" s="1"/>
  <c r="AU258" i="13"/>
  <c r="AU268" i="13" s="1"/>
  <c r="AU264" i="13"/>
  <c r="AT144" i="13"/>
  <c r="AT252" i="13"/>
  <c r="AU156" i="13"/>
  <c r="AU150" i="13"/>
  <c r="AU160" i="13" s="1"/>
  <c r="AT171" i="13"/>
  <c r="AU96" i="13"/>
  <c r="AU104" i="13" s="1"/>
  <c r="AU93" i="13"/>
  <c r="AU101" i="13" s="1"/>
  <c r="AU78" i="13"/>
  <c r="AU74" i="13"/>
  <c r="AU70" i="13"/>
  <c r="AU62" i="13"/>
  <c r="AU58" i="13"/>
  <c r="AU77" i="13"/>
  <c r="AU73" i="13"/>
  <c r="AU65" i="13"/>
  <c r="AU61" i="13"/>
  <c r="AU57" i="13"/>
  <c r="AU76" i="13"/>
  <c r="AU72" i="13"/>
  <c r="AU64" i="13"/>
  <c r="AU60" i="13"/>
  <c r="AV3" i="13"/>
  <c r="AU56" i="13"/>
  <c r="AU63" i="13"/>
  <c r="AU59" i="13"/>
  <c r="AU79" i="13"/>
  <c r="AU75" i="13"/>
  <c r="AU71" i="13"/>
  <c r="AU210" i="13"/>
  <c r="AU204" i="13"/>
  <c r="AU214" i="13" s="1"/>
  <c r="AT181" i="13" l="1"/>
  <c r="AT175" i="13"/>
  <c r="AT185" i="13" s="1"/>
  <c r="AT172" i="13"/>
  <c r="AT154" i="13"/>
  <c r="AT148" i="13"/>
  <c r="AT158" i="13" s="1"/>
  <c r="AT145" i="13"/>
  <c r="AT235" i="13"/>
  <c r="AT229" i="13"/>
  <c r="AT239" i="13" s="1"/>
  <c r="AT226" i="13"/>
  <c r="AU246" i="13"/>
  <c r="AU219" i="13"/>
  <c r="AU192" i="13"/>
  <c r="AU165" i="13"/>
  <c r="AU138" i="13"/>
  <c r="AU111" i="13"/>
  <c r="AU66" i="13"/>
  <c r="AT127" i="13"/>
  <c r="AT121" i="13"/>
  <c r="AT131" i="13" s="1"/>
  <c r="AT118" i="13"/>
  <c r="AV254" i="13"/>
  <c r="AV227" i="13"/>
  <c r="AV146" i="13"/>
  <c r="AV200" i="13"/>
  <c r="AV173" i="13"/>
  <c r="AV119" i="13"/>
  <c r="AV4" i="13"/>
  <c r="AU247" i="13"/>
  <c r="AU220" i="13"/>
  <c r="AU193" i="13"/>
  <c r="AU166" i="13"/>
  <c r="AU139" i="13"/>
  <c r="AU112" i="13"/>
  <c r="AU80" i="13"/>
  <c r="AT262" i="13"/>
  <c r="AT256" i="13"/>
  <c r="AT266" i="13" s="1"/>
  <c r="AT253" i="13"/>
  <c r="AT208" i="13"/>
  <c r="AT202" i="13"/>
  <c r="AT212" i="13" s="1"/>
  <c r="AT199" i="13"/>
  <c r="AT263" i="13" l="1"/>
  <c r="AT257" i="13"/>
  <c r="AT267" i="13" s="1"/>
  <c r="AV183" i="13"/>
  <c r="AV177" i="13"/>
  <c r="AV187" i="13" s="1"/>
  <c r="AV264" i="13"/>
  <c r="AV258" i="13"/>
  <c r="AV268" i="13" s="1"/>
  <c r="AU198" i="13"/>
  <c r="AT203" i="13"/>
  <c r="AT213" i="13" s="1"/>
  <c r="AT209" i="13"/>
  <c r="AV210" i="13"/>
  <c r="AV204" i="13"/>
  <c r="AV214" i="13" s="1"/>
  <c r="AT128" i="13"/>
  <c r="AT122" i="13"/>
  <c r="AT132" i="13" s="1"/>
  <c r="AU117" i="13"/>
  <c r="AU225" i="13"/>
  <c r="AT182" i="13"/>
  <c r="AT176" i="13"/>
  <c r="AT186" i="13" s="1"/>
  <c r="AV96" i="13"/>
  <c r="AV104" i="13" s="1"/>
  <c r="AV93" i="13"/>
  <c r="AV101" i="13" s="1"/>
  <c r="AV77" i="13"/>
  <c r="AV73" i="13"/>
  <c r="AV65" i="13"/>
  <c r="AV61" i="13"/>
  <c r="AV57" i="13"/>
  <c r="AV76" i="13"/>
  <c r="AV72" i="13"/>
  <c r="AV64" i="13"/>
  <c r="AV60" i="13"/>
  <c r="AV79" i="13"/>
  <c r="AV75" i="13"/>
  <c r="AV71" i="13"/>
  <c r="AV63" i="13"/>
  <c r="AV59" i="13"/>
  <c r="AV62" i="13"/>
  <c r="AV78" i="13"/>
  <c r="AV74" i="13"/>
  <c r="AV70" i="13"/>
  <c r="AV58" i="13"/>
  <c r="AV56" i="13"/>
  <c r="AW3" i="13"/>
  <c r="AV156" i="13"/>
  <c r="AV150" i="13"/>
  <c r="AV160" i="13" s="1"/>
  <c r="AU144" i="13"/>
  <c r="AU252" i="13"/>
  <c r="AT155" i="13"/>
  <c r="AT149" i="13"/>
  <c r="AT159" i="13" s="1"/>
  <c r="AV129" i="13"/>
  <c r="AV123" i="13"/>
  <c r="AV133" i="13" s="1"/>
  <c r="AV237" i="13"/>
  <c r="AV231" i="13"/>
  <c r="AV241" i="13" s="1"/>
  <c r="AU171" i="13"/>
  <c r="AT236" i="13"/>
  <c r="AT230" i="13"/>
  <c r="AT240" i="13" s="1"/>
  <c r="AU256" i="13" l="1"/>
  <c r="AU266" i="13" s="1"/>
  <c r="AU262" i="13"/>
  <c r="AU253" i="13"/>
  <c r="AW254" i="13"/>
  <c r="AW227" i="13"/>
  <c r="AW200" i="13"/>
  <c r="AW173" i="13"/>
  <c r="AW146" i="13"/>
  <c r="AW119" i="13"/>
  <c r="AW4" i="13"/>
  <c r="AU175" i="13"/>
  <c r="AU185" i="13" s="1"/>
  <c r="AU181" i="13"/>
  <c r="AU172" i="13"/>
  <c r="AU154" i="13"/>
  <c r="AU148" i="13"/>
  <c r="AU158" i="13" s="1"/>
  <c r="AU145" i="13"/>
  <c r="AV246" i="13"/>
  <c r="AV219" i="13"/>
  <c r="AV138" i="13"/>
  <c r="AV192" i="13"/>
  <c r="AV165" i="13"/>
  <c r="AV66" i="13"/>
  <c r="AV111" i="13"/>
  <c r="AU235" i="13"/>
  <c r="AU229" i="13"/>
  <c r="AU239" i="13" s="1"/>
  <c r="AU226" i="13"/>
  <c r="AU208" i="13"/>
  <c r="AU202" i="13"/>
  <c r="AU212" i="13" s="1"/>
  <c r="AU199" i="13"/>
  <c r="AU127" i="13"/>
  <c r="AU121" i="13"/>
  <c r="AU131" i="13" s="1"/>
  <c r="AU118" i="13"/>
  <c r="AV247" i="13"/>
  <c r="AV139" i="13"/>
  <c r="AV220" i="13"/>
  <c r="AV193" i="13"/>
  <c r="AV166" i="13"/>
  <c r="AV112" i="13"/>
  <c r="AV80" i="13"/>
  <c r="AU128" i="13" l="1"/>
  <c r="AU122" i="13"/>
  <c r="AU132" i="13" s="1"/>
  <c r="AV198" i="13"/>
  <c r="AU155" i="13"/>
  <c r="AU149" i="13"/>
  <c r="AU159" i="13" s="1"/>
  <c r="AW150" i="13"/>
  <c r="AW160" i="13" s="1"/>
  <c r="AW156" i="13"/>
  <c r="AW264" i="13"/>
  <c r="AW258" i="13"/>
  <c r="AW268" i="13" s="1"/>
  <c r="AV117" i="13"/>
  <c r="AV144" i="13"/>
  <c r="AW183" i="13"/>
  <c r="AW177" i="13"/>
  <c r="AW187" i="13" s="1"/>
  <c r="AU263" i="13"/>
  <c r="AU257" i="13"/>
  <c r="AU267" i="13" s="1"/>
  <c r="AU236" i="13"/>
  <c r="AU230" i="13"/>
  <c r="AU240" i="13" s="1"/>
  <c r="AV225" i="13"/>
  <c r="AW96" i="13"/>
  <c r="AW104" i="13" s="1"/>
  <c r="AW76" i="13"/>
  <c r="AW72" i="13"/>
  <c r="AW64" i="13"/>
  <c r="AW60" i="13"/>
  <c r="AW79" i="13"/>
  <c r="AW75" i="13"/>
  <c r="AW71" i="13"/>
  <c r="AW63" i="13"/>
  <c r="AW59" i="13"/>
  <c r="AW93" i="13"/>
  <c r="AW101" i="13" s="1"/>
  <c r="AW78" i="13"/>
  <c r="AW74" i="13"/>
  <c r="AW70" i="13"/>
  <c r="AW62" i="13"/>
  <c r="AW58" i="13"/>
  <c r="AW57" i="13"/>
  <c r="AW65" i="13"/>
  <c r="AW61" i="13"/>
  <c r="AW56" i="13"/>
  <c r="AW77" i="13"/>
  <c r="AW73" i="13"/>
  <c r="AX3" i="13"/>
  <c r="AW210" i="13"/>
  <c r="AW204" i="13"/>
  <c r="AW214" i="13" s="1"/>
  <c r="AU209" i="13"/>
  <c r="AU203" i="13"/>
  <c r="AU213" i="13" s="1"/>
  <c r="AV171" i="13"/>
  <c r="AV252" i="13"/>
  <c r="AU176" i="13"/>
  <c r="AU186" i="13" s="1"/>
  <c r="AU182" i="13"/>
  <c r="AW129" i="13"/>
  <c r="AW123" i="13"/>
  <c r="AW133" i="13" s="1"/>
  <c r="AW237" i="13"/>
  <c r="AW231" i="13"/>
  <c r="AW241" i="13" s="1"/>
  <c r="AW247" i="13" l="1"/>
  <c r="AW220" i="13"/>
  <c r="AW193" i="13"/>
  <c r="AW166" i="13"/>
  <c r="AW139" i="13"/>
  <c r="AW112" i="13"/>
  <c r="AW80" i="13"/>
  <c r="AV256" i="13"/>
  <c r="AV266" i="13" s="1"/>
  <c r="AV262" i="13"/>
  <c r="AV253" i="13"/>
  <c r="AV154" i="13"/>
  <c r="AV148" i="13"/>
  <c r="AV158" i="13" s="1"/>
  <c r="AV145" i="13"/>
  <c r="AV208" i="13"/>
  <c r="AV202" i="13"/>
  <c r="AV212" i="13" s="1"/>
  <c r="AV199" i="13"/>
  <c r="AV175" i="13"/>
  <c r="AV185" i="13" s="1"/>
  <c r="AV181" i="13"/>
  <c r="AV172" i="13"/>
  <c r="AW246" i="13"/>
  <c r="AW252" i="13" s="1"/>
  <c r="AW219" i="13"/>
  <c r="AW225" i="13" s="1"/>
  <c r="AW192" i="13"/>
  <c r="AW198" i="13" s="1"/>
  <c r="AW165" i="13"/>
  <c r="AW171" i="13" s="1"/>
  <c r="AW138" i="13"/>
  <c r="AW144" i="13" s="1"/>
  <c r="AW111" i="13"/>
  <c r="AW66" i="13"/>
  <c r="AV235" i="13"/>
  <c r="AV226" i="13"/>
  <c r="AV229" i="13"/>
  <c r="AV239" i="13" s="1"/>
  <c r="AV127" i="13"/>
  <c r="AV121" i="13"/>
  <c r="AV131" i="13" s="1"/>
  <c r="AV118" i="13"/>
  <c r="AX254" i="13"/>
  <c r="AX227" i="13"/>
  <c r="AX200" i="13"/>
  <c r="AX173" i="13"/>
  <c r="AX146" i="13"/>
  <c r="AX119" i="13"/>
  <c r="AX4" i="13"/>
  <c r="AW117" i="13" l="1"/>
  <c r="AX183" i="13"/>
  <c r="AX177" i="13"/>
  <c r="AX187" i="13" s="1"/>
  <c r="AV122" i="13"/>
  <c r="AV132" i="13" s="1"/>
  <c r="AV128" i="13"/>
  <c r="AV236" i="13"/>
  <c r="AV230" i="13"/>
  <c r="AV240" i="13" s="1"/>
  <c r="AW154" i="13"/>
  <c r="AW148" i="13"/>
  <c r="AW158" i="13" s="1"/>
  <c r="AW145" i="13"/>
  <c r="AW262" i="13"/>
  <c r="AW256" i="13"/>
  <c r="AW266" i="13" s="1"/>
  <c r="AW253" i="13"/>
  <c r="AV209" i="13"/>
  <c r="AV203" i="13"/>
  <c r="AV213" i="13" s="1"/>
  <c r="AX96" i="13"/>
  <c r="AX104" i="13" s="1"/>
  <c r="AX93" i="13"/>
  <c r="AX101" i="13" s="1"/>
  <c r="AX79" i="13"/>
  <c r="AX75" i="13"/>
  <c r="AX71" i="13"/>
  <c r="AX63" i="13"/>
  <c r="AX59" i="13"/>
  <c r="AX78" i="13"/>
  <c r="AX74" i="13"/>
  <c r="AX70" i="13"/>
  <c r="AX62" i="13"/>
  <c r="AX58" i="13"/>
  <c r="AX77" i="13"/>
  <c r="AX73" i="13"/>
  <c r="AX65" i="13"/>
  <c r="AX61" i="13"/>
  <c r="AX57" i="13"/>
  <c r="AX56" i="13"/>
  <c r="AX64" i="13"/>
  <c r="AX60" i="13"/>
  <c r="AY3" i="13"/>
  <c r="AX76" i="13"/>
  <c r="AX72" i="13"/>
  <c r="AX204" i="13"/>
  <c r="AX214" i="13" s="1"/>
  <c r="AX210" i="13"/>
  <c r="AW175" i="13"/>
  <c r="AW185" i="13" s="1"/>
  <c r="AW181" i="13"/>
  <c r="AW172" i="13"/>
  <c r="AV176" i="13"/>
  <c r="AV186" i="13" s="1"/>
  <c r="AV182" i="13"/>
  <c r="AX129" i="13"/>
  <c r="AX123" i="13"/>
  <c r="AX133" i="13" s="1"/>
  <c r="AX237" i="13"/>
  <c r="AX231" i="13"/>
  <c r="AX241" i="13" s="1"/>
  <c r="AW208" i="13"/>
  <c r="AW202" i="13"/>
  <c r="AW212" i="13" s="1"/>
  <c r="AW199" i="13"/>
  <c r="AV257" i="13"/>
  <c r="AV267" i="13" s="1"/>
  <c r="AV263" i="13"/>
  <c r="AX156" i="13"/>
  <c r="AX150" i="13"/>
  <c r="AX160" i="13" s="1"/>
  <c r="AX264" i="13"/>
  <c r="AX258" i="13"/>
  <c r="AX268" i="13" s="1"/>
  <c r="AW127" i="13"/>
  <c r="AW121" i="13"/>
  <c r="AW131" i="13" s="1"/>
  <c r="AW118" i="13"/>
  <c r="AW235" i="13"/>
  <c r="AW229" i="13"/>
  <c r="AW239" i="13" s="1"/>
  <c r="AW226" i="13"/>
  <c r="AV155" i="13"/>
  <c r="AV149" i="13"/>
  <c r="AV159" i="13" s="1"/>
  <c r="AW128" i="13" l="1"/>
  <c r="AW122" i="13"/>
  <c r="AW132" i="13" s="1"/>
  <c r="AX246" i="13"/>
  <c r="AX219" i="13"/>
  <c r="AX192" i="13"/>
  <c r="AX165" i="13"/>
  <c r="AX138" i="13"/>
  <c r="AX111" i="13"/>
  <c r="AX66" i="13"/>
  <c r="AX247" i="13"/>
  <c r="AX220" i="13"/>
  <c r="AX193" i="13"/>
  <c r="AX166" i="13"/>
  <c r="AX139" i="13"/>
  <c r="AX112" i="13"/>
  <c r="AX80" i="13"/>
  <c r="AW263" i="13"/>
  <c r="AW257" i="13"/>
  <c r="AW267" i="13" s="1"/>
  <c r="AW236" i="13"/>
  <c r="AW230" i="13"/>
  <c r="AW240" i="13" s="1"/>
  <c r="AW203" i="13"/>
  <c r="AW213" i="13" s="1"/>
  <c r="AW209" i="13"/>
  <c r="AY254" i="13"/>
  <c r="AY227" i="13"/>
  <c r="AY200" i="13"/>
  <c r="AY173" i="13"/>
  <c r="AY146" i="13"/>
  <c r="AY119" i="13"/>
  <c r="AY4" i="13"/>
  <c r="AW182" i="13"/>
  <c r="AW176" i="13"/>
  <c r="AW186" i="13" s="1"/>
  <c r="AW155" i="13"/>
  <c r="AW149" i="13"/>
  <c r="AW159" i="13" s="1"/>
  <c r="AY129" i="13" l="1"/>
  <c r="AY123" i="13"/>
  <c r="AY133" i="13" s="1"/>
  <c r="AY237" i="13"/>
  <c r="AY231" i="13"/>
  <c r="AY241" i="13" s="1"/>
  <c r="AX117" i="13"/>
  <c r="AX225" i="13"/>
  <c r="AY156" i="13"/>
  <c r="AY150" i="13"/>
  <c r="AY160" i="13" s="1"/>
  <c r="AY264" i="13"/>
  <c r="AY258" i="13"/>
  <c r="AY268" i="13" s="1"/>
  <c r="AX144" i="13"/>
  <c r="AX252" i="13"/>
  <c r="AY183" i="13"/>
  <c r="AY177" i="13"/>
  <c r="AY187" i="13" s="1"/>
  <c r="AX171" i="13"/>
  <c r="AY96" i="13"/>
  <c r="AY104" i="13" s="1"/>
  <c r="AY93" i="13"/>
  <c r="AY101" i="13" s="1"/>
  <c r="AY78" i="13"/>
  <c r="AY74" i="13"/>
  <c r="AY70" i="13"/>
  <c r="AY62" i="13"/>
  <c r="AY58" i="13"/>
  <c r="AY77" i="13"/>
  <c r="AY73" i="13"/>
  <c r="AY65" i="13"/>
  <c r="AY61" i="13"/>
  <c r="AY57" i="13"/>
  <c r="AY76" i="13"/>
  <c r="AY72" i="13"/>
  <c r="AY64" i="13"/>
  <c r="AY60" i="13"/>
  <c r="AZ3" i="13"/>
  <c r="AY63" i="13"/>
  <c r="AY59" i="13"/>
  <c r="AY79" i="13"/>
  <c r="AY75" i="13"/>
  <c r="AY71" i="13"/>
  <c r="AY56" i="13"/>
  <c r="AY210" i="13"/>
  <c r="AY204" i="13"/>
  <c r="AY214" i="13" s="1"/>
  <c r="AX198" i="13"/>
  <c r="AZ254" i="13" l="1"/>
  <c r="AZ227" i="13"/>
  <c r="AZ146" i="13"/>
  <c r="AZ200" i="13"/>
  <c r="AZ173" i="13"/>
  <c r="AZ119" i="13"/>
  <c r="AZ4" i="13"/>
  <c r="AY247" i="13"/>
  <c r="AY220" i="13"/>
  <c r="AY193" i="13"/>
  <c r="AY166" i="13"/>
  <c r="AY139" i="13"/>
  <c r="AY112" i="13"/>
  <c r="AY80" i="13"/>
  <c r="AX256" i="13"/>
  <c r="AX266" i="13" s="1"/>
  <c r="AX262" i="13"/>
  <c r="AX253" i="13"/>
  <c r="AX181" i="13"/>
  <c r="AX175" i="13"/>
  <c r="AX185" i="13" s="1"/>
  <c r="AX172" i="13"/>
  <c r="AX154" i="13"/>
  <c r="AX148" i="13"/>
  <c r="AX158" i="13" s="1"/>
  <c r="AX145" i="13"/>
  <c r="AY246" i="13"/>
  <c r="AY252" i="13" s="1"/>
  <c r="AY219" i="13"/>
  <c r="AY192" i="13"/>
  <c r="AY165" i="13"/>
  <c r="AY138" i="13"/>
  <c r="AY111" i="13"/>
  <c r="AY117" i="13" s="1"/>
  <c r="AY66" i="13"/>
  <c r="AX235" i="13"/>
  <c r="AX229" i="13"/>
  <c r="AX239" i="13" s="1"/>
  <c r="AX226" i="13"/>
  <c r="AX202" i="13"/>
  <c r="AX212" i="13" s="1"/>
  <c r="AX208" i="13"/>
  <c r="AX199" i="13"/>
  <c r="AX127" i="13"/>
  <c r="AX121" i="13"/>
  <c r="AX131" i="13" s="1"/>
  <c r="AX118" i="13"/>
  <c r="AY144" i="13" l="1"/>
  <c r="AY171" i="13"/>
  <c r="AY198" i="13"/>
  <c r="AY225" i="13"/>
  <c r="AY235" i="13" s="1"/>
  <c r="AX209" i="13"/>
  <c r="AX203" i="13"/>
  <c r="AX213" i="13" s="1"/>
  <c r="AY154" i="13"/>
  <c r="AY148" i="13"/>
  <c r="AY158" i="13" s="1"/>
  <c r="AY145" i="13"/>
  <c r="AY262" i="13"/>
  <c r="AY256" i="13"/>
  <c r="AY266" i="13" s="1"/>
  <c r="AY253" i="13"/>
  <c r="AX182" i="13"/>
  <c r="AX176" i="13"/>
  <c r="AX186" i="13" s="1"/>
  <c r="AZ210" i="13"/>
  <c r="AZ204" i="13"/>
  <c r="AZ214" i="13" s="1"/>
  <c r="AX128" i="13"/>
  <c r="AX122" i="13"/>
  <c r="AX132" i="13" s="1"/>
  <c r="AY181" i="13"/>
  <c r="AY175" i="13"/>
  <c r="AY185" i="13" s="1"/>
  <c r="AY172" i="13"/>
  <c r="AX155" i="13"/>
  <c r="AX149" i="13"/>
  <c r="AX159" i="13" s="1"/>
  <c r="AZ96" i="13"/>
  <c r="AZ104" i="13" s="1"/>
  <c r="AZ93" i="13"/>
  <c r="AZ101" i="13" s="1"/>
  <c r="AZ77" i="13"/>
  <c r="AZ73" i="13"/>
  <c r="AZ65" i="13"/>
  <c r="AZ61" i="13"/>
  <c r="AZ57" i="13"/>
  <c r="AZ76" i="13"/>
  <c r="AZ72" i="13"/>
  <c r="AZ64" i="13"/>
  <c r="AZ60" i="13"/>
  <c r="AZ56" i="13"/>
  <c r="AZ79" i="13"/>
  <c r="AZ75" i="13"/>
  <c r="AZ71" i="13"/>
  <c r="AZ63" i="13"/>
  <c r="AZ59" i="13"/>
  <c r="AZ62" i="13"/>
  <c r="AZ78" i="13"/>
  <c r="AZ74" i="13"/>
  <c r="AZ70" i="13"/>
  <c r="AZ58" i="13"/>
  <c r="BA3" i="13"/>
  <c r="AZ156" i="13"/>
  <c r="AZ150" i="13"/>
  <c r="AZ160" i="13" s="1"/>
  <c r="AY208" i="13"/>
  <c r="AY202" i="13"/>
  <c r="AY212" i="13" s="1"/>
  <c r="AY199" i="13"/>
  <c r="AZ123" i="13"/>
  <c r="AZ133" i="13" s="1"/>
  <c r="AZ129" i="13"/>
  <c r="AZ237" i="13"/>
  <c r="AZ231" i="13"/>
  <c r="AZ241" i="13" s="1"/>
  <c r="AX236" i="13"/>
  <c r="AX230" i="13"/>
  <c r="AX240" i="13" s="1"/>
  <c r="AY127" i="13"/>
  <c r="AY121" i="13"/>
  <c r="AY131" i="13" s="1"/>
  <c r="AY118" i="13"/>
  <c r="AY229" i="13"/>
  <c r="AY239" i="13" s="1"/>
  <c r="AY226" i="13"/>
  <c r="AX263" i="13"/>
  <c r="AX257" i="13"/>
  <c r="AX267" i="13" s="1"/>
  <c r="AZ183" i="13"/>
  <c r="AZ177" i="13"/>
  <c r="AZ187" i="13" s="1"/>
  <c r="AZ258" i="13"/>
  <c r="AZ268" i="13" s="1"/>
  <c r="AZ264" i="13"/>
  <c r="AY128" i="13" l="1"/>
  <c r="AY122" i="13"/>
  <c r="AY132" i="13" s="1"/>
  <c r="AZ247" i="13"/>
  <c r="AZ220" i="13"/>
  <c r="AZ139" i="13"/>
  <c r="AZ193" i="13"/>
  <c r="AZ112" i="13"/>
  <c r="AZ166" i="13"/>
  <c r="AZ80" i="13"/>
  <c r="AY257" i="13"/>
  <c r="AY267" i="13" s="1"/>
  <c r="AY263" i="13"/>
  <c r="AY236" i="13"/>
  <c r="AY230" i="13"/>
  <c r="AY240" i="13" s="1"/>
  <c r="AY209" i="13"/>
  <c r="AY203" i="13"/>
  <c r="AY213" i="13" s="1"/>
  <c r="AZ246" i="13"/>
  <c r="AZ252" i="13" s="1"/>
  <c r="AZ219" i="13"/>
  <c r="AZ225" i="13" s="1"/>
  <c r="AZ192" i="13"/>
  <c r="AZ198" i="13" s="1"/>
  <c r="AZ138" i="13"/>
  <c r="AZ144" i="13" s="1"/>
  <c r="AZ165" i="13"/>
  <c r="AZ111" i="13"/>
  <c r="AZ117" i="13" s="1"/>
  <c r="AZ66" i="13"/>
  <c r="BA254" i="13"/>
  <c r="BA227" i="13"/>
  <c r="BA200" i="13"/>
  <c r="BA173" i="13"/>
  <c r="BA146" i="13"/>
  <c r="BA119" i="13"/>
  <c r="BA4" i="13"/>
  <c r="AY182" i="13"/>
  <c r="AY176" i="13"/>
  <c r="AY186" i="13" s="1"/>
  <c r="AY155" i="13"/>
  <c r="AY149" i="13"/>
  <c r="AY159" i="13" s="1"/>
  <c r="AZ171" i="13" l="1"/>
  <c r="BA129" i="13"/>
  <c r="BA123" i="13"/>
  <c r="BA133" i="13" s="1"/>
  <c r="BA237" i="13"/>
  <c r="BA231" i="13"/>
  <c r="BA241" i="13" s="1"/>
  <c r="AZ175" i="13"/>
  <c r="AZ185" i="13" s="1"/>
  <c r="AZ181" i="13"/>
  <c r="AZ172" i="13"/>
  <c r="AZ256" i="13"/>
  <c r="AZ266" i="13" s="1"/>
  <c r="AZ262" i="13"/>
  <c r="AZ253" i="13"/>
  <c r="BA156" i="13"/>
  <c r="BA150" i="13"/>
  <c r="BA160" i="13" s="1"/>
  <c r="BA264" i="13"/>
  <c r="BA258" i="13"/>
  <c r="BA268" i="13" s="1"/>
  <c r="AZ154" i="13"/>
  <c r="AZ148" i="13"/>
  <c r="AZ158" i="13" s="1"/>
  <c r="AZ145" i="13"/>
  <c r="BA183" i="13"/>
  <c r="BA177" i="13"/>
  <c r="BA187" i="13" s="1"/>
  <c r="AZ208" i="13"/>
  <c r="AZ202" i="13"/>
  <c r="AZ212" i="13" s="1"/>
  <c r="AZ199" i="13"/>
  <c r="BA76" i="13"/>
  <c r="BA72" i="13"/>
  <c r="BA64" i="13"/>
  <c r="BA60" i="13"/>
  <c r="BA93" i="13"/>
  <c r="BA101" i="13" s="1"/>
  <c r="BA79" i="13"/>
  <c r="BA75" i="13"/>
  <c r="BA71" i="13"/>
  <c r="BA63" i="13"/>
  <c r="BA59" i="13"/>
  <c r="BA78" i="13"/>
  <c r="BA74" i="13"/>
  <c r="BA70" i="13"/>
  <c r="BA62" i="13"/>
  <c r="BA58" i="13"/>
  <c r="BA65" i="13"/>
  <c r="BA61" i="13"/>
  <c r="BA96" i="13"/>
  <c r="BA104" i="13" s="1"/>
  <c r="BA77" i="13"/>
  <c r="BA73" i="13"/>
  <c r="BA57" i="13"/>
  <c r="BA56" i="13"/>
  <c r="BB3" i="13"/>
  <c r="BA210" i="13"/>
  <c r="BA204" i="13"/>
  <c r="BA214" i="13" s="1"/>
  <c r="AZ118" i="13"/>
  <c r="AZ127" i="13"/>
  <c r="AZ121" i="13"/>
  <c r="AZ131" i="13" s="1"/>
  <c r="AZ229" i="13"/>
  <c r="AZ239" i="13" s="1"/>
  <c r="AZ235" i="13"/>
  <c r="AZ226" i="13"/>
  <c r="BA247" i="13" l="1"/>
  <c r="BA220" i="13"/>
  <c r="BA193" i="13"/>
  <c r="BA166" i="13"/>
  <c r="BA139" i="13"/>
  <c r="BA112" i="13"/>
  <c r="BA80" i="13"/>
  <c r="AZ128" i="13"/>
  <c r="AZ122" i="13"/>
  <c r="AZ132" i="13" s="1"/>
  <c r="BA246" i="13"/>
  <c r="BA252" i="13" s="1"/>
  <c r="BA219" i="13"/>
  <c r="BA192" i="13"/>
  <c r="BA198" i="13" s="1"/>
  <c r="BA165" i="13"/>
  <c r="BA111" i="13"/>
  <c r="BA138" i="13"/>
  <c r="BA66" i="13"/>
  <c r="AZ182" i="13"/>
  <c r="AZ176" i="13"/>
  <c r="AZ186" i="13" s="1"/>
  <c r="AZ209" i="13"/>
  <c r="AZ203" i="13"/>
  <c r="AZ213" i="13" s="1"/>
  <c r="AZ263" i="13"/>
  <c r="AZ257" i="13"/>
  <c r="AZ267" i="13" s="1"/>
  <c r="AZ236" i="13"/>
  <c r="AZ230" i="13"/>
  <c r="AZ240" i="13" s="1"/>
  <c r="BB254" i="13"/>
  <c r="BB227" i="13"/>
  <c r="BB200" i="13"/>
  <c r="BB173" i="13"/>
  <c r="BB146" i="13"/>
  <c r="BB119" i="13"/>
  <c r="BB4" i="13"/>
  <c r="AZ155" i="13"/>
  <c r="AZ149" i="13"/>
  <c r="AZ159" i="13" s="1"/>
  <c r="BA117" i="13" l="1"/>
  <c r="BA144" i="13"/>
  <c r="BB183" i="13"/>
  <c r="BB177" i="13"/>
  <c r="BB187" i="13" s="1"/>
  <c r="BA208" i="13"/>
  <c r="BA202" i="13"/>
  <c r="BA212" i="13" s="1"/>
  <c r="BA199" i="13"/>
  <c r="BB96" i="13"/>
  <c r="BB104" i="13" s="1"/>
  <c r="BB93" i="13"/>
  <c r="BB101" i="13" s="1"/>
  <c r="BB79" i="13"/>
  <c r="BB75" i="13"/>
  <c r="BB71" i="13"/>
  <c r="BB63" i="13"/>
  <c r="BB59" i="13"/>
  <c r="BB78" i="13"/>
  <c r="BB74" i="13"/>
  <c r="BB70" i="13"/>
  <c r="BB62" i="13"/>
  <c r="BB58" i="13"/>
  <c r="BB77" i="13"/>
  <c r="BB73" i="13"/>
  <c r="BB65" i="13"/>
  <c r="BB61" i="13"/>
  <c r="BB57" i="13"/>
  <c r="BB64" i="13"/>
  <c r="BB60" i="13"/>
  <c r="BB76" i="13"/>
  <c r="BB72" i="13"/>
  <c r="BB56" i="13"/>
  <c r="BC3" i="13"/>
  <c r="BB210" i="13"/>
  <c r="BB204" i="13"/>
  <c r="BB214" i="13" s="1"/>
  <c r="BA154" i="13"/>
  <c r="BA148" i="13"/>
  <c r="BA158" i="13" s="1"/>
  <c r="BA145" i="13"/>
  <c r="BA225" i="13"/>
  <c r="BB129" i="13"/>
  <c r="BB123" i="13"/>
  <c r="BB133" i="13" s="1"/>
  <c r="BB237" i="13"/>
  <c r="BB231" i="13"/>
  <c r="BB241" i="13" s="1"/>
  <c r="BA127" i="13"/>
  <c r="BA121" i="13"/>
  <c r="BA131" i="13" s="1"/>
  <c r="BA118" i="13"/>
  <c r="BA262" i="13"/>
  <c r="BA256" i="13"/>
  <c r="BA266" i="13" s="1"/>
  <c r="BA253" i="13"/>
  <c r="BB156" i="13"/>
  <c r="BB150" i="13"/>
  <c r="BB160" i="13" s="1"/>
  <c r="BB264" i="13"/>
  <c r="BB258" i="13"/>
  <c r="BB268" i="13" s="1"/>
  <c r="BA171" i="13"/>
  <c r="BA175" i="13" l="1"/>
  <c r="BA185" i="13" s="1"/>
  <c r="BA181" i="13"/>
  <c r="BA172" i="13"/>
  <c r="BA128" i="13"/>
  <c r="BA122" i="13"/>
  <c r="BA132" i="13" s="1"/>
  <c r="BA155" i="13"/>
  <c r="BA149" i="13"/>
  <c r="BA159" i="13" s="1"/>
  <c r="BA263" i="13"/>
  <c r="BA257" i="13"/>
  <c r="BA267" i="13" s="1"/>
  <c r="BC254" i="13"/>
  <c r="BC227" i="13"/>
  <c r="BC200" i="13"/>
  <c r="BC173" i="13"/>
  <c r="BC146" i="13"/>
  <c r="BC119" i="13"/>
  <c r="BC4" i="13"/>
  <c r="BB246" i="13"/>
  <c r="BB219" i="13"/>
  <c r="BB192" i="13"/>
  <c r="BB198" i="13" s="1"/>
  <c r="BB165" i="13"/>
  <c r="BB171" i="13" s="1"/>
  <c r="BB138" i="13"/>
  <c r="BB111" i="13"/>
  <c r="BB66" i="13"/>
  <c r="BB247" i="13"/>
  <c r="BB193" i="13"/>
  <c r="BB220" i="13"/>
  <c r="BB166" i="13"/>
  <c r="BB139" i="13"/>
  <c r="BB112" i="13"/>
  <c r="BB80" i="13"/>
  <c r="BA235" i="13"/>
  <c r="BA229" i="13"/>
  <c r="BA239" i="13" s="1"/>
  <c r="BA226" i="13"/>
  <c r="BA209" i="13"/>
  <c r="BA203" i="13"/>
  <c r="BA213" i="13" s="1"/>
  <c r="BA176" i="13" l="1"/>
  <c r="BA186" i="13" s="1"/>
  <c r="BA182" i="13"/>
  <c r="BB117" i="13"/>
  <c r="BB225" i="13"/>
  <c r="BC156" i="13"/>
  <c r="BC150" i="13"/>
  <c r="BC160" i="13" s="1"/>
  <c r="BC264" i="13"/>
  <c r="BC258" i="13"/>
  <c r="BC268" i="13" s="1"/>
  <c r="BB181" i="13"/>
  <c r="BB175" i="13"/>
  <c r="BB185" i="13" s="1"/>
  <c r="BB172" i="13"/>
  <c r="BC96" i="13"/>
  <c r="BC104" i="13" s="1"/>
  <c r="BC93" i="13"/>
  <c r="BC101" i="13" s="1"/>
  <c r="BC78" i="13"/>
  <c r="BC74" i="13"/>
  <c r="BC70" i="13"/>
  <c r="BC62" i="13"/>
  <c r="BC58" i="13"/>
  <c r="BC77" i="13"/>
  <c r="BC73" i="13"/>
  <c r="BC65" i="13"/>
  <c r="BC61" i="13"/>
  <c r="BC57" i="13"/>
  <c r="BC76" i="13"/>
  <c r="BC72" i="13"/>
  <c r="BC64" i="13"/>
  <c r="BC60" i="13"/>
  <c r="BC63" i="13"/>
  <c r="BC59" i="13"/>
  <c r="BC56" i="13"/>
  <c r="BD3" i="13"/>
  <c r="BC79" i="13"/>
  <c r="BC75" i="13"/>
  <c r="BC71" i="13"/>
  <c r="BC210" i="13"/>
  <c r="BC204" i="13"/>
  <c r="BC214" i="13" s="1"/>
  <c r="BB208" i="13"/>
  <c r="BB202" i="13"/>
  <c r="BB212" i="13" s="1"/>
  <c r="BB199" i="13"/>
  <c r="BC129" i="13"/>
  <c r="BC123" i="13"/>
  <c r="BC133" i="13" s="1"/>
  <c r="BC237" i="13"/>
  <c r="BC231" i="13"/>
  <c r="BC241" i="13" s="1"/>
  <c r="BA236" i="13"/>
  <c r="BA230" i="13"/>
  <c r="BA240" i="13" s="1"/>
  <c r="BB144" i="13"/>
  <c r="BB252" i="13"/>
  <c r="BC183" i="13"/>
  <c r="BC177" i="13"/>
  <c r="BC187" i="13" s="1"/>
  <c r="BC247" i="13" l="1"/>
  <c r="BC220" i="13"/>
  <c r="BC193" i="13"/>
  <c r="BC166" i="13"/>
  <c r="BC139" i="13"/>
  <c r="BC112" i="13"/>
  <c r="BC80" i="13"/>
  <c r="BB235" i="13"/>
  <c r="BB229" i="13"/>
  <c r="BB239" i="13" s="1"/>
  <c r="BB226" i="13"/>
  <c r="BB203" i="13"/>
  <c r="BB213" i="13" s="1"/>
  <c r="BB209" i="13"/>
  <c r="BD254" i="13"/>
  <c r="BD227" i="13"/>
  <c r="BD200" i="13"/>
  <c r="BD173" i="13"/>
  <c r="BD146" i="13"/>
  <c r="BD119" i="13"/>
  <c r="BD4" i="13"/>
  <c r="BB182" i="13"/>
  <c r="BB176" i="13"/>
  <c r="BB186" i="13" s="1"/>
  <c r="BB127" i="13"/>
  <c r="BB121" i="13"/>
  <c r="BB131" i="13" s="1"/>
  <c r="BB118" i="13"/>
  <c r="BB256" i="13"/>
  <c r="BB266" i="13" s="1"/>
  <c r="BB262" i="13"/>
  <c r="BB253" i="13"/>
  <c r="BB154" i="13"/>
  <c r="BB148" i="13"/>
  <c r="BB158" i="13" s="1"/>
  <c r="BB145" i="13"/>
  <c r="BC246" i="13"/>
  <c r="BC252" i="13" s="1"/>
  <c r="BC192" i="13"/>
  <c r="BC198" i="13" s="1"/>
  <c r="BC165" i="13"/>
  <c r="BC171" i="13" s="1"/>
  <c r="BC138" i="13"/>
  <c r="BC144" i="13" s="1"/>
  <c r="BC219" i="13"/>
  <c r="BC225" i="13" s="1"/>
  <c r="BC111" i="13"/>
  <c r="BC117" i="13" s="1"/>
  <c r="BC66" i="13"/>
  <c r="BC127" i="13" l="1"/>
  <c r="BC121" i="13"/>
  <c r="BC131" i="13" s="1"/>
  <c r="BC118" i="13"/>
  <c r="BC208" i="13"/>
  <c r="BC202" i="13"/>
  <c r="BC212" i="13" s="1"/>
  <c r="BC199" i="13"/>
  <c r="BB128" i="13"/>
  <c r="BB122" i="13"/>
  <c r="BB132" i="13" s="1"/>
  <c r="BD183" i="13"/>
  <c r="BD177" i="13"/>
  <c r="BD187" i="13" s="1"/>
  <c r="BC256" i="13"/>
  <c r="BC266" i="13" s="1"/>
  <c r="BC262" i="13"/>
  <c r="BC253" i="13"/>
  <c r="BB257" i="13"/>
  <c r="BB267" i="13" s="1"/>
  <c r="BB263" i="13"/>
  <c r="BD96" i="13"/>
  <c r="BD104" i="13" s="1"/>
  <c r="BD93" i="13"/>
  <c r="BD101" i="13" s="1"/>
  <c r="BD77" i="13"/>
  <c r="BD73" i="13"/>
  <c r="BD65" i="13"/>
  <c r="BD61" i="13"/>
  <c r="BD57" i="13"/>
  <c r="BD76" i="13"/>
  <c r="BD72" i="13"/>
  <c r="BD64" i="13"/>
  <c r="BD60" i="13"/>
  <c r="BD56" i="13"/>
  <c r="BD79" i="13"/>
  <c r="BD75" i="13"/>
  <c r="BD71" i="13"/>
  <c r="BD63" i="13"/>
  <c r="BD59" i="13"/>
  <c r="BD78" i="13"/>
  <c r="BD74" i="13"/>
  <c r="BD70" i="13"/>
  <c r="BD58" i="13"/>
  <c r="BE3" i="13"/>
  <c r="BD62" i="13"/>
  <c r="BD210" i="13"/>
  <c r="BD204" i="13"/>
  <c r="BD214" i="13" s="1"/>
  <c r="BC235" i="13"/>
  <c r="BC229" i="13"/>
  <c r="BC239" i="13" s="1"/>
  <c r="BC226" i="13"/>
  <c r="BC154" i="13"/>
  <c r="BC148" i="13"/>
  <c r="BC158" i="13" s="1"/>
  <c r="BC145" i="13"/>
  <c r="BB155" i="13"/>
  <c r="BB149" i="13"/>
  <c r="BB159" i="13" s="1"/>
  <c r="BD129" i="13"/>
  <c r="BD123" i="13"/>
  <c r="BD133" i="13" s="1"/>
  <c r="BD237" i="13"/>
  <c r="BD231" i="13"/>
  <c r="BD241" i="13" s="1"/>
  <c r="BB236" i="13"/>
  <c r="BB230" i="13"/>
  <c r="BB240" i="13" s="1"/>
  <c r="BC175" i="13"/>
  <c r="BC185" i="13" s="1"/>
  <c r="BC181" i="13"/>
  <c r="BC172" i="13"/>
  <c r="BD156" i="13"/>
  <c r="BD150" i="13"/>
  <c r="BD160" i="13" s="1"/>
  <c r="BD264" i="13"/>
  <c r="BD258" i="13"/>
  <c r="BD268" i="13" s="1"/>
  <c r="BC236" i="13" l="1"/>
  <c r="BC230" i="13"/>
  <c r="BC240" i="13" s="1"/>
  <c r="BD247" i="13"/>
  <c r="BD220" i="13"/>
  <c r="BD193" i="13"/>
  <c r="BD139" i="13"/>
  <c r="BD166" i="13"/>
  <c r="BD112" i="13"/>
  <c r="BD80" i="13"/>
  <c r="BD246" i="13"/>
  <c r="BD252" i="13" s="1"/>
  <c r="BD219" i="13"/>
  <c r="BD225" i="13" s="1"/>
  <c r="BD138" i="13"/>
  <c r="BD144" i="13" s="1"/>
  <c r="BD165" i="13"/>
  <c r="BD192" i="13"/>
  <c r="BD66" i="13"/>
  <c r="BD111" i="13"/>
  <c r="BC128" i="13"/>
  <c r="BC122" i="13"/>
  <c r="BC132" i="13" s="1"/>
  <c r="BC155" i="13"/>
  <c r="BC149" i="13"/>
  <c r="BC159" i="13" s="1"/>
  <c r="BC209" i="13"/>
  <c r="BC203" i="13"/>
  <c r="BC213" i="13" s="1"/>
  <c r="BC182" i="13"/>
  <c r="BC176" i="13"/>
  <c r="BC186" i="13" s="1"/>
  <c r="BE254" i="13"/>
  <c r="BE227" i="13"/>
  <c r="BE200" i="13"/>
  <c r="BE173" i="13"/>
  <c r="BE119" i="13"/>
  <c r="BE146" i="13"/>
  <c r="BE4" i="13"/>
  <c r="BC263" i="13"/>
  <c r="BC257" i="13"/>
  <c r="BC267" i="13" s="1"/>
  <c r="BD198" i="13" l="1"/>
  <c r="BD117" i="13"/>
  <c r="BD171" i="13"/>
  <c r="BE177" i="13"/>
  <c r="BE187" i="13" s="1"/>
  <c r="BE183" i="13"/>
  <c r="BD127" i="13"/>
  <c r="BD121" i="13"/>
  <c r="BD131" i="13" s="1"/>
  <c r="BD118" i="13"/>
  <c r="BD154" i="13"/>
  <c r="BD148" i="13"/>
  <c r="BD158" i="13" s="1"/>
  <c r="BD145" i="13"/>
  <c r="BE93" i="13"/>
  <c r="BE101" i="13" s="1"/>
  <c r="BE76" i="13"/>
  <c r="BE72" i="13"/>
  <c r="BE64" i="13"/>
  <c r="BE60" i="13"/>
  <c r="BE79" i="13"/>
  <c r="BE75" i="13"/>
  <c r="BE71" i="13"/>
  <c r="BE63" i="13"/>
  <c r="BE59" i="13"/>
  <c r="BE96" i="13"/>
  <c r="BE104" i="13" s="1"/>
  <c r="BE78" i="13"/>
  <c r="BE74" i="13"/>
  <c r="BE70" i="13"/>
  <c r="BE62" i="13"/>
  <c r="BE58" i="13"/>
  <c r="BE77" i="13"/>
  <c r="BE73" i="13"/>
  <c r="BE61" i="13"/>
  <c r="BE57" i="13"/>
  <c r="BE56" i="13"/>
  <c r="BF3" i="13"/>
  <c r="BE65" i="13"/>
  <c r="BE210" i="13"/>
  <c r="BE204" i="13"/>
  <c r="BE214" i="13" s="1"/>
  <c r="BD235" i="13"/>
  <c r="BD229" i="13"/>
  <c r="BD239" i="13" s="1"/>
  <c r="BD226" i="13"/>
  <c r="BE156" i="13"/>
  <c r="BE150" i="13"/>
  <c r="BE160" i="13" s="1"/>
  <c r="BE237" i="13"/>
  <c r="BE231" i="13"/>
  <c r="BE241" i="13" s="1"/>
  <c r="BD208" i="13"/>
  <c r="BD202" i="13"/>
  <c r="BD212" i="13" s="1"/>
  <c r="BD199" i="13"/>
  <c r="BD262" i="13"/>
  <c r="BD256" i="13"/>
  <c r="BD266" i="13" s="1"/>
  <c r="BD253" i="13"/>
  <c r="BE129" i="13"/>
  <c r="BE123" i="13"/>
  <c r="BE133" i="13" s="1"/>
  <c r="BE264" i="13"/>
  <c r="BE258" i="13"/>
  <c r="BE268" i="13" s="1"/>
  <c r="BD181" i="13"/>
  <c r="BD175" i="13"/>
  <c r="BD185" i="13" s="1"/>
  <c r="BD172" i="13"/>
  <c r="BD230" i="13" l="1"/>
  <c r="BD240" i="13" s="1"/>
  <c r="BD236" i="13"/>
  <c r="BD155" i="13"/>
  <c r="BD149" i="13"/>
  <c r="BD159" i="13" s="1"/>
  <c r="BD209" i="13"/>
  <c r="BD203" i="13"/>
  <c r="BD213" i="13" s="1"/>
  <c r="BD263" i="13"/>
  <c r="BD257" i="13"/>
  <c r="BD267" i="13" s="1"/>
  <c r="BF254" i="13"/>
  <c r="BF227" i="13"/>
  <c r="BF200" i="13"/>
  <c r="BF173" i="13"/>
  <c r="BF146" i="13"/>
  <c r="BF119" i="13"/>
  <c r="BF4" i="13"/>
  <c r="BE247" i="13"/>
  <c r="BE220" i="13"/>
  <c r="BE193" i="13"/>
  <c r="BE166" i="13"/>
  <c r="BE112" i="13"/>
  <c r="BE139" i="13"/>
  <c r="BE80" i="13"/>
  <c r="BD182" i="13"/>
  <c r="BD176" i="13"/>
  <c r="BD186" i="13" s="1"/>
  <c r="BE246" i="13"/>
  <c r="BE219" i="13"/>
  <c r="BE192" i="13"/>
  <c r="BE165" i="13"/>
  <c r="BE138" i="13"/>
  <c r="BE111" i="13"/>
  <c r="BE66" i="13"/>
  <c r="BD128" i="13"/>
  <c r="BD122" i="13"/>
  <c r="BD132" i="13" s="1"/>
  <c r="BE144" i="13" l="1"/>
  <c r="BE117" i="13"/>
  <c r="BE225" i="13"/>
  <c r="BE171" i="13"/>
  <c r="BE198" i="13"/>
  <c r="BE202" i="13" s="1"/>
  <c r="BE212" i="13" s="1"/>
  <c r="BE252" i="13"/>
  <c r="BE262" i="13" s="1"/>
  <c r="BE175" i="13"/>
  <c r="BE185" i="13" s="1"/>
  <c r="BE181" i="13"/>
  <c r="BE172" i="13"/>
  <c r="BF183" i="13"/>
  <c r="BF177" i="13"/>
  <c r="BF187" i="13" s="1"/>
  <c r="BE208" i="13"/>
  <c r="BF96" i="13"/>
  <c r="BF104" i="13" s="1"/>
  <c r="BF93" i="13"/>
  <c r="BF101" i="13" s="1"/>
  <c r="BF79" i="13"/>
  <c r="BF75" i="13"/>
  <c r="BF71" i="13"/>
  <c r="BF63" i="13"/>
  <c r="BF59" i="13"/>
  <c r="BF78" i="13"/>
  <c r="BF74" i="13"/>
  <c r="BF70" i="13"/>
  <c r="BF62" i="13"/>
  <c r="BF58" i="13"/>
  <c r="BF77" i="13"/>
  <c r="BF73" i="13"/>
  <c r="BF65" i="13"/>
  <c r="BF61" i="13"/>
  <c r="BF57" i="13"/>
  <c r="BF76" i="13"/>
  <c r="BF72" i="13"/>
  <c r="BF60" i="13"/>
  <c r="BG3" i="13"/>
  <c r="BF64" i="13"/>
  <c r="BF56" i="13"/>
  <c r="BF210" i="13"/>
  <c r="BF204" i="13"/>
  <c r="BF214" i="13" s="1"/>
  <c r="BE127" i="13"/>
  <c r="BE121" i="13"/>
  <c r="BE131" i="13" s="1"/>
  <c r="BE118" i="13"/>
  <c r="BE235" i="13"/>
  <c r="BE229" i="13"/>
  <c r="BE239" i="13" s="1"/>
  <c r="BE226" i="13"/>
  <c r="BF129" i="13"/>
  <c r="BF123" i="13"/>
  <c r="BF133" i="13" s="1"/>
  <c r="BF231" i="13"/>
  <c r="BF241" i="13" s="1"/>
  <c r="BF237" i="13"/>
  <c r="BE148" i="13"/>
  <c r="BE158" i="13" s="1"/>
  <c r="BE154" i="13"/>
  <c r="BE145" i="13"/>
  <c r="BE256" i="13"/>
  <c r="BE266" i="13" s="1"/>
  <c r="BE253" i="13"/>
  <c r="BF156" i="13"/>
  <c r="BF150" i="13"/>
  <c r="BF160" i="13" s="1"/>
  <c r="BF264" i="13"/>
  <c r="BF258" i="13"/>
  <c r="BF268" i="13" s="1"/>
  <c r="BE199" i="13" l="1"/>
  <c r="BE128" i="13"/>
  <c r="BE122" i="13"/>
  <c r="BE132" i="13" s="1"/>
  <c r="BE203" i="13"/>
  <c r="BE213" i="13" s="1"/>
  <c r="BE209" i="13"/>
  <c r="BE236" i="13"/>
  <c r="BE230" i="13"/>
  <c r="BE240" i="13" s="1"/>
  <c r="BF246" i="13"/>
  <c r="BF219" i="13"/>
  <c r="BF192" i="13"/>
  <c r="BF165" i="13"/>
  <c r="BF138" i="13"/>
  <c r="BF111" i="13"/>
  <c r="BF66" i="13"/>
  <c r="BE176" i="13"/>
  <c r="BE186" i="13" s="1"/>
  <c r="BE182" i="13"/>
  <c r="BE155" i="13"/>
  <c r="BE149" i="13"/>
  <c r="BE159" i="13" s="1"/>
  <c r="BF247" i="13"/>
  <c r="BF220" i="13"/>
  <c r="BF193" i="13"/>
  <c r="BF166" i="13"/>
  <c r="BF139" i="13"/>
  <c r="BF112" i="13"/>
  <c r="BF80" i="13"/>
  <c r="BE263" i="13"/>
  <c r="BE257" i="13"/>
  <c r="BE267" i="13" s="1"/>
  <c r="BG254" i="13"/>
  <c r="BG227" i="13"/>
  <c r="BG200" i="13"/>
  <c r="BG146" i="13"/>
  <c r="BG173" i="13"/>
  <c r="BG119" i="13"/>
  <c r="BG4" i="13"/>
  <c r="BG129" i="13" l="1"/>
  <c r="BG123" i="13"/>
  <c r="BG133" i="13" s="1"/>
  <c r="BG231" i="13"/>
  <c r="BG241" i="13" s="1"/>
  <c r="BG237" i="13"/>
  <c r="BF117" i="13"/>
  <c r="BF225" i="13"/>
  <c r="BG264" i="13"/>
  <c r="BG258" i="13"/>
  <c r="BG268" i="13" s="1"/>
  <c r="BF144" i="13"/>
  <c r="BF252" i="13"/>
  <c r="BG183" i="13"/>
  <c r="BG177" i="13"/>
  <c r="BG187" i="13" s="1"/>
  <c r="BG156" i="13"/>
  <c r="BG150" i="13"/>
  <c r="BG160" i="13" s="1"/>
  <c r="BF171" i="13"/>
  <c r="BG96" i="13"/>
  <c r="BG104" i="13" s="1"/>
  <c r="BG93" i="13"/>
  <c r="BG101" i="13" s="1"/>
  <c r="BG78" i="13"/>
  <c r="BG74" i="13"/>
  <c r="BG70" i="13"/>
  <c r="BG62" i="13"/>
  <c r="BG58" i="13"/>
  <c r="BG77" i="13"/>
  <c r="BG73" i="13"/>
  <c r="BG65" i="13"/>
  <c r="BG61" i="13"/>
  <c r="BG57" i="13"/>
  <c r="BG76" i="13"/>
  <c r="BG72" i="13"/>
  <c r="BG64" i="13"/>
  <c r="BG60" i="13"/>
  <c r="BG79" i="13"/>
  <c r="BG75" i="13"/>
  <c r="BG71" i="13"/>
  <c r="BH3" i="13"/>
  <c r="BG59" i="13"/>
  <c r="BG56" i="13"/>
  <c r="BG63" i="13"/>
  <c r="BG210" i="13"/>
  <c r="BG204" i="13"/>
  <c r="BG214" i="13" s="1"/>
  <c r="BF198" i="13"/>
  <c r="BH254" i="13" l="1"/>
  <c r="BH146" i="13"/>
  <c r="BH227" i="13"/>
  <c r="BH173" i="13"/>
  <c r="BH200" i="13"/>
  <c r="BH119" i="13"/>
  <c r="BH4" i="13"/>
  <c r="BG247" i="13"/>
  <c r="BG193" i="13"/>
  <c r="BG220" i="13"/>
  <c r="BG166" i="13"/>
  <c r="BG139" i="13"/>
  <c r="BG112" i="13"/>
  <c r="BG80" i="13"/>
  <c r="BF181" i="13"/>
  <c r="BF175" i="13"/>
  <c r="BF185" i="13" s="1"/>
  <c r="BF172" i="13"/>
  <c r="BF256" i="13"/>
  <c r="BF266" i="13" s="1"/>
  <c r="BF262" i="13"/>
  <c r="BF253" i="13"/>
  <c r="BF235" i="13"/>
  <c r="BF229" i="13"/>
  <c r="BF239" i="13" s="1"/>
  <c r="BF226" i="13"/>
  <c r="BF202" i="13"/>
  <c r="BF212" i="13" s="1"/>
  <c r="BF208" i="13"/>
  <c r="BF199" i="13"/>
  <c r="BG246" i="13"/>
  <c r="BG219" i="13"/>
  <c r="BG192" i="13"/>
  <c r="BG165" i="13"/>
  <c r="BG138" i="13"/>
  <c r="BG111" i="13"/>
  <c r="BG117" i="13" s="1"/>
  <c r="BG66" i="13"/>
  <c r="BF154" i="13"/>
  <c r="BF148" i="13"/>
  <c r="BF158" i="13" s="1"/>
  <c r="BF145" i="13"/>
  <c r="BF127" i="13"/>
  <c r="BF121" i="13"/>
  <c r="BF131" i="13" s="1"/>
  <c r="BF118" i="13"/>
  <c r="BG171" i="13" l="1"/>
  <c r="BG198" i="13"/>
  <c r="BG225" i="13"/>
  <c r="BG226" i="13" s="1"/>
  <c r="BF155" i="13"/>
  <c r="BF149" i="13"/>
  <c r="BF159" i="13" s="1"/>
  <c r="BG144" i="13"/>
  <c r="BG252" i="13"/>
  <c r="BF236" i="13"/>
  <c r="BF230" i="13"/>
  <c r="BF240" i="13" s="1"/>
  <c r="BH96" i="13"/>
  <c r="BH104" i="13" s="1"/>
  <c r="BH93" i="13"/>
  <c r="BH101" i="13" s="1"/>
  <c r="BH77" i="13"/>
  <c r="BH73" i="13"/>
  <c r="BH65" i="13"/>
  <c r="BH61" i="13"/>
  <c r="BH57" i="13"/>
  <c r="BH76" i="13"/>
  <c r="BH72" i="13"/>
  <c r="BH64" i="13"/>
  <c r="BH60" i="13"/>
  <c r="BH56" i="13"/>
  <c r="BH79" i="13"/>
  <c r="BH75" i="13"/>
  <c r="BH71" i="13"/>
  <c r="BH63" i="13"/>
  <c r="BH59" i="13"/>
  <c r="BI3" i="13"/>
  <c r="BH62" i="13"/>
  <c r="BH78" i="13"/>
  <c r="BH74" i="13"/>
  <c r="BH70" i="13"/>
  <c r="BH58" i="13"/>
  <c r="BH237" i="13"/>
  <c r="BH231" i="13"/>
  <c r="BH241" i="13" s="1"/>
  <c r="BG235" i="13"/>
  <c r="BG229" i="13"/>
  <c r="BG239" i="13" s="1"/>
  <c r="BF263" i="13"/>
  <c r="BF257" i="13"/>
  <c r="BF267" i="13" s="1"/>
  <c r="BF128" i="13"/>
  <c r="BF122" i="13"/>
  <c r="BF132" i="13" s="1"/>
  <c r="BG175" i="13"/>
  <c r="BG185" i="13" s="1"/>
  <c r="BG181" i="13"/>
  <c r="BG172" i="13"/>
  <c r="BF209" i="13"/>
  <c r="BF203" i="13"/>
  <c r="BF213" i="13" s="1"/>
  <c r="BH129" i="13"/>
  <c r="BH123" i="13"/>
  <c r="BH133" i="13" s="1"/>
  <c r="BH156" i="13"/>
  <c r="BH150" i="13"/>
  <c r="BH160" i="13" s="1"/>
  <c r="BG127" i="13"/>
  <c r="BG121" i="13"/>
  <c r="BG131" i="13" s="1"/>
  <c r="BG118" i="13"/>
  <c r="BH183" i="13"/>
  <c r="BH177" i="13"/>
  <c r="BH187" i="13" s="1"/>
  <c r="BG208" i="13"/>
  <c r="BG202" i="13"/>
  <c r="BG212" i="13" s="1"/>
  <c r="BG199" i="13"/>
  <c r="BF182" i="13"/>
  <c r="BF176" i="13"/>
  <c r="BF186" i="13" s="1"/>
  <c r="BH210" i="13"/>
  <c r="BH204" i="13"/>
  <c r="BH214" i="13" s="1"/>
  <c r="BH264" i="13"/>
  <c r="BH258" i="13"/>
  <c r="BH268" i="13" s="1"/>
  <c r="BG154" i="13" l="1"/>
  <c r="BG148" i="13"/>
  <c r="BG158" i="13" s="1"/>
  <c r="BG145" i="13"/>
  <c r="BH247" i="13"/>
  <c r="BH220" i="13"/>
  <c r="BH139" i="13"/>
  <c r="BH193" i="13"/>
  <c r="BH166" i="13"/>
  <c r="BH80" i="13"/>
  <c r="BH112" i="13"/>
  <c r="BG256" i="13"/>
  <c r="BG266" i="13" s="1"/>
  <c r="BG262" i="13"/>
  <c r="BG253" i="13"/>
  <c r="BG209" i="13"/>
  <c r="BG203" i="13"/>
  <c r="BG213" i="13" s="1"/>
  <c r="BG128" i="13"/>
  <c r="BG122" i="13"/>
  <c r="BG132" i="13" s="1"/>
  <c r="BG236" i="13"/>
  <c r="BG230" i="13"/>
  <c r="BG240" i="13" s="1"/>
  <c r="BH246" i="13"/>
  <c r="BH252" i="13" s="1"/>
  <c r="BH219" i="13"/>
  <c r="BH225" i="13" s="1"/>
  <c r="BH138" i="13"/>
  <c r="BH144" i="13" s="1"/>
  <c r="BH192" i="13"/>
  <c r="BH198" i="13" s="1"/>
  <c r="BH165" i="13"/>
  <c r="BH171" i="13" s="1"/>
  <c r="BH66" i="13"/>
  <c r="BH111" i="13"/>
  <c r="BI254" i="13"/>
  <c r="BI227" i="13"/>
  <c r="BI200" i="13"/>
  <c r="BI173" i="13"/>
  <c r="BI146" i="13"/>
  <c r="BI119" i="13"/>
  <c r="BI4" i="13"/>
  <c r="BG182" i="13"/>
  <c r="BG176" i="13"/>
  <c r="BG186" i="13" s="1"/>
  <c r="BH117" i="13" l="1"/>
  <c r="BI129" i="13"/>
  <c r="BI123" i="13"/>
  <c r="BI133" i="13" s="1"/>
  <c r="BI237" i="13"/>
  <c r="BI231" i="13"/>
  <c r="BI241" i="13" s="1"/>
  <c r="BH175" i="13"/>
  <c r="BH185" i="13" s="1"/>
  <c r="BH181" i="13"/>
  <c r="BH172" i="13"/>
  <c r="BH256" i="13"/>
  <c r="BH266" i="13" s="1"/>
  <c r="BH262" i="13"/>
  <c r="BH253" i="13"/>
  <c r="BI156" i="13"/>
  <c r="BI150" i="13"/>
  <c r="BI160" i="13" s="1"/>
  <c r="BH208" i="13"/>
  <c r="BH202" i="13"/>
  <c r="BH212" i="13" s="1"/>
  <c r="BH199" i="13"/>
  <c r="BG155" i="13"/>
  <c r="BG149" i="13"/>
  <c r="BG159" i="13" s="1"/>
  <c r="BI264" i="13"/>
  <c r="BI258" i="13"/>
  <c r="BI268" i="13" s="1"/>
  <c r="BI177" i="13"/>
  <c r="BI187" i="13" s="1"/>
  <c r="BI183" i="13"/>
  <c r="BH121" i="13"/>
  <c r="BH131" i="13" s="1"/>
  <c r="BH118" i="13"/>
  <c r="BH127" i="13"/>
  <c r="BH154" i="13"/>
  <c r="BH148" i="13"/>
  <c r="BH158" i="13" s="1"/>
  <c r="BH145" i="13"/>
  <c r="BI76" i="13"/>
  <c r="BI72" i="13"/>
  <c r="BI64" i="13"/>
  <c r="BI60" i="13"/>
  <c r="BI96" i="13"/>
  <c r="BI104" i="13" s="1"/>
  <c r="BI79" i="13"/>
  <c r="BI75" i="13"/>
  <c r="BI71" i="13"/>
  <c r="BI63" i="13"/>
  <c r="BI59" i="13"/>
  <c r="BI78" i="13"/>
  <c r="BI74" i="13"/>
  <c r="BI70" i="13"/>
  <c r="BI62" i="13"/>
  <c r="BI58" i="13"/>
  <c r="BI93" i="13"/>
  <c r="BI101" i="13" s="1"/>
  <c r="BI57" i="13"/>
  <c r="BI56" i="13"/>
  <c r="BI65" i="13"/>
  <c r="BI61" i="13"/>
  <c r="BJ3" i="13"/>
  <c r="BI77" i="13"/>
  <c r="BI73" i="13"/>
  <c r="BI210" i="13"/>
  <c r="BI204" i="13"/>
  <c r="BI214" i="13" s="1"/>
  <c r="BH235" i="13"/>
  <c r="BH229" i="13"/>
  <c r="BH239" i="13" s="1"/>
  <c r="BH226" i="13"/>
  <c r="BG257" i="13"/>
  <c r="BG267" i="13" s="1"/>
  <c r="BG263" i="13"/>
  <c r="BJ254" i="13" l="1"/>
  <c r="BJ227" i="13"/>
  <c r="BJ200" i="13"/>
  <c r="BJ173" i="13"/>
  <c r="BJ146" i="13"/>
  <c r="BJ119" i="13"/>
  <c r="BJ4" i="13"/>
  <c r="BI220" i="13"/>
  <c r="BI247" i="13"/>
  <c r="BI193" i="13"/>
  <c r="BI166" i="13"/>
  <c r="BI139" i="13"/>
  <c r="BI112" i="13"/>
  <c r="BI80" i="13"/>
  <c r="BH236" i="13"/>
  <c r="BH230" i="13"/>
  <c r="BH240" i="13" s="1"/>
  <c r="BH155" i="13"/>
  <c r="BH149" i="13"/>
  <c r="BH159" i="13" s="1"/>
  <c r="BH128" i="13"/>
  <c r="BH122" i="13"/>
  <c r="BH132" i="13" s="1"/>
  <c r="BH209" i="13"/>
  <c r="BH203" i="13"/>
  <c r="BH213" i="13" s="1"/>
  <c r="BH182" i="13"/>
  <c r="BH176" i="13"/>
  <c r="BH186" i="13" s="1"/>
  <c r="BH263" i="13"/>
  <c r="BH257" i="13"/>
  <c r="BH267" i="13" s="1"/>
  <c r="BI246" i="13"/>
  <c r="BI219" i="13"/>
  <c r="BI192" i="13"/>
  <c r="BI165" i="13"/>
  <c r="BI138" i="13"/>
  <c r="BI111" i="13"/>
  <c r="BI117" i="13" s="1"/>
  <c r="BI66" i="13"/>
  <c r="BI144" i="13" l="1"/>
  <c r="BI198" i="13"/>
  <c r="BI171" i="13"/>
  <c r="BI252" i="13"/>
  <c r="BI225" i="13"/>
  <c r="BI127" i="13"/>
  <c r="BI121" i="13"/>
  <c r="BI131" i="13" s="1"/>
  <c r="BI118" i="13"/>
  <c r="BI235" i="13"/>
  <c r="BI229" i="13"/>
  <c r="BI239" i="13" s="1"/>
  <c r="BI226" i="13"/>
  <c r="BJ183" i="13"/>
  <c r="BJ177" i="13"/>
  <c r="BJ187" i="13" s="1"/>
  <c r="BI154" i="13"/>
  <c r="BI148" i="13"/>
  <c r="BI158" i="13" s="1"/>
  <c r="BI145" i="13"/>
  <c r="BI262" i="13"/>
  <c r="BI256" i="13"/>
  <c r="BI266" i="13" s="1"/>
  <c r="BI253" i="13"/>
  <c r="BJ96" i="13"/>
  <c r="BJ104" i="13" s="1"/>
  <c r="BJ93" i="13"/>
  <c r="BJ101" i="13" s="1"/>
  <c r="BJ79" i="13"/>
  <c r="BJ75" i="13"/>
  <c r="BJ71" i="13"/>
  <c r="BJ63" i="13"/>
  <c r="BJ59" i="13"/>
  <c r="BJ78" i="13"/>
  <c r="BJ74" i="13"/>
  <c r="BJ70" i="13"/>
  <c r="BJ62" i="13"/>
  <c r="BJ58" i="13"/>
  <c r="BJ77" i="13"/>
  <c r="BJ73" i="13"/>
  <c r="BJ65" i="13"/>
  <c r="BJ61" i="13"/>
  <c r="BJ57" i="13"/>
  <c r="BJ56" i="13"/>
  <c r="BK3" i="13"/>
  <c r="BJ64" i="13"/>
  <c r="BJ60" i="13"/>
  <c r="BJ76" i="13"/>
  <c r="BJ72" i="13"/>
  <c r="BJ210" i="13"/>
  <c r="BJ204" i="13"/>
  <c r="BJ214" i="13" s="1"/>
  <c r="BI181" i="13"/>
  <c r="BI175" i="13"/>
  <c r="BI185" i="13" s="1"/>
  <c r="BI172" i="13"/>
  <c r="BJ129" i="13"/>
  <c r="BJ123" i="13"/>
  <c r="BJ133" i="13" s="1"/>
  <c r="BJ231" i="13"/>
  <c r="BJ241" i="13" s="1"/>
  <c r="BJ237" i="13"/>
  <c r="BI208" i="13"/>
  <c r="BI202" i="13"/>
  <c r="BI212" i="13" s="1"/>
  <c r="BI199" i="13"/>
  <c r="BJ156" i="13"/>
  <c r="BJ150" i="13"/>
  <c r="BJ160" i="13" s="1"/>
  <c r="BJ264" i="13"/>
  <c r="BJ258" i="13"/>
  <c r="BJ268" i="13" s="1"/>
  <c r="BJ246" i="13" l="1"/>
  <c r="BJ219" i="13"/>
  <c r="BJ192" i="13"/>
  <c r="BJ165" i="13"/>
  <c r="BJ138" i="13"/>
  <c r="BJ111" i="13"/>
  <c r="BJ66" i="13"/>
  <c r="BJ247" i="13"/>
  <c r="BJ220" i="13"/>
  <c r="BJ193" i="13"/>
  <c r="BJ166" i="13"/>
  <c r="BJ139" i="13"/>
  <c r="BJ112" i="13"/>
  <c r="BJ80" i="13"/>
  <c r="BI149" i="13"/>
  <c r="BI159" i="13" s="1"/>
  <c r="BI155" i="13"/>
  <c r="BI128" i="13"/>
  <c r="BI122" i="13"/>
  <c r="BI132" i="13" s="1"/>
  <c r="BI182" i="13"/>
  <c r="BI176" i="13"/>
  <c r="BI186" i="13" s="1"/>
  <c r="BI263" i="13"/>
  <c r="BI257" i="13"/>
  <c r="BI267" i="13" s="1"/>
  <c r="BI236" i="13"/>
  <c r="BI230" i="13"/>
  <c r="BI240" i="13" s="1"/>
  <c r="BI209" i="13"/>
  <c r="BI203" i="13"/>
  <c r="BI213" i="13" s="1"/>
  <c r="BK254" i="13"/>
  <c r="BK227" i="13"/>
  <c r="BK200" i="13"/>
  <c r="BK146" i="13"/>
  <c r="BK119" i="13"/>
  <c r="BK173" i="13"/>
  <c r="BK4" i="13"/>
  <c r="BK183" i="13" l="1"/>
  <c r="BK177" i="13"/>
  <c r="BK187" i="13" s="1"/>
  <c r="BK231" i="13"/>
  <c r="BK241" i="13" s="1"/>
  <c r="BK237" i="13"/>
  <c r="BJ171" i="13"/>
  <c r="BK129" i="13"/>
  <c r="BK123" i="13"/>
  <c r="BK133" i="13" s="1"/>
  <c r="BK258" i="13"/>
  <c r="BK268" i="13" s="1"/>
  <c r="BK264" i="13"/>
  <c r="BJ198" i="13"/>
  <c r="BK156" i="13"/>
  <c r="BK150" i="13"/>
  <c r="BK160" i="13" s="1"/>
  <c r="BJ117" i="13"/>
  <c r="BJ225" i="13"/>
  <c r="BK96" i="13"/>
  <c r="BK104" i="13" s="1"/>
  <c r="BK93" i="13"/>
  <c r="BK101" i="13" s="1"/>
  <c r="BK78" i="13"/>
  <c r="BK74" i="13"/>
  <c r="BK70" i="13"/>
  <c r="BK62" i="13"/>
  <c r="BK58" i="13"/>
  <c r="BK77" i="13"/>
  <c r="BK73" i="13"/>
  <c r="BK65" i="13"/>
  <c r="BK61" i="13"/>
  <c r="BK57" i="13"/>
  <c r="BK76" i="13"/>
  <c r="BK72" i="13"/>
  <c r="BK64" i="13"/>
  <c r="BK60" i="13"/>
  <c r="BL3" i="13"/>
  <c r="BK63" i="13"/>
  <c r="BK59" i="13"/>
  <c r="BK56" i="13"/>
  <c r="BK79" i="13"/>
  <c r="BK75" i="13"/>
  <c r="BK71" i="13"/>
  <c r="BK210" i="13"/>
  <c r="BK204" i="13"/>
  <c r="BK214" i="13" s="1"/>
  <c r="BJ144" i="13"/>
  <c r="BJ252" i="13"/>
  <c r="BJ154" i="13" l="1"/>
  <c r="BJ148" i="13"/>
  <c r="BJ158" i="13" s="1"/>
  <c r="BJ145" i="13"/>
  <c r="BK247" i="13"/>
  <c r="BK220" i="13"/>
  <c r="BK193" i="13"/>
  <c r="BK166" i="13"/>
  <c r="BK139" i="13"/>
  <c r="BK112" i="13"/>
  <c r="BK80" i="13"/>
  <c r="BK246" i="13"/>
  <c r="BK252" i="13" s="1"/>
  <c r="BK219" i="13"/>
  <c r="BK225" i="13" s="1"/>
  <c r="BK192" i="13"/>
  <c r="BK165" i="13"/>
  <c r="BK138" i="13"/>
  <c r="BK111" i="13"/>
  <c r="BK66" i="13"/>
  <c r="BJ235" i="13"/>
  <c r="BJ229" i="13"/>
  <c r="BJ239" i="13" s="1"/>
  <c r="BJ226" i="13"/>
  <c r="BJ208" i="13"/>
  <c r="BJ202" i="13"/>
  <c r="BJ212" i="13" s="1"/>
  <c r="BJ199" i="13"/>
  <c r="BL254" i="13"/>
  <c r="BL227" i="13"/>
  <c r="BL146" i="13"/>
  <c r="BL200" i="13"/>
  <c r="BL173" i="13"/>
  <c r="BL119" i="13"/>
  <c r="BL4" i="13"/>
  <c r="BJ262" i="13"/>
  <c r="BJ256" i="13"/>
  <c r="BJ266" i="13" s="1"/>
  <c r="BJ253" i="13"/>
  <c r="BJ127" i="13"/>
  <c r="BJ121" i="13"/>
  <c r="BJ131" i="13" s="1"/>
  <c r="BJ118" i="13"/>
  <c r="BJ181" i="13"/>
  <c r="BJ175" i="13"/>
  <c r="BJ185" i="13" s="1"/>
  <c r="BJ172" i="13"/>
  <c r="BK117" i="13" l="1"/>
  <c r="BK144" i="13"/>
  <c r="BK198" i="13"/>
  <c r="BJ128" i="13"/>
  <c r="BJ122" i="13"/>
  <c r="BJ132" i="13" s="1"/>
  <c r="BL183" i="13"/>
  <c r="BL177" i="13"/>
  <c r="BL187" i="13" s="1"/>
  <c r="BL264" i="13"/>
  <c r="BL258" i="13"/>
  <c r="BL268" i="13" s="1"/>
  <c r="BJ236" i="13"/>
  <c r="BJ230" i="13"/>
  <c r="BJ240" i="13" s="1"/>
  <c r="BK127" i="13"/>
  <c r="BK121" i="13"/>
  <c r="BK131" i="13" s="1"/>
  <c r="BK118" i="13"/>
  <c r="BK235" i="13"/>
  <c r="BK229" i="13"/>
  <c r="BK239" i="13" s="1"/>
  <c r="BK226" i="13"/>
  <c r="BJ182" i="13"/>
  <c r="BJ176" i="13"/>
  <c r="BJ186" i="13" s="1"/>
  <c r="BL210" i="13"/>
  <c r="BL204" i="13"/>
  <c r="BL214" i="13" s="1"/>
  <c r="BJ203" i="13"/>
  <c r="BJ213" i="13" s="1"/>
  <c r="BJ209" i="13"/>
  <c r="BK154" i="13"/>
  <c r="BK148" i="13"/>
  <c r="BK158" i="13" s="1"/>
  <c r="BK145" i="13"/>
  <c r="BK256" i="13"/>
  <c r="BK266" i="13" s="1"/>
  <c r="BK262" i="13"/>
  <c r="BK253" i="13"/>
  <c r="BJ155" i="13"/>
  <c r="BJ149" i="13"/>
  <c r="BJ159" i="13" s="1"/>
  <c r="BL96" i="13"/>
  <c r="BL104" i="13" s="1"/>
  <c r="BL93" i="13"/>
  <c r="BL101" i="13" s="1"/>
  <c r="BL77" i="13"/>
  <c r="BL73" i="13"/>
  <c r="BL65" i="13"/>
  <c r="BL61" i="13"/>
  <c r="BL57" i="13"/>
  <c r="BL76" i="13"/>
  <c r="BL72" i="13"/>
  <c r="BL64" i="13"/>
  <c r="BL60" i="13"/>
  <c r="BL56" i="13"/>
  <c r="BL79" i="13"/>
  <c r="BL75" i="13"/>
  <c r="BL71" i="13"/>
  <c r="BL63" i="13"/>
  <c r="BL59" i="13"/>
  <c r="BM3" i="13"/>
  <c r="BL62" i="13"/>
  <c r="BL78" i="13"/>
  <c r="BL74" i="13"/>
  <c r="BL70" i="13"/>
  <c r="BL58" i="13"/>
  <c r="BL156" i="13"/>
  <c r="BL150" i="13"/>
  <c r="BL160" i="13" s="1"/>
  <c r="BK171" i="13"/>
  <c r="BJ263" i="13"/>
  <c r="BJ257" i="13"/>
  <c r="BJ267" i="13" s="1"/>
  <c r="BL129" i="13"/>
  <c r="BL123" i="13"/>
  <c r="BL133" i="13" s="1"/>
  <c r="BL237" i="13"/>
  <c r="BL231" i="13"/>
  <c r="BL241" i="13" s="1"/>
  <c r="BK208" i="13"/>
  <c r="BK202" i="13"/>
  <c r="BK212" i="13" s="1"/>
  <c r="BK199" i="13"/>
  <c r="BL246" i="13" l="1"/>
  <c r="BL219" i="13"/>
  <c r="BL138" i="13"/>
  <c r="BL192" i="13"/>
  <c r="BL66" i="13"/>
  <c r="BL111" i="13"/>
  <c r="BL165" i="13"/>
  <c r="BK209" i="13"/>
  <c r="BK203" i="13"/>
  <c r="BK213" i="13" s="1"/>
  <c r="BK155" i="13"/>
  <c r="BK149" i="13"/>
  <c r="BK159" i="13" s="1"/>
  <c r="BK128" i="13"/>
  <c r="BK122" i="13"/>
  <c r="BK132" i="13" s="1"/>
  <c r="BK175" i="13"/>
  <c r="BK185" i="13" s="1"/>
  <c r="BK181" i="13"/>
  <c r="BK172" i="13"/>
  <c r="BL247" i="13"/>
  <c r="BL220" i="13"/>
  <c r="BL139" i="13"/>
  <c r="BL193" i="13"/>
  <c r="BL166" i="13"/>
  <c r="BL112" i="13"/>
  <c r="BL80" i="13"/>
  <c r="BM254" i="13"/>
  <c r="BM227" i="13"/>
  <c r="BM200" i="13"/>
  <c r="BM173" i="13"/>
  <c r="BM146" i="13"/>
  <c r="BM119" i="13"/>
  <c r="BM4" i="13"/>
  <c r="BK263" i="13"/>
  <c r="BK257" i="13"/>
  <c r="BK267" i="13" s="1"/>
  <c r="BK236" i="13"/>
  <c r="BK230" i="13"/>
  <c r="BK240" i="13" s="1"/>
  <c r="BM150" i="13" l="1"/>
  <c r="BM160" i="13" s="1"/>
  <c r="BM156" i="13"/>
  <c r="BK182" i="13"/>
  <c r="BK176" i="13"/>
  <c r="BK186" i="13" s="1"/>
  <c r="BL198" i="13"/>
  <c r="BM183" i="13"/>
  <c r="BM177" i="13"/>
  <c r="BM187" i="13" s="1"/>
  <c r="BL171" i="13"/>
  <c r="BL144" i="13"/>
  <c r="BM264" i="13"/>
  <c r="BM258" i="13"/>
  <c r="BM268" i="13" s="1"/>
  <c r="BM210" i="13"/>
  <c r="BM204" i="13"/>
  <c r="BM214" i="13" s="1"/>
  <c r="BL117" i="13"/>
  <c r="BL225" i="13"/>
  <c r="BM96" i="13"/>
  <c r="BM104" i="13" s="1"/>
  <c r="BM76" i="13"/>
  <c r="BM72" i="13"/>
  <c r="BM64" i="13"/>
  <c r="BM60" i="13"/>
  <c r="BM79" i="13"/>
  <c r="BM75" i="13"/>
  <c r="BM71" i="13"/>
  <c r="BM63" i="13"/>
  <c r="BM59" i="13"/>
  <c r="BM93" i="13"/>
  <c r="BM101" i="13" s="1"/>
  <c r="BM78" i="13"/>
  <c r="BM74" i="13"/>
  <c r="BM70" i="13"/>
  <c r="BM62" i="13"/>
  <c r="BM58" i="13"/>
  <c r="BM65" i="13"/>
  <c r="BM61" i="13"/>
  <c r="BM56" i="13"/>
  <c r="BM57" i="13"/>
  <c r="BM77" i="13"/>
  <c r="BM73" i="13"/>
  <c r="BN3" i="13"/>
  <c r="BM129" i="13"/>
  <c r="BM123" i="13"/>
  <c r="BM133" i="13" s="1"/>
  <c r="BM237" i="13"/>
  <c r="BM231" i="13"/>
  <c r="BM241" i="13" s="1"/>
  <c r="BL252" i="13"/>
  <c r="BL256" i="13" l="1"/>
  <c r="BL266" i="13" s="1"/>
  <c r="BL262" i="13"/>
  <c r="BL253" i="13"/>
  <c r="BL235" i="13"/>
  <c r="BL226" i="13"/>
  <c r="BL229" i="13"/>
  <c r="BL239" i="13" s="1"/>
  <c r="BL175" i="13"/>
  <c r="BL185" i="13" s="1"/>
  <c r="BL181" i="13"/>
  <c r="BL172" i="13"/>
  <c r="BN254" i="13"/>
  <c r="BN227" i="13"/>
  <c r="BN200" i="13"/>
  <c r="BN173" i="13"/>
  <c r="BN146" i="13"/>
  <c r="BN119" i="13"/>
  <c r="BN4" i="13"/>
  <c r="BM246" i="13"/>
  <c r="BM219" i="13"/>
  <c r="BM192" i="13"/>
  <c r="BM198" i="13" s="1"/>
  <c r="BM165" i="13"/>
  <c r="BM171" i="13" s="1"/>
  <c r="BM138" i="13"/>
  <c r="BM111" i="13"/>
  <c r="BM66" i="13"/>
  <c r="BL127" i="13"/>
  <c r="BL121" i="13"/>
  <c r="BL131" i="13" s="1"/>
  <c r="BL118" i="13"/>
  <c r="BM247" i="13"/>
  <c r="BM220" i="13"/>
  <c r="BM193" i="13"/>
  <c r="BM166" i="13"/>
  <c r="BM139" i="13"/>
  <c r="BM112" i="13"/>
  <c r="BM80" i="13"/>
  <c r="BL154" i="13"/>
  <c r="BL148" i="13"/>
  <c r="BL158" i="13" s="1"/>
  <c r="BL145" i="13"/>
  <c r="BL208" i="13"/>
  <c r="BL202" i="13"/>
  <c r="BL212" i="13" s="1"/>
  <c r="BL199" i="13"/>
  <c r="BM175" i="13" l="1"/>
  <c r="BM185" i="13" s="1"/>
  <c r="BM181" i="13"/>
  <c r="BM172" i="13"/>
  <c r="BM208" i="13"/>
  <c r="BM202" i="13"/>
  <c r="BM212" i="13" s="1"/>
  <c r="BM199" i="13"/>
  <c r="BN237" i="13"/>
  <c r="BN231" i="13"/>
  <c r="BN241" i="13" s="1"/>
  <c r="BL263" i="13"/>
  <c r="BL257" i="13"/>
  <c r="BL267" i="13" s="1"/>
  <c r="BL122" i="13"/>
  <c r="BL132" i="13" s="1"/>
  <c r="BL128" i="13"/>
  <c r="BM117" i="13"/>
  <c r="BM225" i="13"/>
  <c r="BN156" i="13"/>
  <c r="BN150" i="13"/>
  <c r="BN160" i="13" s="1"/>
  <c r="BN258" i="13"/>
  <c r="BN268" i="13" s="1"/>
  <c r="BN264" i="13"/>
  <c r="BL155" i="13"/>
  <c r="BL149" i="13"/>
  <c r="BL159" i="13" s="1"/>
  <c r="BN96" i="13"/>
  <c r="BN104" i="13" s="1"/>
  <c r="BN93" i="13"/>
  <c r="BN101" i="13" s="1"/>
  <c r="BN79" i="13"/>
  <c r="BN75" i="13"/>
  <c r="BN71" i="13"/>
  <c r="BN63" i="13"/>
  <c r="BN59" i="13"/>
  <c r="BN78" i="13"/>
  <c r="BN74" i="13"/>
  <c r="BN70" i="13"/>
  <c r="BN62" i="13"/>
  <c r="BN58" i="13"/>
  <c r="BN77" i="13"/>
  <c r="BN73" i="13"/>
  <c r="BN65" i="13"/>
  <c r="BN61" i="13"/>
  <c r="BN57" i="13"/>
  <c r="BN56" i="13"/>
  <c r="BN64" i="13"/>
  <c r="BN60" i="13"/>
  <c r="BO3" i="13"/>
  <c r="BN76" i="13"/>
  <c r="BN72" i="13"/>
  <c r="BN204" i="13"/>
  <c r="BN214" i="13" s="1"/>
  <c r="BN210" i="13"/>
  <c r="BL209" i="13"/>
  <c r="BL203" i="13"/>
  <c r="BL213" i="13" s="1"/>
  <c r="BN129" i="13"/>
  <c r="BN123" i="13"/>
  <c r="BN133" i="13" s="1"/>
  <c r="BM144" i="13"/>
  <c r="BM252" i="13"/>
  <c r="BN183" i="13"/>
  <c r="BN177" i="13"/>
  <c r="BN187" i="13" s="1"/>
  <c r="BL182" i="13"/>
  <c r="BL176" i="13"/>
  <c r="BL186" i="13" s="1"/>
  <c r="BL236" i="13"/>
  <c r="BL230" i="13"/>
  <c r="BL240" i="13" s="1"/>
  <c r="BM262" i="13" l="1"/>
  <c r="BM256" i="13"/>
  <c r="BM266" i="13" s="1"/>
  <c r="BM253" i="13"/>
  <c r="BM182" i="13"/>
  <c r="BM176" i="13"/>
  <c r="BM186" i="13" s="1"/>
  <c r="BM154" i="13"/>
  <c r="BM148" i="13"/>
  <c r="BM158" i="13" s="1"/>
  <c r="BM145" i="13"/>
  <c r="BN246" i="13"/>
  <c r="BN219" i="13"/>
  <c r="BN192" i="13"/>
  <c r="BN165" i="13"/>
  <c r="BN138" i="13"/>
  <c r="BN111" i="13"/>
  <c r="BN66" i="13"/>
  <c r="BN247" i="13"/>
  <c r="BN220" i="13"/>
  <c r="BN193" i="13"/>
  <c r="BN166" i="13"/>
  <c r="BN139" i="13"/>
  <c r="BN112" i="13"/>
  <c r="BN80" i="13"/>
  <c r="BM235" i="13"/>
  <c r="BM229" i="13"/>
  <c r="BM239" i="13" s="1"/>
  <c r="BM226" i="13"/>
  <c r="BM203" i="13"/>
  <c r="BM213" i="13" s="1"/>
  <c r="BM209" i="13"/>
  <c r="BO254" i="13"/>
  <c r="BO227" i="13"/>
  <c r="BO200" i="13"/>
  <c r="BO173" i="13"/>
  <c r="BO146" i="13"/>
  <c r="BO119" i="13"/>
  <c r="BO4" i="13"/>
  <c r="BM127" i="13"/>
  <c r="BM121" i="13"/>
  <c r="BM131" i="13" s="1"/>
  <c r="BM118" i="13"/>
  <c r="BO156" i="13" l="1"/>
  <c r="BO150" i="13"/>
  <c r="BO160" i="13" s="1"/>
  <c r="BO264" i="13"/>
  <c r="BO258" i="13"/>
  <c r="BO268" i="13" s="1"/>
  <c r="BN171" i="13"/>
  <c r="BM155" i="13"/>
  <c r="BM149" i="13"/>
  <c r="BM159" i="13" s="1"/>
  <c r="BO183" i="13"/>
  <c r="BO177" i="13"/>
  <c r="BO187" i="13" s="1"/>
  <c r="BN198" i="13"/>
  <c r="BM263" i="13"/>
  <c r="BM257" i="13"/>
  <c r="BM267" i="13" s="1"/>
  <c r="BO96" i="13"/>
  <c r="BO104" i="13" s="1"/>
  <c r="BO93" i="13"/>
  <c r="BO101" i="13" s="1"/>
  <c r="BO78" i="13"/>
  <c r="BO74" i="13"/>
  <c r="BO70" i="13"/>
  <c r="BO62" i="13"/>
  <c r="BO58" i="13"/>
  <c r="BO77" i="13"/>
  <c r="BO73" i="13"/>
  <c r="BO65" i="13"/>
  <c r="BO61" i="13"/>
  <c r="BO57" i="13"/>
  <c r="BO76" i="13"/>
  <c r="BO72" i="13"/>
  <c r="BO64" i="13"/>
  <c r="BO60" i="13"/>
  <c r="BP3" i="13"/>
  <c r="BO63" i="13"/>
  <c r="BO59" i="13"/>
  <c r="BO56" i="13"/>
  <c r="BO79" i="13"/>
  <c r="BO75" i="13"/>
  <c r="BO71" i="13"/>
  <c r="BO210" i="13"/>
  <c r="BO204" i="13"/>
  <c r="BO214" i="13" s="1"/>
  <c r="BN117" i="13"/>
  <c r="BN225" i="13"/>
  <c r="BM128" i="13"/>
  <c r="BM122" i="13"/>
  <c r="BM132" i="13" s="1"/>
  <c r="BO129" i="13"/>
  <c r="BO123" i="13"/>
  <c r="BO133" i="13" s="1"/>
  <c r="BO231" i="13"/>
  <c r="BO241" i="13" s="1"/>
  <c r="BO237" i="13"/>
  <c r="BM236" i="13"/>
  <c r="BM230" i="13"/>
  <c r="BM240" i="13" s="1"/>
  <c r="BN144" i="13"/>
  <c r="BN252" i="13"/>
  <c r="BN154" i="13" l="1"/>
  <c r="BN148" i="13"/>
  <c r="BN158" i="13" s="1"/>
  <c r="BN145" i="13"/>
  <c r="BO246" i="13"/>
  <c r="BO219" i="13"/>
  <c r="BO192" i="13"/>
  <c r="BO165" i="13"/>
  <c r="BO138" i="13"/>
  <c r="BO111" i="13"/>
  <c r="BO66" i="13"/>
  <c r="BN235" i="13"/>
  <c r="BN229" i="13"/>
  <c r="BN239" i="13" s="1"/>
  <c r="BN226" i="13"/>
  <c r="BN127" i="13"/>
  <c r="BN121" i="13"/>
  <c r="BN131" i="13" s="1"/>
  <c r="BN118" i="13"/>
  <c r="BN202" i="13"/>
  <c r="BN212" i="13" s="1"/>
  <c r="BN208" i="13"/>
  <c r="BN199" i="13"/>
  <c r="BN256" i="13"/>
  <c r="BN266" i="13" s="1"/>
  <c r="BN262" i="13"/>
  <c r="BN253" i="13"/>
  <c r="BP254" i="13"/>
  <c r="BP227" i="13"/>
  <c r="BP146" i="13"/>
  <c r="BP200" i="13"/>
  <c r="BP173" i="13"/>
  <c r="BP119" i="13"/>
  <c r="BP4" i="13"/>
  <c r="BO247" i="13"/>
  <c r="BO220" i="13"/>
  <c r="BO193" i="13"/>
  <c r="BO166" i="13"/>
  <c r="BO139" i="13"/>
  <c r="BO112" i="13"/>
  <c r="BO80" i="13"/>
  <c r="BN181" i="13"/>
  <c r="BN175" i="13"/>
  <c r="BN185" i="13" s="1"/>
  <c r="BN172" i="13"/>
  <c r="BP123" i="13" l="1"/>
  <c r="BP133" i="13" s="1"/>
  <c r="BP129" i="13"/>
  <c r="BP237" i="13"/>
  <c r="BP231" i="13"/>
  <c r="BP241" i="13" s="1"/>
  <c r="BN128" i="13"/>
  <c r="BN122" i="13"/>
  <c r="BN132" i="13" s="1"/>
  <c r="BO144" i="13"/>
  <c r="BO252" i="13"/>
  <c r="BN182" i="13"/>
  <c r="BN176" i="13"/>
  <c r="BN186" i="13" s="1"/>
  <c r="BP183" i="13"/>
  <c r="BP177" i="13"/>
  <c r="BP187" i="13" s="1"/>
  <c r="BP258" i="13"/>
  <c r="BP268" i="13" s="1"/>
  <c r="BP264" i="13"/>
  <c r="BN209" i="13"/>
  <c r="BN203" i="13"/>
  <c r="BN213" i="13" s="1"/>
  <c r="BO171" i="13"/>
  <c r="BN155" i="13"/>
  <c r="BN149" i="13"/>
  <c r="BN159" i="13" s="1"/>
  <c r="BP210" i="13"/>
  <c r="BP204" i="13"/>
  <c r="BP214" i="13" s="1"/>
  <c r="BN263" i="13"/>
  <c r="BN257" i="13"/>
  <c r="BN267" i="13" s="1"/>
  <c r="BO198" i="13"/>
  <c r="BP96" i="13"/>
  <c r="BP104" i="13" s="1"/>
  <c r="BP93" i="13"/>
  <c r="BP101" i="13" s="1"/>
  <c r="BP77" i="13"/>
  <c r="BP73" i="13"/>
  <c r="BP65" i="13"/>
  <c r="BP61" i="13"/>
  <c r="BP57" i="13"/>
  <c r="BP76" i="13"/>
  <c r="BP72" i="13"/>
  <c r="BP64" i="13"/>
  <c r="BP60" i="13"/>
  <c r="BP56" i="13"/>
  <c r="BP79" i="13"/>
  <c r="BP75" i="13"/>
  <c r="BP71" i="13"/>
  <c r="BP63" i="13"/>
  <c r="BP59" i="13"/>
  <c r="BP62" i="13"/>
  <c r="BP78" i="13"/>
  <c r="BP74" i="13"/>
  <c r="BP70" i="13"/>
  <c r="BP58" i="13"/>
  <c r="BQ3" i="13"/>
  <c r="BP156" i="13"/>
  <c r="BP150" i="13"/>
  <c r="BP160" i="13" s="1"/>
  <c r="BN236" i="13"/>
  <c r="BN230" i="13"/>
  <c r="BN240" i="13" s="1"/>
  <c r="BO117" i="13"/>
  <c r="BO225" i="13"/>
  <c r="BO235" i="13" l="1"/>
  <c r="BO229" i="13"/>
  <c r="BO239" i="13" s="1"/>
  <c r="BO226" i="13"/>
  <c r="BO127" i="13"/>
  <c r="BO121" i="13"/>
  <c r="BO131" i="13" s="1"/>
  <c r="BO118" i="13"/>
  <c r="BP246" i="13"/>
  <c r="BP219" i="13"/>
  <c r="BP192" i="13"/>
  <c r="BP138" i="13"/>
  <c r="BP165" i="13"/>
  <c r="BP111" i="13"/>
  <c r="BP66" i="13"/>
  <c r="BO208" i="13"/>
  <c r="BO202" i="13"/>
  <c r="BO212" i="13" s="1"/>
  <c r="BO199" i="13"/>
  <c r="BO262" i="13"/>
  <c r="BO256" i="13"/>
  <c r="BO266" i="13" s="1"/>
  <c r="BO253" i="13"/>
  <c r="BQ254" i="13"/>
  <c r="BQ227" i="13"/>
  <c r="BQ200" i="13"/>
  <c r="BQ173" i="13"/>
  <c r="BQ146" i="13"/>
  <c r="BQ119" i="13"/>
  <c r="BQ4" i="13"/>
  <c r="BO154" i="13"/>
  <c r="BO148" i="13"/>
  <c r="BO158" i="13" s="1"/>
  <c r="BO145" i="13"/>
  <c r="BP247" i="13"/>
  <c r="BP220" i="13"/>
  <c r="BP139" i="13"/>
  <c r="BP193" i="13"/>
  <c r="BP166" i="13"/>
  <c r="BP112" i="13"/>
  <c r="BP80" i="13"/>
  <c r="BO181" i="13"/>
  <c r="BO175" i="13"/>
  <c r="BO185" i="13" s="1"/>
  <c r="BO172" i="13"/>
  <c r="BQ156" i="13" l="1"/>
  <c r="BQ150" i="13"/>
  <c r="BQ160" i="13" s="1"/>
  <c r="BQ264" i="13"/>
  <c r="BQ258" i="13"/>
  <c r="BQ268" i="13" s="1"/>
  <c r="BO209" i="13"/>
  <c r="BO203" i="13"/>
  <c r="BO213" i="13" s="1"/>
  <c r="BP117" i="13"/>
  <c r="BP225" i="13"/>
  <c r="BO182" i="13"/>
  <c r="BO176" i="13"/>
  <c r="BO186" i="13" s="1"/>
  <c r="BQ183" i="13"/>
  <c r="BQ177" i="13"/>
  <c r="BQ187" i="13" s="1"/>
  <c r="BO263" i="13"/>
  <c r="BO257" i="13"/>
  <c r="BO267" i="13" s="1"/>
  <c r="BP171" i="13"/>
  <c r="BP252" i="13"/>
  <c r="BO236" i="13"/>
  <c r="BO230" i="13"/>
  <c r="BO240" i="13" s="1"/>
  <c r="BQ76" i="13"/>
  <c r="BQ72" i="13"/>
  <c r="BQ64" i="13"/>
  <c r="BQ60" i="13"/>
  <c r="BQ93" i="13"/>
  <c r="BQ101" i="13" s="1"/>
  <c r="BQ79" i="13"/>
  <c r="BQ75" i="13"/>
  <c r="BQ71" i="13"/>
  <c r="BQ63" i="13"/>
  <c r="BQ59" i="13"/>
  <c r="BQ78" i="13"/>
  <c r="BQ74" i="13"/>
  <c r="BQ70" i="13"/>
  <c r="BQ62" i="13"/>
  <c r="BQ58" i="13"/>
  <c r="BQ96" i="13"/>
  <c r="BQ104" i="13" s="1"/>
  <c r="BQ65" i="13"/>
  <c r="BQ61" i="13"/>
  <c r="BQ77" i="13"/>
  <c r="BQ73" i="13"/>
  <c r="BQ57" i="13"/>
  <c r="BQ56" i="13"/>
  <c r="BR3" i="13"/>
  <c r="BQ210" i="13"/>
  <c r="BQ204" i="13"/>
  <c r="BQ214" i="13" s="1"/>
  <c r="BP144" i="13"/>
  <c r="BO128" i="13"/>
  <c r="BO122" i="13"/>
  <c r="BO132" i="13" s="1"/>
  <c r="BO155" i="13"/>
  <c r="BO149" i="13"/>
  <c r="BO159" i="13" s="1"/>
  <c r="BQ129" i="13"/>
  <c r="BQ123" i="13"/>
  <c r="BQ133" i="13" s="1"/>
  <c r="BQ237" i="13"/>
  <c r="BQ231" i="13"/>
  <c r="BQ241" i="13" s="1"/>
  <c r="BP198" i="13"/>
  <c r="BP154" i="13" l="1"/>
  <c r="BP148" i="13"/>
  <c r="BP158" i="13" s="1"/>
  <c r="BP145" i="13"/>
  <c r="BQ246" i="13"/>
  <c r="BQ219" i="13"/>
  <c r="BQ192" i="13"/>
  <c r="BQ165" i="13"/>
  <c r="BQ111" i="13"/>
  <c r="BQ138" i="13"/>
  <c r="BQ66" i="13"/>
  <c r="BP256" i="13"/>
  <c r="BP266" i="13" s="1"/>
  <c r="BP262" i="13"/>
  <c r="BP253" i="13"/>
  <c r="BP229" i="13"/>
  <c r="BP239" i="13" s="1"/>
  <c r="BP235" i="13"/>
  <c r="BP226" i="13"/>
  <c r="BQ247" i="13"/>
  <c r="BQ220" i="13"/>
  <c r="BQ193" i="13"/>
  <c r="BQ166" i="13"/>
  <c r="BQ139" i="13"/>
  <c r="BQ112" i="13"/>
  <c r="BQ80" i="13"/>
  <c r="BP175" i="13"/>
  <c r="BP185" i="13" s="1"/>
  <c r="BP181" i="13"/>
  <c r="BP172" i="13"/>
  <c r="BP118" i="13"/>
  <c r="BP127" i="13"/>
  <c r="BP121" i="13"/>
  <c r="BP131" i="13" s="1"/>
  <c r="BP208" i="13"/>
  <c r="BP202" i="13"/>
  <c r="BP212" i="13" s="1"/>
  <c r="BP199" i="13"/>
  <c r="BR254" i="13"/>
  <c r="BR227" i="13"/>
  <c r="BR200" i="13"/>
  <c r="BR173" i="13"/>
  <c r="BR146" i="13"/>
  <c r="BR119" i="13"/>
  <c r="BR4" i="13"/>
  <c r="BR156" i="13" l="1"/>
  <c r="BR150" i="13"/>
  <c r="BR160" i="13" s="1"/>
  <c r="BR183" i="13"/>
  <c r="BR177" i="13"/>
  <c r="BR187" i="13" s="1"/>
  <c r="BP209" i="13"/>
  <c r="BP203" i="13"/>
  <c r="BP213" i="13" s="1"/>
  <c r="BP236" i="13"/>
  <c r="BP230" i="13"/>
  <c r="BP240" i="13" s="1"/>
  <c r="BQ117" i="13"/>
  <c r="BQ252" i="13"/>
  <c r="BR96" i="13"/>
  <c r="BR104" i="13" s="1"/>
  <c r="BR93" i="13"/>
  <c r="BR101" i="13" s="1"/>
  <c r="BR79" i="13"/>
  <c r="BR75" i="13"/>
  <c r="BR71" i="13"/>
  <c r="BR63" i="13"/>
  <c r="BR59" i="13"/>
  <c r="BR78" i="13"/>
  <c r="BR74" i="13"/>
  <c r="BR70" i="13"/>
  <c r="BR62" i="13"/>
  <c r="BR58" i="13"/>
  <c r="BR77" i="13"/>
  <c r="BR73" i="13"/>
  <c r="BR65" i="13"/>
  <c r="BR61" i="13"/>
  <c r="BR57" i="13"/>
  <c r="BR64" i="13"/>
  <c r="BR60" i="13"/>
  <c r="BR76" i="13"/>
  <c r="BR72" i="13"/>
  <c r="BR56" i="13"/>
  <c r="BS3" i="13"/>
  <c r="BR210" i="13"/>
  <c r="BR204" i="13"/>
  <c r="BR214" i="13" s="1"/>
  <c r="BP128" i="13"/>
  <c r="BP122" i="13"/>
  <c r="BP132" i="13" s="1"/>
  <c r="BQ171" i="13"/>
  <c r="BP155" i="13"/>
  <c r="BP149" i="13"/>
  <c r="BP159" i="13" s="1"/>
  <c r="BR129" i="13"/>
  <c r="BR123" i="13"/>
  <c r="BR133" i="13" s="1"/>
  <c r="BR237" i="13"/>
  <c r="BR231" i="13"/>
  <c r="BR241" i="13" s="1"/>
  <c r="BP182" i="13"/>
  <c r="BP176" i="13"/>
  <c r="BP186" i="13" s="1"/>
  <c r="BQ198" i="13"/>
  <c r="BR264" i="13"/>
  <c r="BR258" i="13"/>
  <c r="BR268" i="13" s="1"/>
  <c r="BP263" i="13"/>
  <c r="BP257" i="13"/>
  <c r="BP267" i="13" s="1"/>
  <c r="BQ144" i="13"/>
  <c r="BQ225" i="13"/>
  <c r="BQ154" i="13" l="1"/>
  <c r="BQ148" i="13"/>
  <c r="BQ158" i="13" s="1"/>
  <c r="BQ145" i="13"/>
  <c r="BR247" i="13"/>
  <c r="BR193" i="13"/>
  <c r="BR220" i="13"/>
  <c r="BR166" i="13"/>
  <c r="BR139" i="13"/>
  <c r="BR112" i="13"/>
  <c r="BR80" i="13"/>
  <c r="BQ208" i="13"/>
  <c r="BQ202" i="13"/>
  <c r="BQ212" i="13" s="1"/>
  <c r="BQ199" i="13"/>
  <c r="BQ175" i="13"/>
  <c r="BQ185" i="13" s="1"/>
  <c r="BQ181" i="13"/>
  <c r="BQ172" i="13"/>
  <c r="BQ262" i="13"/>
  <c r="BQ256" i="13"/>
  <c r="BQ266" i="13" s="1"/>
  <c r="BQ253" i="13"/>
  <c r="BR246" i="13"/>
  <c r="BR252" i="13" s="1"/>
  <c r="BR219" i="13"/>
  <c r="BR225" i="13" s="1"/>
  <c r="BR192" i="13"/>
  <c r="BR198" i="13" s="1"/>
  <c r="BR165" i="13"/>
  <c r="BR171" i="13" s="1"/>
  <c r="BR138" i="13"/>
  <c r="BR144" i="13" s="1"/>
  <c r="BR111" i="13"/>
  <c r="BR66" i="13"/>
  <c r="BQ235" i="13"/>
  <c r="BQ229" i="13"/>
  <c r="BQ239" i="13" s="1"/>
  <c r="BQ226" i="13"/>
  <c r="BS254" i="13"/>
  <c r="BS227" i="13"/>
  <c r="BS200" i="13"/>
  <c r="BS173" i="13"/>
  <c r="BS146" i="13"/>
  <c r="BS119" i="13"/>
  <c r="BS4" i="13"/>
  <c r="BQ127" i="13"/>
  <c r="BQ121" i="13"/>
  <c r="BQ131" i="13" s="1"/>
  <c r="BQ118" i="13"/>
  <c r="BR117" i="13" l="1"/>
  <c r="BS96" i="13"/>
  <c r="BS104" i="13" s="1"/>
  <c r="BS93" i="13"/>
  <c r="BS101" i="13" s="1"/>
  <c r="BS78" i="13"/>
  <c r="BS74" i="13"/>
  <c r="BS70" i="13"/>
  <c r="BS62" i="13"/>
  <c r="BS58" i="13"/>
  <c r="BS77" i="13"/>
  <c r="BS73" i="13"/>
  <c r="BS65" i="13"/>
  <c r="BS61" i="13"/>
  <c r="BS57" i="13"/>
  <c r="BS76" i="13"/>
  <c r="BS72" i="13"/>
  <c r="BS64" i="13"/>
  <c r="BS60" i="13"/>
  <c r="BS63" i="13"/>
  <c r="BS59" i="13"/>
  <c r="BS56" i="13"/>
  <c r="BT3" i="13"/>
  <c r="BS79" i="13"/>
  <c r="BS75" i="13"/>
  <c r="BS71" i="13"/>
  <c r="BR256" i="13"/>
  <c r="BR266" i="13" s="1"/>
  <c r="BR262" i="13"/>
  <c r="BR253" i="13"/>
  <c r="BQ176" i="13"/>
  <c r="BQ186" i="13" s="1"/>
  <c r="BQ182" i="13"/>
  <c r="BQ128" i="13"/>
  <c r="BQ122" i="13"/>
  <c r="BQ132" i="13" s="1"/>
  <c r="BS129" i="13"/>
  <c r="BS123" i="13"/>
  <c r="BS133" i="13" s="1"/>
  <c r="BS237" i="13"/>
  <c r="BS231" i="13"/>
  <c r="BS241" i="13" s="1"/>
  <c r="BR181" i="13"/>
  <c r="BR175" i="13"/>
  <c r="BR185" i="13" s="1"/>
  <c r="BR172" i="13"/>
  <c r="BQ263" i="13"/>
  <c r="BQ257" i="13"/>
  <c r="BQ267" i="13" s="1"/>
  <c r="BQ155" i="13"/>
  <c r="BQ149" i="13"/>
  <c r="BQ159" i="13" s="1"/>
  <c r="BS210" i="13"/>
  <c r="BS204" i="13"/>
  <c r="BS214" i="13" s="1"/>
  <c r="BS156" i="13"/>
  <c r="BS150" i="13"/>
  <c r="BS160" i="13" s="1"/>
  <c r="BS264" i="13"/>
  <c r="BS258" i="13"/>
  <c r="BS268" i="13" s="1"/>
  <c r="BR208" i="13"/>
  <c r="BR202" i="13"/>
  <c r="BR212" i="13" s="1"/>
  <c r="BR199" i="13"/>
  <c r="BR154" i="13"/>
  <c r="BR148" i="13"/>
  <c r="BR158" i="13" s="1"/>
  <c r="BR145" i="13"/>
  <c r="BS183" i="13"/>
  <c r="BS177" i="13"/>
  <c r="BS187" i="13" s="1"/>
  <c r="BQ236" i="13"/>
  <c r="BQ230" i="13"/>
  <c r="BQ240" i="13" s="1"/>
  <c r="BR127" i="13"/>
  <c r="BR121" i="13"/>
  <c r="BR131" i="13" s="1"/>
  <c r="BR118" i="13"/>
  <c r="BR235" i="13"/>
  <c r="BR229" i="13"/>
  <c r="BR239" i="13" s="1"/>
  <c r="BR226" i="13"/>
  <c r="BQ209" i="13"/>
  <c r="BQ203" i="13"/>
  <c r="BQ213" i="13" s="1"/>
  <c r="BR236" i="13" l="1"/>
  <c r="BR230" i="13"/>
  <c r="BR240" i="13" s="1"/>
  <c r="BS246" i="13"/>
  <c r="BS219" i="13"/>
  <c r="BS192" i="13"/>
  <c r="BS165" i="13"/>
  <c r="BS138" i="13"/>
  <c r="BS111" i="13"/>
  <c r="BS66" i="13"/>
  <c r="BR128" i="13"/>
  <c r="BR122" i="13"/>
  <c r="BR132" i="13" s="1"/>
  <c r="BR203" i="13"/>
  <c r="BR213" i="13" s="1"/>
  <c r="BR209" i="13"/>
  <c r="BR257" i="13"/>
  <c r="BR267" i="13" s="1"/>
  <c r="BR263" i="13"/>
  <c r="BT254" i="13"/>
  <c r="BT227" i="13"/>
  <c r="BT200" i="13"/>
  <c r="BT173" i="13"/>
  <c r="BT146" i="13"/>
  <c r="BT119" i="13"/>
  <c r="BT4" i="13"/>
  <c r="BR155" i="13"/>
  <c r="BR149" i="13"/>
  <c r="BR159" i="13" s="1"/>
  <c r="BR182" i="13"/>
  <c r="BR176" i="13"/>
  <c r="BR186" i="13" s="1"/>
  <c r="BS247" i="13"/>
  <c r="BS220" i="13"/>
  <c r="BS193" i="13"/>
  <c r="BS166" i="13"/>
  <c r="BS139" i="13"/>
  <c r="BS112" i="13"/>
  <c r="BS80" i="13"/>
  <c r="BS117" i="13" l="1"/>
  <c r="BS144" i="13"/>
  <c r="BT96" i="13"/>
  <c r="BT104" i="13" s="1"/>
  <c r="BT93" i="13"/>
  <c r="BT101" i="13" s="1"/>
  <c r="BT77" i="13"/>
  <c r="BT73" i="13"/>
  <c r="BT65" i="13"/>
  <c r="BT61" i="13"/>
  <c r="BT57" i="13"/>
  <c r="BT76" i="13"/>
  <c r="BT72" i="13"/>
  <c r="BT64" i="13"/>
  <c r="BT60" i="13"/>
  <c r="BT56" i="13"/>
  <c r="BT79" i="13"/>
  <c r="BT75" i="13"/>
  <c r="BT71" i="13"/>
  <c r="BT63" i="13"/>
  <c r="BT59" i="13"/>
  <c r="BT78" i="13"/>
  <c r="BT74" i="13"/>
  <c r="BT70" i="13"/>
  <c r="BT58" i="13"/>
  <c r="BT62" i="13"/>
  <c r="BU3" i="13"/>
  <c r="BT210" i="13"/>
  <c r="BT204" i="13"/>
  <c r="BT214" i="13" s="1"/>
  <c r="BS171" i="13"/>
  <c r="BT156" i="13"/>
  <c r="BT150" i="13"/>
  <c r="BT160" i="13" s="1"/>
  <c r="BT264" i="13"/>
  <c r="BT258" i="13"/>
  <c r="BT268" i="13" s="1"/>
  <c r="BS225" i="13"/>
  <c r="BT183" i="13"/>
  <c r="BT177" i="13"/>
  <c r="BT187" i="13" s="1"/>
  <c r="BS252" i="13"/>
  <c r="BT129" i="13"/>
  <c r="BT123" i="13"/>
  <c r="BT133" i="13" s="1"/>
  <c r="BT237" i="13"/>
  <c r="BT231" i="13"/>
  <c r="BT241" i="13" s="1"/>
  <c r="BS198" i="13"/>
  <c r="BS208" i="13" l="1"/>
  <c r="BS202" i="13"/>
  <c r="BS212" i="13" s="1"/>
  <c r="BS199" i="13"/>
  <c r="BS235" i="13"/>
  <c r="BS229" i="13"/>
  <c r="BS239" i="13" s="1"/>
  <c r="BS226" i="13"/>
  <c r="BS256" i="13"/>
  <c r="BS266" i="13" s="1"/>
  <c r="BS262" i="13"/>
  <c r="BS253" i="13"/>
  <c r="BS175" i="13"/>
  <c r="BS185" i="13" s="1"/>
  <c r="BS181" i="13"/>
  <c r="BS172" i="13"/>
  <c r="BT247" i="13"/>
  <c r="BT220" i="13"/>
  <c r="BT193" i="13"/>
  <c r="BT139" i="13"/>
  <c r="BT166" i="13"/>
  <c r="BT112" i="13"/>
  <c r="BT80" i="13"/>
  <c r="BT246" i="13"/>
  <c r="BT219" i="13"/>
  <c r="BT225" i="13" s="1"/>
  <c r="BT138" i="13"/>
  <c r="BT192" i="13"/>
  <c r="BT198" i="13" s="1"/>
  <c r="BT165" i="13"/>
  <c r="BT66" i="13"/>
  <c r="BT111" i="13"/>
  <c r="BS154" i="13"/>
  <c r="BS148" i="13"/>
  <c r="BS158" i="13" s="1"/>
  <c r="BS145" i="13"/>
  <c r="BU254" i="13"/>
  <c r="BU227" i="13"/>
  <c r="BU200" i="13"/>
  <c r="BU173" i="13"/>
  <c r="BU119" i="13"/>
  <c r="BU146" i="13"/>
  <c r="BU4" i="13"/>
  <c r="BS127" i="13"/>
  <c r="BS121" i="13"/>
  <c r="BS131" i="13" s="1"/>
  <c r="BS118" i="13"/>
  <c r="BT117" i="13" l="1"/>
  <c r="BU177" i="13"/>
  <c r="BU187" i="13" s="1"/>
  <c r="BU183" i="13"/>
  <c r="BU93" i="13"/>
  <c r="BU101" i="13" s="1"/>
  <c r="BU76" i="13"/>
  <c r="BU72" i="13"/>
  <c r="BU64" i="13"/>
  <c r="BU60" i="13"/>
  <c r="BU79" i="13"/>
  <c r="BU75" i="13"/>
  <c r="BU71" i="13"/>
  <c r="BU63" i="13"/>
  <c r="BU59" i="13"/>
  <c r="BU96" i="13"/>
  <c r="BU104" i="13" s="1"/>
  <c r="BU78" i="13"/>
  <c r="BU74" i="13"/>
  <c r="BU70" i="13"/>
  <c r="BU62" i="13"/>
  <c r="BU58" i="13"/>
  <c r="BU77" i="13"/>
  <c r="BU73" i="13"/>
  <c r="BU56" i="13"/>
  <c r="BU57" i="13"/>
  <c r="BU61" i="13"/>
  <c r="BV3" i="13"/>
  <c r="BU65" i="13"/>
  <c r="BU210" i="13"/>
  <c r="BU204" i="13"/>
  <c r="BU214" i="13" s="1"/>
  <c r="BT171" i="13"/>
  <c r="BT252" i="13"/>
  <c r="BS182" i="13"/>
  <c r="BS176" i="13"/>
  <c r="BS186" i="13" s="1"/>
  <c r="BS128" i="13"/>
  <c r="BS122" i="13"/>
  <c r="BS132" i="13" s="1"/>
  <c r="BU156" i="13"/>
  <c r="BU150" i="13"/>
  <c r="BU160" i="13" s="1"/>
  <c r="BU237" i="13"/>
  <c r="BU231" i="13"/>
  <c r="BU241" i="13" s="1"/>
  <c r="BT208" i="13"/>
  <c r="BT202" i="13"/>
  <c r="BT212" i="13" s="1"/>
  <c r="BT199" i="13"/>
  <c r="BS209" i="13"/>
  <c r="BS203" i="13"/>
  <c r="BS213" i="13" s="1"/>
  <c r="BU129" i="13"/>
  <c r="BU123" i="13"/>
  <c r="BU133" i="13" s="1"/>
  <c r="BU264" i="13"/>
  <c r="BU258" i="13"/>
  <c r="BU268" i="13" s="1"/>
  <c r="BT127" i="13"/>
  <c r="BT121" i="13"/>
  <c r="BT131" i="13" s="1"/>
  <c r="BT118" i="13"/>
  <c r="BT144" i="13"/>
  <c r="BS236" i="13"/>
  <c r="BS230" i="13"/>
  <c r="BS240" i="13" s="1"/>
  <c r="BS155" i="13"/>
  <c r="BS149" i="13"/>
  <c r="BS159" i="13" s="1"/>
  <c r="BT235" i="13"/>
  <c r="BT226" i="13"/>
  <c r="BT229" i="13"/>
  <c r="BT239" i="13" s="1"/>
  <c r="BS263" i="13"/>
  <c r="BS257" i="13"/>
  <c r="BS267" i="13" s="1"/>
  <c r="BT230" i="13" l="1"/>
  <c r="BT240" i="13" s="1"/>
  <c r="BT236" i="13"/>
  <c r="BT209" i="13"/>
  <c r="BT203" i="13"/>
  <c r="BT213" i="13" s="1"/>
  <c r="BT181" i="13"/>
  <c r="BT175" i="13"/>
  <c r="BT185" i="13" s="1"/>
  <c r="BT172" i="13"/>
  <c r="BV254" i="13"/>
  <c r="BV227" i="13"/>
  <c r="BV200" i="13"/>
  <c r="BV173" i="13"/>
  <c r="BV146" i="13"/>
  <c r="BV119" i="13"/>
  <c r="BV4" i="13"/>
  <c r="BU247" i="13"/>
  <c r="BU220" i="13"/>
  <c r="BU193" i="13"/>
  <c r="BU166" i="13"/>
  <c r="BU112" i="13"/>
  <c r="BU139" i="13"/>
  <c r="BU80" i="13"/>
  <c r="BT154" i="13"/>
  <c r="BT148" i="13"/>
  <c r="BT158" i="13" s="1"/>
  <c r="BT145" i="13"/>
  <c r="BT128" i="13"/>
  <c r="BT122" i="13"/>
  <c r="BT132" i="13" s="1"/>
  <c r="BT262" i="13"/>
  <c r="BT256" i="13"/>
  <c r="BT266" i="13" s="1"/>
  <c r="BT253" i="13"/>
  <c r="BU246" i="13"/>
  <c r="BU252" i="13" s="1"/>
  <c r="BU219" i="13"/>
  <c r="BU192" i="13"/>
  <c r="BU198" i="13" s="1"/>
  <c r="BU165" i="13"/>
  <c r="BU171" i="13" s="1"/>
  <c r="BU138" i="13"/>
  <c r="BU111" i="13"/>
  <c r="BU117" i="13" s="1"/>
  <c r="BU66" i="13"/>
  <c r="BU208" i="13" l="1"/>
  <c r="BU202" i="13"/>
  <c r="BU212" i="13" s="1"/>
  <c r="BU199" i="13"/>
  <c r="BU127" i="13"/>
  <c r="BU121" i="13"/>
  <c r="BU131" i="13" s="1"/>
  <c r="BU118" i="13"/>
  <c r="BU225" i="13"/>
  <c r="BV183" i="13"/>
  <c r="BV177" i="13"/>
  <c r="BV187" i="13" s="1"/>
  <c r="BT182" i="13"/>
  <c r="BT176" i="13"/>
  <c r="BT186" i="13" s="1"/>
  <c r="BT155" i="13"/>
  <c r="BT149" i="13"/>
  <c r="BT159" i="13" s="1"/>
  <c r="BV156" i="13"/>
  <c r="BV150" i="13"/>
  <c r="BV160" i="13" s="1"/>
  <c r="BU144" i="13"/>
  <c r="BU262" i="13"/>
  <c r="BU256" i="13"/>
  <c r="BU266" i="13" s="1"/>
  <c r="BU253" i="13"/>
  <c r="BV96" i="13"/>
  <c r="BV104" i="13" s="1"/>
  <c r="BV93" i="13"/>
  <c r="BV101" i="13" s="1"/>
  <c r="BV79" i="13"/>
  <c r="BV75" i="13"/>
  <c r="BV71" i="13"/>
  <c r="BV63" i="13"/>
  <c r="BV59" i="13"/>
  <c r="BV78" i="13"/>
  <c r="BV74" i="13"/>
  <c r="BV70" i="13"/>
  <c r="BV62" i="13"/>
  <c r="BV58" i="13"/>
  <c r="BV77" i="13"/>
  <c r="BV73" i="13"/>
  <c r="BV65" i="13"/>
  <c r="BV61" i="13"/>
  <c r="BV57" i="13"/>
  <c r="BV76" i="13"/>
  <c r="BV72" i="13"/>
  <c r="BW3" i="13"/>
  <c r="BV60" i="13"/>
  <c r="BV56" i="13"/>
  <c r="BV64" i="13"/>
  <c r="BV210" i="13"/>
  <c r="BV204" i="13"/>
  <c r="BV214" i="13" s="1"/>
  <c r="BV258" i="13"/>
  <c r="BV268" i="13" s="1"/>
  <c r="BV264" i="13"/>
  <c r="BU175" i="13"/>
  <c r="BU185" i="13" s="1"/>
  <c r="BU181" i="13"/>
  <c r="BU172" i="13"/>
  <c r="BT257" i="13"/>
  <c r="BT267" i="13" s="1"/>
  <c r="BT263" i="13"/>
  <c r="BV129" i="13"/>
  <c r="BV123" i="13"/>
  <c r="BV133" i="13" s="1"/>
  <c r="BV231" i="13"/>
  <c r="BV241" i="13" s="1"/>
  <c r="BV237" i="13"/>
  <c r="BU128" i="13" l="1"/>
  <c r="BU122" i="13"/>
  <c r="BU132" i="13" s="1"/>
  <c r="BU148" i="13"/>
  <c r="BU158" i="13" s="1"/>
  <c r="BU154" i="13"/>
  <c r="BU145" i="13"/>
  <c r="BW254" i="13"/>
  <c r="BW227" i="13"/>
  <c r="BW200" i="13"/>
  <c r="BW146" i="13"/>
  <c r="BW173" i="13"/>
  <c r="BW119" i="13"/>
  <c r="BW4" i="13"/>
  <c r="BU263" i="13"/>
  <c r="BU257" i="13"/>
  <c r="BU267" i="13" s="1"/>
  <c r="BU235" i="13"/>
  <c r="BU229" i="13"/>
  <c r="BU239" i="13" s="1"/>
  <c r="BU226" i="13"/>
  <c r="BU203" i="13"/>
  <c r="BU213" i="13" s="1"/>
  <c r="BU209" i="13"/>
  <c r="BU176" i="13"/>
  <c r="BU186" i="13" s="1"/>
  <c r="BU182" i="13"/>
  <c r="BV246" i="13"/>
  <c r="BV252" i="13" s="1"/>
  <c r="BV219" i="13"/>
  <c r="BV192" i="13"/>
  <c r="BV198" i="13" s="1"/>
  <c r="BV165" i="13"/>
  <c r="BV138" i="13"/>
  <c r="BV111" i="13"/>
  <c r="BV66" i="13"/>
  <c r="BV247" i="13"/>
  <c r="BV220" i="13"/>
  <c r="BV193" i="13"/>
  <c r="BV166" i="13"/>
  <c r="BV139" i="13"/>
  <c r="BV112" i="13"/>
  <c r="BV80" i="13"/>
  <c r="BV144" i="13" l="1"/>
  <c r="BV202" i="13"/>
  <c r="BV212" i="13" s="1"/>
  <c r="BV208" i="13"/>
  <c r="BV199" i="13"/>
  <c r="BW210" i="13"/>
  <c r="BW204" i="13"/>
  <c r="BW214" i="13" s="1"/>
  <c r="BV117" i="13"/>
  <c r="BV225" i="13"/>
  <c r="BW129" i="13"/>
  <c r="BW123" i="13"/>
  <c r="BW133" i="13" s="1"/>
  <c r="BW231" i="13"/>
  <c r="BW241" i="13" s="1"/>
  <c r="BW237" i="13"/>
  <c r="BV154" i="13"/>
  <c r="BV148" i="13"/>
  <c r="BV158" i="13" s="1"/>
  <c r="BV145" i="13"/>
  <c r="BV256" i="13"/>
  <c r="BV266" i="13" s="1"/>
  <c r="BV262" i="13"/>
  <c r="BV253" i="13"/>
  <c r="BW183" i="13"/>
  <c r="BW177" i="13"/>
  <c r="BW187" i="13" s="1"/>
  <c r="BW264" i="13"/>
  <c r="BW258" i="13"/>
  <c r="BW268" i="13" s="1"/>
  <c r="BW96" i="13"/>
  <c r="BW104" i="13" s="1"/>
  <c r="BW93" i="13"/>
  <c r="BW101" i="13" s="1"/>
  <c r="BW78" i="13"/>
  <c r="BW74" i="13"/>
  <c r="BW70" i="13"/>
  <c r="BW62" i="13"/>
  <c r="BW58" i="13"/>
  <c r="BW77" i="13"/>
  <c r="BW73" i="13"/>
  <c r="BW65" i="13"/>
  <c r="BW61" i="13"/>
  <c r="BW57" i="13"/>
  <c r="BW76" i="13"/>
  <c r="BW72" i="13"/>
  <c r="BW64" i="13"/>
  <c r="BW60" i="13"/>
  <c r="BW79" i="13"/>
  <c r="BW75" i="13"/>
  <c r="BW71" i="13"/>
  <c r="BX3" i="13"/>
  <c r="BW56" i="13"/>
  <c r="BW63" i="13"/>
  <c r="BW59" i="13"/>
  <c r="BV171" i="13"/>
  <c r="BU236" i="13"/>
  <c r="BU230" i="13"/>
  <c r="BU240" i="13" s="1"/>
  <c r="BW156" i="13"/>
  <c r="BW150" i="13"/>
  <c r="BW160" i="13" s="1"/>
  <c r="BU155" i="13"/>
  <c r="BU149" i="13"/>
  <c r="BU159" i="13" s="1"/>
  <c r="BV235" i="13" l="1"/>
  <c r="BV229" i="13"/>
  <c r="BV239" i="13" s="1"/>
  <c r="BV226" i="13"/>
  <c r="BV209" i="13"/>
  <c r="BV203" i="13"/>
  <c r="BV213" i="13" s="1"/>
  <c r="BW246" i="13"/>
  <c r="BW219" i="13"/>
  <c r="BW192" i="13"/>
  <c r="BW198" i="13" s="1"/>
  <c r="BW165" i="13"/>
  <c r="BW138" i="13"/>
  <c r="BW111" i="13"/>
  <c r="BW117" i="13" s="1"/>
  <c r="BW66" i="13"/>
  <c r="BW247" i="13"/>
  <c r="BW193" i="13"/>
  <c r="BW220" i="13"/>
  <c r="BW166" i="13"/>
  <c r="BW139" i="13"/>
  <c r="BW112" i="13"/>
  <c r="BW80" i="13"/>
  <c r="BV155" i="13"/>
  <c r="BV149" i="13"/>
  <c r="BV159" i="13" s="1"/>
  <c r="BV127" i="13"/>
  <c r="BV121" i="13"/>
  <c r="BV131" i="13" s="1"/>
  <c r="BV118" i="13"/>
  <c r="BV181" i="13"/>
  <c r="BV175" i="13"/>
  <c r="BV185" i="13" s="1"/>
  <c r="BV172" i="13"/>
  <c r="BX254" i="13"/>
  <c r="BX227" i="13"/>
  <c r="BX146" i="13"/>
  <c r="BX173" i="13"/>
  <c r="BX200" i="13"/>
  <c r="BX119" i="13"/>
  <c r="BX4" i="13"/>
  <c r="BV263" i="13"/>
  <c r="BV257" i="13"/>
  <c r="BV267" i="13" s="1"/>
  <c r="BV128" i="13" l="1"/>
  <c r="BV122" i="13"/>
  <c r="BV132" i="13" s="1"/>
  <c r="BW208" i="13"/>
  <c r="BW202" i="13"/>
  <c r="BW212" i="13" s="1"/>
  <c r="BW199" i="13"/>
  <c r="BX183" i="13"/>
  <c r="BX177" i="13"/>
  <c r="BX187" i="13" s="1"/>
  <c r="BW127" i="13"/>
  <c r="BW121" i="13"/>
  <c r="BW131" i="13" s="1"/>
  <c r="BW118" i="13"/>
  <c r="BX96" i="13"/>
  <c r="BX104" i="13" s="1"/>
  <c r="BX93" i="13"/>
  <c r="BX101" i="13" s="1"/>
  <c r="BX77" i="13"/>
  <c r="BX73" i="13"/>
  <c r="BX65" i="13"/>
  <c r="BX61" i="13"/>
  <c r="BX57" i="13"/>
  <c r="BX76" i="13"/>
  <c r="BX72" i="13"/>
  <c r="BX64" i="13"/>
  <c r="BX60" i="13"/>
  <c r="BX56" i="13"/>
  <c r="BX79" i="13"/>
  <c r="BX75" i="13"/>
  <c r="BX71" i="13"/>
  <c r="BX63" i="13"/>
  <c r="BX59" i="13"/>
  <c r="BY3" i="13"/>
  <c r="BX58" i="13"/>
  <c r="BX62" i="13"/>
  <c r="BX78" i="13"/>
  <c r="BX74" i="13"/>
  <c r="BX70" i="13"/>
  <c r="BX156" i="13"/>
  <c r="BX150" i="13"/>
  <c r="BX160" i="13" s="1"/>
  <c r="BW144" i="13"/>
  <c r="BW252" i="13"/>
  <c r="BX210" i="13"/>
  <c r="BX204" i="13"/>
  <c r="BX214" i="13" s="1"/>
  <c r="BX264" i="13"/>
  <c r="BX258" i="13"/>
  <c r="BX268" i="13" s="1"/>
  <c r="BV182" i="13"/>
  <c r="BV176" i="13"/>
  <c r="BV186" i="13" s="1"/>
  <c r="BW225" i="13"/>
  <c r="BV236" i="13"/>
  <c r="BV230" i="13"/>
  <c r="BV240" i="13" s="1"/>
  <c r="BX129" i="13"/>
  <c r="BX123" i="13"/>
  <c r="BX133" i="13" s="1"/>
  <c r="BX237" i="13"/>
  <c r="BX231" i="13"/>
  <c r="BX241" i="13" s="1"/>
  <c r="BW171" i="13"/>
  <c r="BW175" i="13" l="1"/>
  <c r="BW185" i="13" s="1"/>
  <c r="BW181" i="13"/>
  <c r="BW172" i="13"/>
  <c r="BX246" i="13"/>
  <c r="BX138" i="13"/>
  <c r="BX219" i="13"/>
  <c r="BX192" i="13"/>
  <c r="BX165" i="13"/>
  <c r="BX66" i="13"/>
  <c r="BX111" i="13"/>
  <c r="BW128" i="13"/>
  <c r="BW122" i="13"/>
  <c r="BW132" i="13" s="1"/>
  <c r="BW235" i="13"/>
  <c r="BW229" i="13"/>
  <c r="BW239" i="13" s="1"/>
  <c r="BW226" i="13"/>
  <c r="BW154" i="13"/>
  <c r="BW148" i="13"/>
  <c r="BW158" i="13" s="1"/>
  <c r="BW145" i="13"/>
  <c r="BY254" i="13"/>
  <c r="BY227" i="13"/>
  <c r="BY200" i="13"/>
  <c r="BY173" i="13"/>
  <c r="BY146" i="13"/>
  <c r="BY119" i="13"/>
  <c r="BY4" i="13"/>
  <c r="BW256" i="13"/>
  <c r="BW266" i="13" s="1"/>
  <c r="BW262" i="13"/>
  <c r="BW253" i="13"/>
  <c r="BX247" i="13"/>
  <c r="BX220" i="13"/>
  <c r="BX139" i="13"/>
  <c r="BX166" i="13"/>
  <c r="BX193" i="13"/>
  <c r="BX80" i="13"/>
  <c r="BX112" i="13"/>
  <c r="BW209" i="13"/>
  <c r="BW203" i="13"/>
  <c r="BW213" i="13" s="1"/>
  <c r="BX252" i="13" l="1"/>
  <c r="BW257" i="13"/>
  <c r="BW267" i="13" s="1"/>
  <c r="BW263" i="13"/>
  <c r="BY237" i="13"/>
  <c r="BY231" i="13"/>
  <c r="BY241" i="13" s="1"/>
  <c r="BX256" i="13"/>
  <c r="BX266" i="13" s="1"/>
  <c r="BX262" i="13"/>
  <c r="BX253" i="13"/>
  <c r="BY156" i="13"/>
  <c r="BY150" i="13"/>
  <c r="BY160" i="13" s="1"/>
  <c r="BY264" i="13"/>
  <c r="BY258" i="13"/>
  <c r="BY268" i="13" s="1"/>
  <c r="BW236" i="13"/>
  <c r="BW230" i="13"/>
  <c r="BW240" i="13" s="1"/>
  <c r="BX198" i="13"/>
  <c r="BW182" i="13"/>
  <c r="BW176" i="13"/>
  <c r="BW186" i="13" s="1"/>
  <c r="BX171" i="13"/>
  <c r="BY177" i="13"/>
  <c r="BY187" i="13" s="1"/>
  <c r="BY183" i="13"/>
  <c r="BW155" i="13"/>
  <c r="BW149" i="13"/>
  <c r="BW159" i="13" s="1"/>
  <c r="BX117" i="13"/>
  <c r="BX225" i="13"/>
  <c r="BY129" i="13"/>
  <c r="BY123" i="13"/>
  <c r="BY133" i="13" s="1"/>
  <c r="BY76" i="13"/>
  <c r="BY72" i="13"/>
  <c r="BY64" i="13"/>
  <c r="BY60" i="13"/>
  <c r="BY96" i="13"/>
  <c r="BY104" i="13" s="1"/>
  <c r="BY79" i="13"/>
  <c r="BY75" i="13"/>
  <c r="BY71" i="13"/>
  <c r="BY63" i="13"/>
  <c r="BY59" i="13"/>
  <c r="BY78" i="13"/>
  <c r="BY74" i="13"/>
  <c r="BY70" i="13"/>
  <c r="BY62" i="13"/>
  <c r="BY58" i="13"/>
  <c r="BY57" i="13"/>
  <c r="BY56" i="13"/>
  <c r="BY65" i="13"/>
  <c r="BY61" i="13"/>
  <c r="BZ3" i="13"/>
  <c r="BY93" i="13"/>
  <c r="BY101" i="13" s="1"/>
  <c r="BY77" i="13"/>
  <c r="BY73" i="13"/>
  <c r="BY210" i="13"/>
  <c r="BY204" i="13"/>
  <c r="BY214" i="13" s="1"/>
  <c r="BX144" i="13"/>
  <c r="BX235" i="13" l="1"/>
  <c r="BX229" i="13"/>
  <c r="BX239" i="13" s="1"/>
  <c r="BX226" i="13"/>
  <c r="BX263" i="13"/>
  <c r="BX257" i="13"/>
  <c r="BX267" i="13" s="1"/>
  <c r="BY246" i="13"/>
  <c r="BY219" i="13"/>
  <c r="BY192" i="13"/>
  <c r="BY198" i="13" s="1"/>
  <c r="BY165" i="13"/>
  <c r="BY138" i="13"/>
  <c r="BY111" i="13"/>
  <c r="BY66" i="13"/>
  <c r="BY247" i="13"/>
  <c r="BY220" i="13"/>
  <c r="BY193" i="13"/>
  <c r="BY166" i="13"/>
  <c r="BY139" i="13"/>
  <c r="BY112" i="13"/>
  <c r="BY80" i="13"/>
  <c r="BX121" i="13"/>
  <c r="BX131" i="13" s="1"/>
  <c r="BX118" i="13"/>
  <c r="BX127" i="13"/>
  <c r="BX208" i="13"/>
  <c r="BX202" i="13"/>
  <c r="BX212" i="13" s="1"/>
  <c r="BX199" i="13"/>
  <c r="BX154" i="13"/>
  <c r="BX148" i="13"/>
  <c r="BX158" i="13" s="1"/>
  <c r="BX145" i="13"/>
  <c r="BZ254" i="13"/>
  <c r="BZ227" i="13"/>
  <c r="BZ200" i="13"/>
  <c r="BZ173" i="13"/>
  <c r="BZ146" i="13"/>
  <c r="BZ119" i="13"/>
  <c r="BZ4" i="13"/>
  <c r="BX175" i="13"/>
  <c r="BX185" i="13" s="1"/>
  <c r="BX181" i="13"/>
  <c r="BX172" i="13"/>
  <c r="BZ183" i="13" l="1"/>
  <c r="BZ177" i="13"/>
  <c r="BZ187" i="13" s="1"/>
  <c r="BZ96" i="13"/>
  <c r="BZ104" i="13" s="1"/>
  <c r="BZ93" i="13"/>
  <c r="BZ101" i="13" s="1"/>
  <c r="BZ79" i="13"/>
  <c r="BZ75" i="13"/>
  <c r="BZ71" i="13"/>
  <c r="BZ63" i="13"/>
  <c r="BZ59" i="13"/>
  <c r="BZ78" i="13"/>
  <c r="BZ74" i="13"/>
  <c r="BZ70" i="13"/>
  <c r="BZ62" i="13"/>
  <c r="BZ58" i="13"/>
  <c r="BZ77" i="13"/>
  <c r="BZ73" i="13"/>
  <c r="BZ65" i="13"/>
  <c r="BZ61" i="13"/>
  <c r="BZ57" i="13"/>
  <c r="CA3" i="13"/>
  <c r="BZ72" i="13"/>
  <c r="BZ56" i="13"/>
  <c r="BZ64" i="13"/>
  <c r="BZ60" i="13"/>
  <c r="BZ76" i="13"/>
  <c r="BZ210" i="13"/>
  <c r="BZ204" i="13"/>
  <c r="BZ214" i="13" s="1"/>
  <c r="BY117" i="13"/>
  <c r="BY225" i="13"/>
  <c r="BX236" i="13"/>
  <c r="BX230" i="13"/>
  <c r="BX240" i="13" s="1"/>
  <c r="BX155" i="13"/>
  <c r="BX149" i="13"/>
  <c r="BX159" i="13" s="1"/>
  <c r="BX182" i="13"/>
  <c r="BX176" i="13"/>
  <c r="BX186" i="13" s="1"/>
  <c r="BZ129" i="13"/>
  <c r="BZ123" i="13"/>
  <c r="BZ133" i="13" s="1"/>
  <c r="BZ231" i="13"/>
  <c r="BZ241" i="13" s="1"/>
  <c r="BZ237" i="13"/>
  <c r="BY144" i="13"/>
  <c r="BY252" i="13"/>
  <c r="BY208" i="13"/>
  <c r="BY202" i="13"/>
  <c r="BY212" i="13" s="1"/>
  <c r="BY199" i="13"/>
  <c r="BZ156" i="13"/>
  <c r="BZ150" i="13"/>
  <c r="BZ160" i="13" s="1"/>
  <c r="BZ264" i="13"/>
  <c r="BZ258" i="13"/>
  <c r="BZ268" i="13" s="1"/>
  <c r="BX209" i="13"/>
  <c r="BX203" i="13"/>
  <c r="BX213" i="13" s="1"/>
  <c r="BX128" i="13"/>
  <c r="BX122" i="13"/>
  <c r="BX132" i="13" s="1"/>
  <c r="BY171" i="13"/>
  <c r="BY209" i="13" l="1"/>
  <c r="BY203" i="13"/>
  <c r="BY213" i="13" s="1"/>
  <c r="CA254" i="13"/>
  <c r="CA227" i="13"/>
  <c r="CA200" i="13"/>
  <c r="CA146" i="13"/>
  <c r="CA173" i="13"/>
  <c r="CA119" i="13"/>
  <c r="CA4" i="13"/>
  <c r="BZ247" i="13"/>
  <c r="BZ220" i="13"/>
  <c r="BZ193" i="13"/>
  <c r="BZ166" i="13"/>
  <c r="BZ139" i="13"/>
  <c r="BZ112" i="13"/>
  <c r="BZ80" i="13"/>
  <c r="BZ246" i="13"/>
  <c r="BZ219" i="13"/>
  <c r="BZ192" i="13"/>
  <c r="BZ165" i="13"/>
  <c r="BZ171" i="13" s="1"/>
  <c r="BZ138" i="13"/>
  <c r="BZ144" i="13" s="1"/>
  <c r="BZ111" i="13"/>
  <c r="BZ117" i="13" s="1"/>
  <c r="BZ66" i="13"/>
  <c r="BY154" i="13"/>
  <c r="BY148" i="13"/>
  <c r="BY158" i="13" s="1"/>
  <c r="BY145" i="13"/>
  <c r="BY127" i="13"/>
  <c r="BY121" i="13"/>
  <c r="BY131" i="13" s="1"/>
  <c r="BY118" i="13"/>
  <c r="BY181" i="13"/>
  <c r="BY175" i="13"/>
  <c r="BY185" i="13" s="1"/>
  <c r="BY172" i="13"/>
  <c r="BY262" i="13"/>
  <c r="BY256" i="13"/>
  <c r="BY266" i="13" s="1"/>
  <c r="BY253" i="13"/>
  <c r="BY235" i="13"/>
  <c r="BY229" i="13"/>
  <c r="BY239" i="13" s="1"/>
  <c r="BY226" i="13"/>
  <c r="BZ225" i="13" l="1"/>
  <c r="BZ252" i="13"/>
  <c r="BZ181" i="13"/>
  <c r="BZ175" i="13"/>
  <c r="BZ185" i="13" s="1"/>
  <c r="BZ172" i="13"/>
  <c r="CA231" i="13"/>
  <c r="CA241" i="13" s="1"/>
  <c r="CA237" i="13"/>
  <c r="BY263" i="13"/>
  <c r="BY257" i="13"/>
  <c r="BY267" i="13" s="1"/>
  <c r="BZ198" i="13"/>
  <c r="CA183" i="13"/>
  <c r="CA177" i="13"/>
  <c r="CA187" i="13" s="1"/>
  <c r="CA264" i="13"/>
  <c r="CA258" i="13"/>
  <c r="CA268" i="13" s="1"/>
  <c r="CA129" i="13"/>
  <c r="CA123" i="13"/>
  <c r="CA133" i="13" s="1"/>
  <c r="BY236" i="13"/>
  <c r="BY230" i="13"/>
  <c r="BY240" i="13" s="1"/>
  <c r="BY149" i="13"/>
  <c r="BY159" i="13" s="1"/>
  <c r="BY155" i="13"/>
  <c r="BZ127" i="13"/>
  <c r="BZ121" i="13"/>
  <c r="BZ131" i="13" s="1"/>
  <c r="BZ118" i="13"/>
  <c r="BZ235" i="13"/>
  <c r="BZ229" i="13"/>
  <c r="BZ239" i="13" s="1"/>
  <c r="BZ226" i="13"/>
  <c r="CA156" i="13"/>
  <c r="CA150" i="13"/>
  <c r="CA160" i="13" s="1"/>
  <c r="BY182" i="13"/>
  <c r="BY176" i="13"/>
  <c r="BY186" i="13" s="1"/>
  <c r="BY128" i="13"/>
  <c r="BY122" i="13"/>
  <c r="BY132" i="13" s="1"/>
  <c r="BZ154" i="13"/>
  <c r="BZ148" i="13"/>
  <c r="BZ158" i="13" s="1"/>
  <c r="BZ145" i="13"/>
  <c r="BZ262" i="13"/>
  <c r="BZ256" i="13"/>
  <c r="BZ266" i="13" s="1"/>
  <c r="BZ253" i="13"/>
  <c r="CA96" i="13"/>
  <c r="CA104" i="13" s="1"/>
  <c r="CA93" i="13"/>
  <c r="CA101" i="13" s="1"/>
  <c r="CA78" i="13"/>
  <c r="CA74" i="13"/>
  <c r="CA70" i="13"/>
  <c r="CA62" i="13"/>
  <c r="CA58" i="13"/>
  <c r="CA77" i="13"/>
  <c r="CA73" i="13"/>
  <c r="CA65" i="13"/>
  <c r="CA61" i="13"/>
  <c r="CA57" i="13"/>
  <c r="CA76" i="13"/>
  <c r="CA72" i="13"/>
  <c r="CA64" i="13"/>
  <c r="CA60" i="13"/>
  <c r="CB3" i="13"/>
  <c r="CA63" i="13"/>
  <c r="CA59" i="13"/>
  <c r="CA56" i="13"/>
  <c r="CA79" i="13"/>
  <c r="CA75" i="13"/>
  <c r="CA71" i="13"/>
  <c r="CA210" i="13"/>
  <c r="CA204" i="13"/>
  <c r="CA214" i="13" s="1"/>
  <c r="BZ263" i="13" l="1"/>
  <c r="BZ257" i="13"/>
  <c r="BZ267" i="13" s="1"/>
  <c r="BZ182" i="13"/>
  <c r="BZ176" i="13"/>
  <c r="BZ186" i="13" s="1"/>
  <c r="CA246" i="13"/>
  <c r="CA219" i="13"/>
  <c r="CA192" i="13"/>
  <c r="CA198" i="13" s="1"/>
  <c r="CA165" i="13"/>
  <c r="CA171" i="13" s="1"/>
  <c r="CA138" i="13"/>
  <c r="CA111" i="13"/>
  <c r="CA66" i="13"/>
  <c r="BZ208" i="13"/>
  <c r="BZ202" i="13"/>
  <c r="BZ212" i="13" s="1"/>
  <c r="BZ199" i="13"/>
  <c r="BZ236" i="13"/>
  <c r="BZ230" i="13"/>
  <c r="BZ240" i="13" s="1"/>
  <c r="CB254" i="13"/>
  <c r="CB227" i="13"/>
  <c r="CB146" i="13"/>
  <c r="CB200" i="13"/>
  <c r="CB173" i="13"/>
  <c r="CB119" i="13"/>
  <c r="CB4" i="13"/>
  <c r="CA247" i="13"/>
  <c r="CA220" i="13"/>
  <c r="CA193" i="13"/>
  <c r="CA166" i="13"/>
  <c r="CA139" i="13"/>
  <c r="CA112" i="13"/>
  <c r="CA80" i="13"/>
  <c r="BZ155" i="13"/>
  <c r="BZ149" i="13"/>
  <c r="BZ159" i="13" s="1"/>
  <c r="BZ128" i="13"/>
  <c r="BZ122" i="13"/>
  <c r="BZ132" i="13" s="1"/>
  <c r="CA175" i="13" l="1"/>
  <c r="CA185" i="13" s="1"/>
  <c r="CA181" i="13"/>
  <c r="CA172" i="13"/>
  <c r="CB96" i="13"/>
  <c r="CB104" i="13" s="1"/>
  <c r="CB93" i="13"/>
  <c r="CB101" i="13" s="1"/>
  <c r="CB77" i="13"/>
  <c r="CB73" i="13"/>
  <c r="CB65" i="13"/>
  <c r="CB61" i="13"/>
  <c r="CB57" i="13"/>
  <c r="CB76" i="13"/>
  <c r="CB72" i="13"/>
  <c r="CB64" i="13"/>
  <c r="CB60" i="13"/>
  <c r="CB56" i="13"/>
  <c r="CB79" i="13"/>
  <c r="CB75" i="13"/>
  <c r="CB71" i="13"/>
  <c r="CB63" i="13"/>
  <c r="CB59" i="13"/>
  <c r="CB62" i="13"/>
  <c r="CB78" i="13"/>
  <c r="CB74" i="13"/>
  <c r="CB70" i="13"/>
  <c r="CB58" i="13"/>
  <c r="CC3" i="13"/>
  <c r="CB129" i="13"/>
  <c r="CB123" i="13"/>
  <c r="CB133" i="13" s="1"/>
  <c r="CB237" i="13"/>
  <c r="CB231" i="13"/>
  <c r="CB241" i="13" s="1"/>
  <c r="BZ203" i="13"/>
  <c r="BZ213" i="13" s="1"/>
  <c r="BZ209" i="13"/>
  <c r="CA117" i="13"/>
  <c r="CA225" i="13"/>
  <c r="CB210" i="13"/>
  <c r="CB204" i="13"/>
  <c r="CB214" i="13" s="1"/>
  <c r="CB156" i="13"/>
  <c r="CB150" i="13"/>
  <c r="CB160" i="13" s="1"/>
  <c r="CA208" i="13"/>
  <c r="CA202" i="13"/>
  <c r="CA212" i="13" s="1"/>
  <c r="CA199" i="13"/>
  <c r="CB183" i="13"/>
  <c r="CB177" i="13"/>
  <c r="CB187" i="13" s="1"/>
  <c r="CB264" i="13"/>
  <c r="CB258" i="13"/>
  <c r="CB268" i="13" s="1"/>
  <c r="CA144" i="13"/>
  <c r="CA252" i="13"/>
  <c r="CA182" i="13" l="1"/>
  <c r="CA176" i="13"/>
  <c r="CA186" i="13" s="1"/>
  <c r="CB247" i="13"/>
  <c r="CB220" i="13"/>
  <c r="CB139" i="13"/>
  <c r="CB193" i="13"/>
  <c r="CB166" i="13"/>
  <c r="CB112" i="13"/>
  <c r="CB80" i="13"/>
  <c r="CA154" i="13"/>
  <c r="CA148" i="13"/>
  <c r="CA158" i="13" s="1"/>
  <c r="CA145" i="13"/>
  <c r="CA235" i="13"/>
  <c r="CA229" i="13"/>
  <c r="CA239" i="13" s="1"/>
  <c r="CA226" i="13"/>
  <c r="CC254" i="13"/>
  <c r="CC227" i="13"/>
  <c r="CC200" i="13"/>
  <c r="CC173" i="13"/>
  <c r="CC146" i="13"/>
  <c r="CC119" i="13"/>
  <c r="CC4" i="13"/>
  <c r="CA256" i="13"/>
  <c r="CA266" i="13" s="1"/>
  <c r="CA262" i="13"/>
  <c r="CA253" i="13"/>
  <c r="CB246" i="13"/>
  <c r="CB252" i="13" s="1"/>
  <c r="CB219" i="13"/>
  <c r="CB138" i="13"/>
  <c r="CB144" i="13" s="1"/>
  <c r="CB192" i="13"/>
  <c r="CB66" i="13"/>
  <c r="CB111" i="13"/>
  <c r="CB165" i="13"/>
  <c r="CB171" i="13" s="1"/>
  <c r="CA209" i="13"/>
  <c r="CA203" i="13"/>
  <c r="CA213" i="13" s="1"/>
  <c r="CA127" i="13"/>
  <c r="CA121" i="13"/>
  <c r="CA131" i="13" s="1"/>
  <c r="CA118" i="13"/>
  <c r="CB175" i="13" l="1"/>
  <c r="CB185" i="13" s="1"/>
  <c r="CB181" i="13"/>
  <c r="CB172" i="13"/>
  <c r="CB154" i="13"/>
  <c r="CB148" i="13"/>
  <c r="CB158" i="13" s="1"/>
  <c r="CB145" i="13"/>
  <c r="CC150" i="13"/>
  <c r="CC160" i="13" s="1"/>
  <c r="CC156" i="13"/>
  <c r="CC264" i="13"/>
  <c r="CC258" i="13"/>
  <c r="CC268" i="13" s="1"/>
  <c r="CA155" i="13"/>
  <c r="CA149" i="13"/>
  <c r="CA159" i="13" s="1"/>
  <c r="CB117" i="13"/>
  <c r="CB225" i="13"/>
  <c r="CC183" i="13"/>
  <c r="CC177" i="13"/>
  <c r="CC187" i="13" s="1"/>
  <c r="CA236" i="13"/>
  <c r="CA230" i="13"/>
  <c r="CA240" i="13" s="1"/>
  <c r="CB256" i="13"/>
  <c r="CB266" i="13" s="1"/>
  <c r="CB262" i="13"/>
  <c r="CB253" i="13"/>
  <c r="CC96" i="13"/>
  <c r="CC104" i="13" s="1"/>
  <c r="CC76" i="13"/>
  <c r="CC72" i="13"/>
  <c r="CC64" i="13"/>
  <c r="CC60" i="13"/>
  <c r="CC79" i="13"/>
  <c r="CC75" i="13"/>
  <c r="CC71" i="13"/>
  <c r="CC63" i="13"/>
  <c r="CC59" i="13"/>
  <c r="CC93" i="13"/>
  <c r="CC101" i="13" s="1"/>
  <c r="CC78" i="13"/>
  <c r="CC74" i="13"/>
  <c r="CC70" i="13"/>
  <c r="CC62" i="13"/>
  <c r="CC58" i="13"/>
  <c r="CC57" i="13"/>
  <c r="CC65" i="13"/>
  <c r="CC61" i="13"/>
  <c r="CC56" i="13"/>
  <c r="CC77" i="13"/>
  <c r="CC73" i="13"/>
  <c r="CD3" i="13"/>
  <c r="CC210" i="13"/>
  <c r="CC204" i="13"/>
  <c r="CC214" i="13" s="1"/>
  <c r="CA128" i="13"/>
  <c r="CA122" i="13"/>
  <c r="CA132" i="13" s="1"/>
  <c r="CB198" i="13"/>
  <c r="CA263" i="13"/>
  <c r="CA257" i="13"/>
  <c r="CA267" i="13" s="1"/>
  <c r="CC129" i="13"/>
  <c r="CC123" i="13"/>
  <c r="CC133" i="13" s="1"/>
  <c r="CC237" i="13"/>
  <c r="CC231" i="13"/>
  <c r="CC241" i="13" s="1"/>
  <c r="CB182" i="13" l="1"/>
  <c r="CB176" i="13"/>
  <c r="CB186" i="13" s="1"/>
  <c r="CB235" i="13"/>
  <c r="CB226" i="13"/>
  <c r="CB229" i="13"/>
  <c r="CB239" i="13" s="1"/>
  <c r="CB155" i="13"/>
  <c r="CB149" i="13"/>
  <c r="CB159" i="13" s="1"/>
  <c r="CD254" i="13"/>
  <c r="CD227" i="13"/>
  <c r="CD200" i="13"/>
  <c r="CD173" i="13"/>
  <c r="CD146" i="13"/>
  <c r="CD119" i="13"/>
  <c r="CD4" i="13"/>
  <c r="CC247" i="13"/>
  <c r="CC220" i="13"/>
  <c r="CC193" i="13"/>
  <c r="CC166" i="13"/>
  <c r="CC139" i="13"/>
  <c r="CC112" i="13"/>
  <c r="CC80" i="13"/>
  <c r="CB208" i="13"/>
  <c r="CB202" i="13"/>
  <c r="CB212" i="13" s="1"/>
  <c r="CB199" i="13"/>
  <c r="CC246" i="13"/>
  <c r="CC219" i="13"/>
  <c r="CC192" i="13"/>
  <c r="CC165" i="13"/>
  <c r="CC138" i="13"/>
  <c r="CC111" i="13"/>
  <c r="CC66" i="13"/>
  <c r="CB257" i="13"/>
  <c r="CB267" i="13" s="1"/>
  <c r="CB263" i="13"/>
  <c r="CB127" i="13"/>
  <c r="CB121" i="13"/>
  <c r="CB131" i="13" s="1"/>
  <c r="CB118" i="13"/>
  <c r="CC171" i="13" l="1"/>
  <c r="CC198" i="13"/>
  <c r="CB122" i="13"/>
  <c r="CB132" i="13" s="1"/>
  <c r="CB128" i="13"/>
  <c r="CB209" i="13"/>
  <c r="CB203" i="13"/>
  <c r="CB213" i="13" s="1"/>
  <c r="CB236" i="13"/>
  <c r="CB230" i="13"/>
  <c r="CB240" i="13" s="1"/>
  <c r="CC225" i="13"/>
  <c r="CD96" i="13"/>
  <c r="CD104" i="13" s="1"/>
  <c r="CD93" i="13"/>
  <c r="CD101" i="13" s="1"/>
  <c r="CD79" i="13"/>
  <c r="CD75" i="13"/>
  <c r="CD71" i="13"/>
  <c r="CD63" i="13"/>
  <c r="CD59" i="13"/>
  <c r="CD78" i="13"/>
  <c r="CD74" i="13"/>
  <c r="CD70" i="13"/>
  <c r="CD62" i="13"/>
  <c r="CD58" i="13"/>
  <c r="CD77" i="13"/>
  <c r="CD73" i="13"/>
  <c r="CD65" i="13"/>
  <c r="CD61" i="13"/>
  <c r="CD57" i="13"/>
  <c r="CD56" i="13"/>
  <c r="CD64" i="13"/>
  <c r="CD60" i="13"/>
  <c r="CE3" i="13"/>
  <c r="CD76" i="13"/>
  <c r="CD72" i="13"/>
  <c r="CD204" i="13"/>
  <c r="CD214" i="13" s="1"/>
  <c r="CD210" i="13"/>
  <c r="CC175" i="13"/>
  <c r="CC185" i="13" s="1"/>
  <c r="CC181" i="13"/>
  <c r="CC172" i="13"/>
  <c r="CD156" i="13"/>
  <c r="CD150" i="13"/>
  <c r="CD160" i="13" s="1"/>
  <c r="CD264" i="13"/>
  <c r="CD258" i="13"/>
  <c r="CD268" i="13" s="1"/>
  <c r="CC208" i="13"/>
  <c r="CC202" i="13"/>
  <c r="CC212" i="13" s="1"/>
  <c r="CC199" i="13"/>
  <c r="CD183" i="13"/>
  <c r="CD177" i="13"/>
  <c r="CD187" i="13" s="1"/>
  <c r="CC117" i="13"/>
  <c r="CC144" i="13"/>
  <c r="CC252" i="13"/>
  <c r="CD129" i="13"/>
  <c r="CD123" i="13"/>
  <c r="CD133" i="13" s="1"/>
  <c r="CD237" i="13"/>
  <c r="CD231" i="13"/>
  <c r="CD241" i="13" s="1"/>
  <c r="CC262" i="13" l="1"/>
  <c r="CC256" i="13"/>
  <c r="CC266" i="13" s="1"/>
  <c r="CC253" i="13"/>
  <c r="CC182" i="13"/>
  <c r="CC176" i="13"/>
  <c r="CC186" i="13" s="1"/>
  <c r="CC235" i="13"/>
  <c r="CC229" i="13"/>
  <c r="CC239" i="13" s="1"/>
  <c r="CC226" i="13"/>
  <c r="CE254" i="13"/>
  <c r="CE227" i="13"/>
  <c r="CE200" i="13"/>
  <c r="CE173" i="13"/>
  <c r="CE146" i="13"/>
  <c r="CE119" i="13"/>
  <c r="CE4" i="13"/>
  <c r="CC154" i="13"/>
  <c r="CC148" i="13"/>
  <c r="CC158" i="13" s="1"/>
  <c r="CC145" i="13"/>
  <c r="CC209" i="13"/>
  <c r="CC203" i="13"/>
  <c r="CC213" i="13" s="1"/>
  <c r="CC127" i="13"/>
  <c r="CC121" i="13"/>
  <c r="CC131" i="13" s="1"/>
  <c r="CC118" i="13"/>
  <c r="CD246" i="13"/>
  <c r="CD192" i="13"/>
  <c r="CD219" i="13"/>
  <c r="CD165" i="13"/>
  <c r="CD138" i="13"/>
  <c r="CD111" i="13"/>
  <c r="CD66" i="13"/>
  <c r="CD247" i="13"/>
  <c r="CD220" i="13"/>
  <c r="CD193" i="13"/>
  <c r="CD166" i="13"/>
  <c r="CD139" i="13"/>
  <c r="CD112" i="13"/>
  <c r="CD80" i="13"/>
  <c r="CD144" i="13" l="1"/>
  <c r="CD171" i="13"/>
  <c r="CC128" i="13"/>
  <c r="CC122" i="13"/>
  <c r="CC132" i="13" s="1"/>
  <c r="CE96" i="13"/>
  <c r="CE104" i="13" s="1"/>
  <c r="CE93" i="13"/>
  <c r="CE101" i="13" s="1"/>
  <c r="CE78" i="13"/>
  <c r="CE74" i="13"/>
  <c r="CE70" i="13"/>
  <c r="CE62" i="13"/>
  <c r="CE58" i="13"/>
  <c r="CE77" i="13"/>
  <c r="CE73" i="13"/>
  <c r="CE65" i="13"/>
  <c r="CE61" i="13"/>
  <c r="CE57" i="13"/>
  <c r="CE76" i="13"/>
  <c r="CE72" i="13"/>
  <c r="CE64" i="13"/>
  <c r="CE60" i="13"/>
  <c r="CF3" i="13"/>
  <c r="CE56" i="13"/>
  <c r="CE63" i="13"/>
  <c r="CE59" i="13"/>
  <c r="CE79" i="13"/>
  <c r="CE75" i="13"/>
  <c r="CE71" i="13"/>
  <c r="CE210" i="13"/>
  <c r="CE204" i="13"/>
  <c r="CE214" i="13" s="1"/>
  <c r="CC263" i="13"/>
  <c r="CC257" i="13"/>
  <c r="CC267" i="13" s="1"/>
  <c r="CD252" i="13"/>
  <c r="CE183" i="13"/>
  <c r="CE177" i="13"/>
  <c r="CE187" i="13" s="1"/>
  <c r="CD225" i="13"/>
  <c r="CC155" i="13"/>
  <c r="CC149" i="13"/>
  <c r="CC159" i="13" s="1"/>
  <c r="CE129" i="13"/>
  <c r="CE123" i="13"/>
  <c r="CE133" i="13" s="1"/>
  <c r="CE231" i="13"/>
  <c r="CE241" i="13" s="1"/>
  <c r="CE237" i="13"/>
  <c r="CD154" i="13"/>
  <c r="CD148" i="13"/>
  <c r="CD158" i="13" s="1"/>
  <c r="CD145" i="13"/>
  <c r="CC236" i="13"/>
  <c r="CC230" i="13"/>
  <c r="CC240" i="13" s="1"/>
  <c r="CD117" i="13"/>
  <c r="CD198" i="13"/>
  <c r="CE156" i="13"/>
  <c r="CE150" i="13"/>
  <c r="CE160" i="13" s="1"/>
  <c r="CE264" i="13"/>
  <c r="CE258" i="13"/>
  <c r="CE268" i="13" s="1"/>
  <c r="CF254" i="13" l="1"/>
  <c r="CF227" i="13"/>
  <c r="CF146" i="13"/>
  <c r="CF200" i="13"/>
  <c r="CF119" i="13"/>
  <c r="CF173" i="13"/>
  <c r="CF4" i="13"/>
  <c r="CD202" i="13"/>
  <c r="CD212" i="13" s="1"/>
  <c r="CD208" i="13"/>
  <c r="CD199" i="13"/>
  <c r="CD155" i="13"/>
  <c r="CD149" i="13"/>
  <c r="CD159" i="13" s="1"/>
  <c r="CD256" i="13"/>
  <c r="CD266" i="13" s="1"/>
  <c r="CD262" i="13"/>
  <c r="CD253" i="13"/>
  <c r="CD235" i="13"/>
  <c r="CD229" i="13"/>
  <c r="CD239" i="13" s="1"/>
  <c r="CD226" i="13"/>
  <c r="CE247" i="13"/>
  <c r="CE220" i="13"/>
  <c r="CE193" i="13"/>
  <c r="CE166" i="13"/>
  <c r="CE139" i="13"/>
  <c r="CE112" i="13"/>
  <c r="CE80" i="13"/>
  <c r="CD127" i="13"/>
  <c r="CD121" i="13"/>
  <c r="CD131" i="13" s="1"/>
  <c r="CD118" i="13"/>
  <c r="CE246" i="13"/>
  <c r="CE219" i="13"/>
  <c r="CE192" i="13"/>
  <c r="CE165" i="13"/>
  <c r="CE138" i="13"/>
  <c r="CE111" i="13"/>
  <c r="CE66" i="13"/>
  <c r="CD181" i="13"/>
  <c r="CD175" i="13"/>
  <c r="CD185" i="13" s="1"/>
  <c r="CD172" i="13"/>
  <c r="CE198" i="13" l="1"/>
  <c r="CE171" i="13"/>
  <c r="CE181" i="13"/>
  <c r="CE175" i="13"/>
  <c r="CE185" i="13" s="1"/>
  <c r="CE172" i="13"/>
  <c r="CD128" i="13"/>
  <c r="CD122" i="13"/>
  <c r="CD132" i="13" s="1"/>
  <c r="CE208" i="13"/>
  <c r="CE202" i="13"/>
  <c r="CE212" i="13" s="1"/>
  <c r="CE199" i="13"/>
  <c r="CD263" i="13"/>
  <c r="CD257" i="13"/>
  <c r="CD267" i="13" s="1"/>
  <c r="CF96" i="13"/>
  <c r="CF104" i="13" s="1"/>
  <c r="CF93" i="13"/>
  <c r="CF101" i="13" s="1"/>
  <c r="CF77" i="13"/>
  <c r="CF73" i="13"/>
  <c r="CF65" i="13"/>
  <c r="CF61" i="13"/>
  <c r="CF57" i="13"/>
  <c r="CF76" i="13"/>
  <c r="CF72" i="13"/>
  <c r="CF64" i="13"/>
  <c r="CF60" i="13"/>
  <c r="CF56" i="13"/>
  <c r="CF79" i="13"/>
  <c r="CF75" i="13"/>
  <c r="CF71" i="13"/>
  <c r="CF63" i="13"/>
  <c r="CF59" i="13"/>
  <c r="CF62" i="13"/>
  <c r="CF78" i="13"/>
  <c r="CF74" i="13"/>
  <c r="CF70" i="13"/>
  <c r="CF58" i="13"/>
  <c r="CG3" i="13"/>
  <c r="CF156" i="13"/>
  <c r="CF150" i="13"/>
  <c r="CF160" i="13" s="1"/>
  <c r="CD182" i="13"/>
  <c r="CD176" i="13"/>
  <c r="CD186" i="13" s="1"/>
  <c r="CE117" i="13"/>
  <c r="CE225" i="13"/>
  <c r="CD236" i="13"/>
  <c r="CD230" i="13"/>
  <c r="CD240" i="13" s="1"/>
  <c r="CD209" i="13"/>
  <c r="CD203" i="13"/>
  <c r="CD213" i="13" s="1"/>
  <c r="CF183" i="13"/>
  <c r="CF177" i="13"/>
  <c r="CF187" i="13" s="1"/>
  <c r="CF237" i="13"/>
  <c r="CF231" i="13"/>
  <c r="CF241" i="13" s="1"/>
  <c r="CF210" i="13"/>
  <c r="CF204" i="13"/>
  <c r="CF214" i="13" s="1"/>
  <c r="CE144" i="13"/>
  <c r="CE252" i="13"/>
  <c r="CF123" i="13"/>
  <c r="CF133" i="13" s="1"/>
  <c r="CF129" i="13"/>
  <c r="CF258" i="13"/>
  <c r="CF268" i="13" s="1"/>
  <c r="CF264" i="13"/>
  <c r="CE235" i="13" l="1"/>
  <c r="CE229" i="13"/>
  <c r="CE239" i="13" s="1"/>
  <c r="CE226" i="13"/>
  <c r="CF247" i="13"/>
  <c r="CF220" i="13"/>
  <c r="CF139" i="13"/>
  <c r="CF193" i="13"/>
  <c r="CF166" i="13"/>
  <c r="CF112" i="13"/>
  <c r="CF80" i="13"/>
  <c r="CE182" i="13"/>
  <c r="CE176" i="13"/>
  <c r="CE186" i="13" s="1"/>
  <c r="CE209" i="13"/>
  <c r="CE203" i="13"/>
  <c r="CE213" i="13" s="1"/>
  <c r="CE262" i="13"/>
  <c r="CE256" i="13"/>
  <c r="CE266" i="13" s="1"/>
  <c r="CE253" i="13"/>
  <c r="CE154" i="13"/>
  <c r="CE148" i="13"/>
  <c r="CE158" i="13" s="1"/>
  <c r="CE145" i="13"/>
  <c r="CF246" i="13"/>
  <c r="CF219" i="13"/>
  <c r="CF225" i="13" s="1"/>
  <c r="CF192" i="13"/>
  <c r="CF198" i="13" s="1"/>
  <c r="CF138" i="13"/>
  <c r="CF144" i="13" s="1"/>
  <c r="CF165" i="13"/>
  <c r="CF111" i="13"/>
  <c r="CF66" i="13"/>
  <c r="CE127" i="13"/>
  <c r="CE121" i="13"/>
  <c r="CE131" i="13" s="1"/>
  <c r="CE118" i="13"/>
  <c r="CG254" i="13"/>
  <c r="CG227" i="13"/>
  <c r="CG200" i="13"/>
  <c r="CG173" i="13"/>
  <c r="CG146" i="13"/>
  <c r="CG119" i="13"/>
  <c r="CG4" i="13"/>
  <c r="CF117" i="13" l="1"/>
  <c r="CF154" i="13"/>
  <c r="CF148" i="13"/>
  <c r="CF158" i="13" s="1"/>
  <c r="CF145" i="13"/>
  <c r="CF208" i="13"/>
  <c r="CF202" i="13"/>
  <c r="CF212" i="13" s="1"/>
  <c r="CF199" i="13"/>
  <c r="CE236" i="13"/>
  <c r="CE230" i="13"/>
  <c r="CE240" i="13" s="1"/>
  <c r="CG183" i="13"/>
  <c r="CG177" i="13"/>
  <c r="CG187" i="13" s="1"/>
  <c r="CE128" i="13"/>
  <c r="CE122" i="13"/>
  <c r="CE132" i="13" s="1"/>
  <c r="CF118" i="13"/>
  <c r="CF127" i="13"/>
  <c r="CF121" i="13"/>
  <c r="CF131" i="13" s="1"/>
  <c r="CF229" i="13"/>
  <c r="CF239" i="13" s="1"/>
  <c r="CF235" i="13"/>
  <c r="CF226" i="13"/>
  <c r="CG129" i="13"/>
  <c r="CG123" i="13"/>
  <c r="CG133" i="13" s="1"/>
  <c r="CG237" i="13"/>
  <c r="CG231" i="13"/>
  <c r="CG241" i="13" s="1"/>
  <c r="CE155" i="13"/>
  <c r="CE149" i="13"/>
  <c r="CE159" i="13" s="1"/>
  <c r="CG156" i="13"/>
  <c r="CG150" i="13"/>
  <c r="CG160" i="13" s="1"/>
  <c r="CG264" i="13"/>
  <c r="CG258" i="13"/>
  <c r="CG268" i="13" s="1"/>
  <c r="CG76" i="13"/>
  <c r="CG72" i="13"/>
  <c r="CG64" i="13"/>
  <c r="CG60" i="13"/>
  <c r="CG93" i="13"/>
  <c r="CG101" i="13" s="1"/>
  <c r="CG79" i="13"/>
  <c r="CG75" i="13"/>
  <c r="CG71" i="13"/>
  <c r="CG63" i="13"/>
  <c r="CG59" i="13"/>
  <c r="CG78" i="13"/>
  <c r="CG74" i="13"/>
  <c r="CG70" i="13"/>
  <c r="CG62" i="13"/>
  <c r="CG58" i="13"/>
  <c r="CG65" i="13"/>
  <c r="CG61" i="13"/>
  <c r="CG77" i="13"/>
  <c r="CG73" i="13"/>
  <c r="CG57" i="13"/>
  <c r="CG56" i="13"/>
  <c r="CH3" i="13"/>
  <c r="CG96" i="13"/>
  <c r="CG104" i="13" s="1"/>
  <c r="CG210" i="13"/>
  <c r="CG204" i="13"/>
  <c r="CG214" i="13" s="1"/>
  <c r="CF171" i="13"/>
  <c r="CF252" i="13"/>
  <c r="CE263" i="13"/>
  <c r="CE257" i="13"/>
  <c r="CE267" i="13" s="1"/>
  <c r="CF256" i="13" l="1"/>
  <c r="CF266" i="13" s="1"/>
  <c r="CF262" i="13"/>
  <c r="CF253" i="13"/>
  <c r="CF155" i="13"/>
  <c r="CF149" i="13"/>
  <c r="CF159" i="13" s="1"/>
  <c r="CF175" i="13"/>
  <c r="CF185" i="13" s="1"/>
  <c r="CF181" i="13"/>
  <c r="CF172" i="13"/>
  <c r="CH254" i="13"/>
  <c r="CH227" i="13"/>
  <c r="CH200" i="13"/>
  <c r="CH173" i="13"/>
  <c r="CH146" i="13"/>
  <c r="CH119" i="13"/>
  <c r="CH4" i="13"/>
  <c r="CF236" i="13"/>
  <c r="CF230" i="13"/>
  <c r="CF240" i="13" s="1"/>
  <c r="CF209" i="13"/>
  <c r="CF203" i="13"/>
  <c r="CF213" i="13" s="1"/>
  <c r="CG246" i="13"/>
  <c r="CG252" i="13" s="1"/>
  <c r="CG219" i="13"/>
  <c r="CG192" i="13"/>
  <c r="CG165" i="13"/>
  <c r="CG171" i="13" s="1"/>
  <c r="CG111" i="13"/>
  <c r="CG138" i="13"/>
  <c r="CG66" i="13"/>
  <c r="CG247" i="13"/>
  <c r="CG220" i="13"/>
  <c r="CG193" i="13"/>
  <c r="CG166" i="13"/>
  <c r="CG139" i="13"/>
  <c r="CG112" i="13"/>
  <c r="CG80" i="13"/>
  <c r="CF128" i="13"/>
  <c r="CF122" i="13"/>
  <c r="CF132" i="13" s="1"/>
  <c r="CG117" i="13" l="1"/>
  <c r="CF182" i="13"/>
  <c r="CF176" i="13"/>
  <c r="CF186" i="13" s="1"/>
  <c r="CG175" i="13"/>
  <c r="CG185" i="13" s="1"/>
  <c r="CG181" i="13"/>
  <c r="CG172" i="13"/>
  <c r="CH96" i="13"/>
  <c r="CH104" i="13" s="1"/>
  <c r="CH93" i="13"/>
  <c r="CH101" i="13" s="1"/>
  <c r="CH79" i="13"/>
  <c r="CH75" i="13"/>
  <c r="CH71" i="13"/>
  <c r="CH63" i="13"/>
  <c r="CH59" i="13"/>
  <c r="CH78" i="13"/>
  <c r="CH74" i="13"/>
  <c r="CH70" i="13"/>
  <c r="CH62" i="13"/>
  <c r="CH58" i="13"/>
  <c r="CH77" i="13"/>
  <c r="CH73" i="13"/>
  <c r="CH65" i="13"/>
  <c r="CH61" i="13"/>
  <c r="CH57" i="13"/>
  <c r="CH64" i="13"/>
  <c r="CH60" i="13"/>
  <c r="CH76" i="13"/>
  <c r="CH72" i="13"/>
  <c r="CH56" i="13"/>
  <c r="CI3" i="13"/>
  <c r="CH210" i="13"/>
  <c r="CH204" i="13"/>
  <c r="CH214" i="13" s="1"/>
  <c r="CF263" i="13"/>
  <c r="CF257" i="13"/>
  <c r="CF267" i="13" s="1"/>
  <c r="CG198" i="13"/>
  <c r="CH129" i="13"/>
  <c r="CH123" i="13"/>
  <c r="CH133" i="13" s="1"/>
  <c r="CH237" i="13"/>
  <c r="CH231" i="13"/>
  <c r="CH241" i="13" s="1"/>
  <c r="CG262" i="13"/>
  <c r="CG256" i="13"/>
  <c r="CG266" i="13" s="1"/>
  <c r="CG253" i="13"/>
  <c r="CH183" i="13"/>
  <c r="CH177" i="13"/>
  <c r="CH187" i="13" s="1"/>
  <c r="CG144" i="13"/>
  <c r="CG225" i="13"/>
  <c r="CH156" i="13"/>
  <c r="CH150" i="13"/>
  <c r="CH160" i="13" s="1"/>
  <c r="CH264" i="13"/>
  <c r="CH258" i="13"/>
  <c r="CH268" i="13" s="1"/>
  <c r="CG154" i="13" l="1"/>
  <c r="CG148" i="13"/>
  <c r="CG158" i="13" s="1"/>
  <c r="CG145" i="13"/>
  <c r="CH247" i="13"/>
  <c r="CH220" i="13"/>
  <c r="CH193" i="13"/>
  <c r="CH166" i="13"/>
  <c r="CH139" i="13"/>
  <c r="CH112" i="13"/>
  <c r="CH80" i="13"/>
  <c r="CG208" i="13"/>
  <c r="CG202" i="13"/>
  <c r="CG212" i="13" s="1"/>
  <c r="CG199" i="13"/>
  <c r="CG176" i="13"/>
  <c r="CG186" i="13" s="1"/>
  <c r="CG182" i="13"/>
  <c r="CH246" i="13"/>
  <c r="CH252" i="13" s="1"/>
  <c r="CH219" i="13"/>
  <c r="CH225" i="13" s="1"/>
  <c r="CH192" i="13"/>
  <c r="CH198" i="13" s="1"/>
  <c r="CH165" i="13"/>
  <c r="CH171" i="13" s="1"/>
  <c r="CH138" i="13"/>
  <c r="CH144" i="13" s="1"/>
  <c r="CH111" i="13"/>
  <c r="CH66" i="13"/>
  <c r="CG235" i="13"/>
  <c r="CG229" i="13"/>
  <c r="CG239" i="13" s="1"/>
  <c r="CG226" i="13"/>
  <c r="CG263" i="13"/>
  <c r="CG257" i="13"/>
  <c r="CG267" i="13" s="1"/>
  <c r="CI254" i="13"/>
  <c r="CI227" i="13"/>
  <c r="CI200" i="13"/>
  <c r="CI173" i="13"/>
  <c r="CI146" i="13"/>
  <c r="CI119" i="13"/>
  <c r="CI4" i="13"/>
  <c r="CG127" i="13"/>
  <c r="CG121" i="13"/>
  <c r="CG131" i="13" s="1"/>
  <c r="CG118" i="13"/>
  <c r="CH117" i="13" l="1"/>
  <c r="CI156" i="13"/>
  <c r="CI150" i="13"/>
  <c r="CI160" i="13" s="1"/>
  <c r="CH256" i="13"/>
  <c r="CH266" i="13" s="1"/>
  <c r="CH262" i="13"/>
  <c r="CH253" i="13"/>
  <c r="CI183" i="13"/>
  <c r="CI177" i="13"/>
  <c r="CI187" i="13" s="1"/>
  <c r="CH181" i="13"/>
  <c r="CH175" i="13"/>
  <c r="CH185" i="13" s="1"/>
  <c r="CH172" i="13"/>
  <c r="CG155" i="13"/>
  <c r="CG149" i="13"/>
  <c r="CG159" i="13" s="1"/>
  <c r="CH154" i="13"/>
  <c r="CH148" i="13"/>
  <c r="CH158" i="13" s="1"/>
  <c r="CH145" i="13"/>
  <c r="CI96" i="13"/>
  <c r="CI104" i="13" s="1"/>
  <c r="CI93" i="13"/>
  <c r="CI101" i="13" s="1"/>
  <c r="CI78" i="13"/>
  <c r="CI74" i="13"/>
  <c r="CI70" i="13"/>
  <c r="CI62" i="13"/>
  <c r="CI58" i="13"/>
  <c r="CI77" i="13"/>
  <c r="CI73" i="13"/>
  <c r="CI65" i="13"/>
  <c r="CI61" i="13"/>
  <c r="CI57" i="13"/>
  <c r="CI76" i="13"/>
  <c r="CI72" i="13"/>
  <c r="CI64" i="13"/>
  <c r="CI60" i="13"/>
  <c r="CI63" i="13"/>
  <c r="CI59" i="13"/>
  <c r="CI56" i="13"/>
  <c r="CJ3" i="13"/>
  <c r="CI79" i="13"/>
  <c r="CI75" i="13"/>
  <c r="CI71" i="13"/>
  <c r="CI210" i="13"/>
  <c r="CI204" i="13"/>
  <c r="CI214" i="13" s="1"/>
  <c r="CH208" i="13"/>
  <c r="CH202" i="13"/>
  <c r="CH212" i="13" s="1"/>
  <c r="CH199" i="13"/>
  <c r="CI258" i="13"/>
  <c r="CI268" i="13" s="1"/>
  <c r="CI264" i="13"/>
  <c r="CG128" i="13"/>
  <c r="CG122" i="13"/>
  <c r="CG132" i="13" s="1"/>
  <c r="CI129" i="13"/>
  <c r="CI123" i="13"/>
  <c r="CI133" i="13" s="1"/>
  <c r="CI237" i="13"/>
  <c r="CI231" i="13"/>
  <c r="CI241" i="13" s="1"/>
  <c r="CG236" i="13"/>
  <c r="CG230" i="13"/>
  <c r="CG240" i="13" s="1"/>
  <c r="CH127" i="13"/>
  <c r="CH121" i="13"/>
  <c r="CH131" i="13" s="1"/>
  <c r="CH118" i="13"/>
  <c r="CH235" i="13"/>
  <c r="CH229" i="13"/>
  <c r="CH239" i="13" s="1"/>
  <c r="CH226" i="13"/>
  <c r="CG209" i="13"/>
  <c r="CG203" i="13"/>
  <c r="CG213" i="13" s="1"/>
  <c r="CH128" i="13" l="1"/>
  <c r="CH122" i="13"/>
  <c r="CH132" i="13" s="1"/>
  <c r="CH236" i="13"/>
  <c r="CH230" i="13"/>
  <c r="CH240" i="13" s="1"/>
  <c r="CH209" i="13"/>
  <c r="CH203" i="13"/>
  <c r="CH213" i="13" s="1"/>
  <c r="CJ254" i="13"/>
  <c r="CJ227" i="13"/>
  <c r="CJ200" i="13"/>
  <c r="CJ173" i="13"/>
  <c r="CJ146" i="13"/>
  <c r="CJ119" i="13"/>
  <c r="CJ4" i="13"/>
  <c r="CH155" i="13"/>
  <c r="CH149" i="13"/>
  <c r="CH159" i="13" s="1"/>
  <c r="CI246" i="13"/>
  <c r="CI252" i="13" s="1"/>
  <c r="CI192" i="13"/>
  <c r="CI198" i="13" s="1"/>
  <c r="CI219" i="13"/>
  <c r="CI225" i="13" s="1"/>
  <c r="CI165" i="13"/>
  <c r="CI138" i="13"/>
  <c r="CI144" i="13" s="1"/>
  <c r="CI111" i="13"/>
  <c r="CI66" i="13"/>
  <c r="CH182" i="13"/>
  <c r="CH176" i="13"/>
  <c r="CH186" i="13" s="1"/>
  <c r="CI247" i="13"/>
  <c r="CI220" i="13"/>
  <c r="CI193" i="13"/>
  <c r="CI166" i="13"/>
  <c r="CI139" i="13"/>
  <c r="CI112" i="13"/>
  <c r="CI80" i="13"/>
  <c r="CH263" i="13"/>
  <c r="CH257" i="13"/>
  <c r="CH267" i="13" s="1"/>
  <c r="CJ183" i="13" l="1"/>
  <c r="CJ177" i="13"/>
  <c r="CJ187" i="13" s="1"/>
  <c r="CI154" i="13"/>
  <c r="CI148" i="13"/>
  <c r="CI158" i="13" s="1"/>
  <c r="CI145" i="13"/>
  <c r="CI256" i="13"/>
  <c r="CI266" i="13" s="1"/>
  <c r="CI262" i="13"/>
  <c r="CI253" i="13"/>
  <c r="CJ129" i="13"/>
  <c r="CJ123" i="13"/>
  <c r="CJ133" i="13" s="1"/>
  <c r="CJ231" i="13"/>
  <c r="CJ241" i="13" s="1"/>
  <c r="CJ237" i="13"/>
  <c r="CI171" i="13"/>
  <c r="CJ156" i="13"/>
  <c r="CJ150" i="13"/>
  <c r="CJ160" i="13" s="1"/>
  <c r="CJ264" i="13"/>
  <c r="CJ258" i="13"/>
  <c r="CJ268" i="13" s="1"/>
  <c r="CI235" i="13"/>
  <c r="CI229" i="13"/>
  <c r="CI239" i="13" s="1"/>
  <c r="CI226" i="13"/>
  <c r="CI117" i="13"/>
  <c r="CI208" i="13"/>
  <c r="CI202" i="13"/>
  <c r="CI212" i="13" s="1"/>
  <c r="CI199" i="13"/>
  <c r="CJ96" i="13"/>
  <c r="CJ104" i="13" s="1"/>
  <c r="CJ93" i="13"/>
  <c r="CJ101" i="13" s="1"/>
  <c r="CJ77" i="13"/>
  <c r="CJ73" i="13"/>
  <c r="CJ65" i="13"/>
  <c r="CJ61" i="13"/>
  <c r="CJ57" i="13"/>
  <c r="CJ76" i="13"/>
  <c r="CJ72" i="13"/>
  <c r="CJ64" i="13"/>
  <c r="CJ60" i="13"/>
  <c r="CJ56" i="13"/>
  <c r="CJ79" i="13"/>
  <c r="CJ75" i="13"/>
  <c r="CJ71" i="13"/>
  <c r="CJ63" i="13"/>
  <c r="CJ59" i="13"/>
  <c r="CJ78" i="13"/>
  <c r="CJ74" i="13"/>
  <c r="CJ70" i="13"/>
  <c r="CJ58" i="13"/>
  <c r="CK3" i="13"/>
  <c r="CJ62" i="13"/>
  <c r="CJ210" i="13"/>
  <c r="CJ204" i="13"/>
  <c r="CJ214" i="13" s="1"/>
  <c r="CJ247" i="13" l="1"/>
  <c r="CJ220" i="13"/>
  <c r="CJ193" i="13"/>
  <c r="CJ139" i="13"/>
  <c r="CJ166" i="13"/>
  <c r="CJ112" i="13"/>
  <c r="CJ80" i="13"/>
  <c r="CI236" i="13"/>
  <c r="CI230" i="13"/>
  <c r="CI240" i="13" s="1"/>
  <c r="CJ246" i="13"/>
  <c r="CJ252" i="13" s="1"/>
  <c r="CJ219" i="13"/>
  <c r="CJ225" i="13" s="1"/>
  <c r="CJ138" i="13"/>
  <c r="CJ144" i="13" s="1"/>
  <c r="CJ192" i="13"/>
  <c r="CJ165" i="13"/>
  <c r="CJ66" i="13"/>
  <c r="CJ111" i="13"/>
  <c r="CI209" i="13"/>
  <c r="CI203" i="13"/>
  <c r="CI213" i="13" s="1"/>
  <c r="CI263" i="13"/>
  <c r="CI257" i="13"/>
  <c r="CI267" i="13" s="1"/>
  <c r="CK254" i="13"/>
  <c r="CK227" i="13"/>
  <c r="CK200" i="13"/>
  <c r="CK173" i="13"/>
  <c r="CK119" i="13"/>
  <c r="CK4" i="13"/>
  <c r="CK146" i="13"/>
  <c r="CI127" i="13"/>
  <c r="CI121" i="13"/>
  <c r="CI131" i="13" s="1"/>
  <c r="CI118" i="13"/>
  <c r="CI175" i="13"/>
  <c r="CI185" i="13" s="1"/>
  <c r="CI181" i="13"/>
  <c r="CI172" i="13"/>
  <c r="CI155" i="13"/>
  <c r="CI149" i="13"/>
  <c r="CI159" i="13" s="1"/>
  <c r="CJ117" i="13" l="1"/>
  <c r="CJ171" i="13"/>
  <c r="CK177" i="13"/>
  <c r="CK187" i="13" s="1"/>
  <c r="CK183" i="13"/>
  <c r="CK156" i="13"/>
  <c r="CK150" i="13"/>
  <c r="CK160" i="13" s="1"/>
  <c r="CK210" i="13"/>
  <c r="CK204" i="13"/>
  <c r="CK214" i="13" s="1"/>
  <c r="CJ235" i="13"/>
  <c r="CJ229" i="13"/>
  <c r="CJ239" i="13" s="1"/>
  <c r="CJ226" i="13"/>
  <c r="CJ127" i="13"/>
  <c r="CJ121" i="13"/>
  <c r="CJ131" i="13" s="1"/>
  <c r="CJ118" i="13"/>
  <c r="CI128" i="13"/>
  <c r="CI122" i="13"/>
  <c r="CI132" i="13" s="1"/>
  <c r="CK237" i="13"/>
  <c r="CK231" i="13"/>
  <c r="CK241" i="13" s="1"/>
  <c r="CJ181" i="13"/>
  <c r="CJ175" i="13"/>
  <c r="CJ185" i="13" s="1"/>
  <c r="CJ172" i="13"/>
  <c r="CJ262" i="13"/>
  <c r="CJ256" i="13"/>
  <c r="CJ266" i="13" s="1"/>
  <c r="CJ253" i="13"/>
  <c r="CJ154" i="13"/>
  <c r="CJ148" i="13"/>
  <c r="CJ158" i="13" s="1"/>
  <c r="CJ145" i="13"/>
  <c r="CK93" i="13"/>
  <c r="CK101" i="13" s="1"/>
  <c r="CK76" i="13"/>
  <c r="CK72" i="13"/>
  <c r="CK64" i="13"/>
  <c r="CK60" i="13"/>
  <c r="CK79" i="13"/>
  <c r="CK75" i="13"/>
  <c r="CK71" i="13"/>
  <c r="CK63" i="13"/>
  <c r="CK59" i="13"/>
  <c r="CK96" i="13"/>
  <c r="CK104" i="13" s="1"/>
  <c r="CK78" i="13"/>
  <c r="CK74" i="13"/>
  <c r="CK70" i="13"/>
  <c r="CK62" i="13"/>
  <c r="CK58" i="13"/>
  <c r="CK77" i="13"/>
  <c r="CK73" i="13"/>
  <c r="CK65" i="13"/>
  <c r="CK57" i="13"/>
  <c r="CK61" i="13"/>
  <c r="CK56" i="13"/>
  <c r="CL3" i="13"/>
  <c r="CI182" i="13"/>
  <c r="CI176" i="13"/>
  <c r="CI186" i="13" s="1"/>
  <c r="CK129" i="13"/>
  <c r="CK123" i="13"/>
  <c r="CK133" i="13" s="1"/>
  <c r="CK264" i="13"/>
  <c r="CK258" i="13"/>
  <c r="CK268" i="13" s="1"/>
  <c r="CJ198" i="13"/>
  <c r="CL254" i="13" l="1"/>
  <c r="CL227" i="13"/>
  <c r="CL200" i="13"/>
  <c r="CL173" i="13"/>
  <c r="CL146" i="13"/>
  <c r="CL119" i="13"/>
  <c r="CL4" i="13"/>
  <c r="CJ128" i="13"/>
  <c r="CJ122" i="13"/>
  <c r="CJ132" i="13" s="1"/>
  <c r="CJ208" i="13"/>
  <c r="CJ202" i="13"/>
  <c r="CJ212" i="13" s="1"/>
  <c r="CJ199" i="13"/>
  <c r="CK219" i="13"/>
  <c r="CK246" i="13"/>
  <c r="CK192" i="13"/>
  <c r="CK165" i="13"/>
  <c r="CK138" i="13"/>
  <c r="CK111" i="13"/>
  <c r="CK66" i="13"/>
  <c r="CK247" i="13"/>
  <c r="CK220" i="13"/>
  <c r="CK193" i="13"/>
  <c r="CK166" i="13"/>
  <c r="CK112" i="13"/>
  <c r="CK80" i="13"/>
  <c r="CK139" i="13"/>
  <c r="CJ182" i="13"/>
  <c r="CJ176" i="13"/>
  <c r="CJ186" i="13" s="1"/>
  <c r="CJ263" i="13"/>
  <c r="CJ257" i="13"/>
  <c r="CJ267" i="13" s="1"/>
  <c r="CJ155" i="13"/>
  <c r="CJ149" i="13"/>
  <c r="CJ159" i="13" s="1"/>
  <c r="CJ230" i="13"/>
  <c r="CJ240" i="13" s="1"/>
  <c r="CJ236" i="13"/>
  <c r="CK171" i="13" l="1"/>
  <c r="CJ209" i="13"/>
  <c r="CJ203" i="13"/>
  <c r="CJ213" i="13" s="1"/>
  <c r="CK198" i="13"/>
  <c r="CL96" i="13"/>
  <c r="CL104" i="13" s="1"/>
  <c r="CL93" i="13"/>
  <c r="CL101" i="13" s="1"/>
  <c r="CL79" i="13"/>
  <c r="CL75" i="13"/>
  <c r="CL71" i="13"/>
  <c r="CL63" i="13"/>
  <c r="CL59" i="13"/>
  <c r="CL78" i="13"/>
  <c r="CL74" i="13"/>
  <c r="CL70" i="13"/>
  <c r="CL62" i="13"/>
  <c r="CL58" i="13"/>
  <c r="CL77" i="13"/>
  <c r="CL73" i="13"/>
  <c r="CL65" i="13"/>
  <c r="CL61" i="13"/>
  <c r="CL57" i="13"/>
  <c r="CL76" i="13"/>
  <c r="CL72" i="13"/>
  <c r="CL60" i="13"/>
  <c r="CM3" i="13"/>
  <c r="CL64" i="13"/>
  <c r="CL56" i="13"/>
  <c r="CL210" i="13"/>
  <c r="CL204" i="13"/>
  <c r="CL214" i="13" s="1"/>
  <c r="CL183" i="13"/>
  <c r="CL177" i="13"/>
  <c r="CL187" i="13" s="1"/>
  <c r="CK117" i="13"/>
  <c r="CK252" i="13"/>
  <c r="CL129" i="13"/>
  <c r="CL123" i="13"/>
  <c r="CL133" i="13" s="1"/>
  <c r="CL231" i="13"/>
  <c r="CL241" i="13" s="1"/>
  <c r="CL237" i="13"/>
  <c r="CK175" i="13"/>
  <c r="CK185" i="13" s="1"/>
  <c r="CK181" i="13"/>
  <c r="CK172" i="13"/>
  <c r="CK144" i="13"/>
  <c r="CK225" i="13"/>
  <c r="CL156" i="13"/>
  <c r="CL150" i="13"/>
  <c r="CL160" i="13" s="1"/>
  <c r="CL258" i="13"/>
  <c r="CL268" i="13" s="1"/>
  <c r="CL264" i="13"/>
  <c r="CK148" i="13" l="1"/>
  <c r="CK158" i="13" s="1"/>
  <c r="CK154" i="13"/>
  <c r="CK145" i="13"/>
  <c r="CK262" i="13"/>
  <c r="CK256" i="13"/>
  <c r="CK266" i="13" s="1"/>
  <c r="CK253" i="13"/>
  <c r="CM254" i="13"/>
  <c r="CM227" i="13"/>
  <c r="CM200" i="13"/>
  <c r="CM146" i="13"/>
  <c r="CM173" i="13"/>
  <c r="CM119" i="13"/>
  <c r="CM4" i="13"/>
  <c r="CK176" i="13"/>
  <c r="CK186" i="13" s="1"/>
  <c r="CK182" i="13"/>
  <c r="CK127" i="13"/>
  <c r="CK121" i="13"/>
  <c r="CK131" i="13" s="1"/>
  <c r="CK118" i="13"/>
  <c r="CL246" i="13"/>
  <c r="CL219" i="13"/>
  <c r="CL192" i="13"/>
  <c r="CL165" i="13"/>
  <c r="CL138" i="13"/>
  <c r="CL111" i="13"/>
  <c r="CL117" i="13" s="1"/>
  <c r="CL66" i="13"/>
  <c r="CK208" i="13"/>
  <c r="CK202" i="13"/>
  <c r="CK212" i="13" s="1"/>
  <c r="CK199" i="13"/>
  <c r="CK235" i="13"/>
  <c r="CK229" i="13"/>
  <c r="CK239" i="13" s="1"/>
  <c r="CK226" i="13"/>
  <c r="CL247" i="13"/>
  <c r="CL220" i="13"/>
  <c r="CL193" i="13"/>
  <c r="CL166" i="13"/>
  <c r="CL139" i="13"/>
  <c r="CL112" i="13"/>
  <c r="CL80" i="13"/>
  <c r="CL225" i="13" l="1"/>
  <c r="CL235" i="13"/>
  <c r="CL229" i="13"/>
  <c r="CL239" i="13" s="1"/>
  <c r="CL226" i="13"/>
  <c r="CM129" i="13"/>
  <c r="CM123" i="13"/>
  <c r="CM133" i="13" s="1"/>
  <c r="CM231" i="13"/>
  <c r="CM241" i="13" s="1"/>
  <c r="CM237" i="13"/>
  <c r="CK236" i="13"/>
  <c r="CK230" i="13"/>
  <c r="CK240" i="13" s="1"/>
  <c r="CL144" i="13"/>
  <c r="CL252" i="13"/>
  <c r="CM183" i="13"/>
  <c r="CM177" i="13"/>
  <c r="CM187" i="13" s="1"/>
  <c r="CM264" i="13"/>
  <c r="CM258" i="13"/>
  <c r="CM268" i="13" s="1"/>
  <c r="CK155" i="13"/>
  <c r="CK149" i="13"/>
  <c r="CK159" i="13" s="1"/>
  <c r="CK209" i="13"/>
  <c r="CK203" i="13"/>
  <c r="CK213" i="13" s="1"/>
  <c r="CL171" i="13"/>
  <c r="CK128" i="13"/>
  <c r="CK122" i="13"/>
  <c r="CK132" i="13" s="1"/>
  <c r="CM156" i="13"/>
  <c r="CM150" i="13"/>
  <c r="CM160" i="13" s="1"/>
  <c r="CK263" i="13"/>
  <c r="CK257" i="13"/>
  <c r="CK267" i="13" s="1"/>
  <c r="CL127" i="13"/>
  <c r="CL121" i="13"/>
  <c r="CL131" i="13" s="1"/>
  <c r="CL118" i="13"/>
  <c r="CL198" i="13"/>
  <c r="CM96" i="13"/>
  <c r="CM104" i="13" s="1"/>
  <c r="CM93" i="13"/>
  <c r="CM101" i="13" s="1"/>
  <c r="CM78" i="13"/>
  <c r="CM74" i="13"/>
  <c r="CM70" i="13"/>
  <c r="CM62" i="13"/>
  <c r="CM58" i="13"/>
  <c r="CM77" i="13"/>
  <c r="CM73" i="13"/>
  <c r="CM65" i="13"/>
  <c r="CM61" i="13"/>
  <c r="CM57" i="13"/>
  <c r="CM76" i="13"/>
  <c r="CM72" i="13"/>
  <c r="CM64" i="13"/>
  <c r="CM60" i="13"/>
  <c r="CM79" i="13"/>
  <c r="CM75" i="13"/>
  <c r="CM71" i="13"/>
  <c r="CN3" i="13"/>
  <c r="CM59" i="13"/>
  <c r="CM56" i="13"/>
  <c r="CM63" i="13"/>
  <c r="CM210" i="13"/>
  <c r="CM204" i="13"/>
  <c r="CM214" i="13" s="1"/>
  <c r="CM246" i="13" l="1"/>
  <c r="CM219" i="13"/>
  <c r="CM192" i="13"/>
  <c r="CM165" i="13"/>
  <c r="CM138" i="13"/>
  <c r="CM111" i="13"/>
  <c r="CM66" i="13"/>
  <c r="CM247" i="13"/>
  <c r="CM193" i="13"/>
  <c r="CM220" i="13"/>
  <c r="CM166" i="13"/>
  <c r="CM139" i="13"/>
  <c r="CM112" i="13"/>
  <c r="CM80" i="13"/>
  <c r="CL256" i="13"/>
  <c r="CL266" i="13" s="1"/>
  <c r="CL262" i="13"/>
  <c r="CL253" i="13"/>
  <c r="CL236" i="13"/>
  <c r="CL230" i="13"/>
  <c r="CL240" i="13" s="1"/>
  <c r="CN254" i="13"/>
  <c r="CN227" i="13"/>
  <c r="CN146" i="13"/>
  <c r="CN173" i="13"/>
  <c r="CN200" i="13"/>
  <c r="CN119" i="13"/>
  <c r="CN4" i="13"/>
  <c r="CL202" i="13"/>
  <c r="CL212" i="13" s="1"/>
  <c r="CL208" i="13"/>
  <c r="CL199" i="13"/>
  <c r="CL154" i="13"/>
  <c r="CL148" i="13"/>
  <c r="CL158" i="13" s="1"/>
  <c r="CL145" i="13"/>
  <c r="CL181" i="13"/>
  <c r="CL175" i="13"/>
  <c r="CL185" i="13" s="1"/>
  <c r="CL172" i="13"/>
  <c r="CL128" i="13"/>
  <c r="CL122" i="13"/>
  <c r="CL132" i="13" s="1"/>
  <c r="CM171" i="13" l="1"/>
  <c r="CN264" i="13"/>
  <c r="CN258" i="13"/>
  <c r="CN268" i="13" s="1"/>
  <c r="CM175" i="13"/>
  <c r="CM185" i="13" s="1"/>
  <c r="CM181" i="13"/>
  <c r="CM172" i="13"/>
  <c r="CL182" i="13"/>
  <c r="CL176" i="13"/>
  <c r="CL186" i="13" s="1"/>
  <c r="CN183" i="13"/>
  <c r="CN177" i="13"/>
  <c r="CN187" i="13" s="1"/>
  <c r="CM198" i="13"/>
  <c r="CL155" i="13"/>
  <c r="CL149" i="13"/>
  <c r="CL159" i="13" s="1"/>
  <c r="CN96" i="13"/>
  <c r="CN104" i="13" s="1"/>
  <c r="CN93" i="13"/>
  <c r="CN101" i="13" s="1"/>
  <c r="CN77" i="13"/>
  <c r="CN73" i="13"/>
  <c r="CN65" i="13"/>
  <c r="CN61" i="13"/>
  <c r="CN57" i="13"/>
  <c r="CN76" i="13"/>
  <c r="CN72" i="13"/>
  <c r="CN64" i="13"/>
  <c r="CN60" i="13"/>
  <c r="CN56" i="13"/>
  <c r="CN79" i="13"/>
  <c r="CN75" i="13"/>
  <c r="CN71" i="13"/>
  <c r="CN63" i="13"/>
  <c r="CN59" i="13"/>
  <c r="CN58" i="13"/>
  <c r="CN62" i="13"/>
  <c r="CN78" i="13"/>
  <c r="CN74" i="13"/>
  <c r="CN70" i="13"/>
  <c r="CO3" i="13"/>
  <c r="CN156" i="13"/>
  <c r="CN150" i="13"/>
  <c r="CN160" i="13" s="1"/>
  <c r="CM117" i="13"/>
  <c r="CM225" i="13"/>
  <c r="CN210" i="13"/>
  <c r="CN204" i="13"/>
  <c r="CN214" i="13" s="1"/>
  <c r="CL209" i="13"/>
  <c r="CL203" i="13"/>
  <c r="CL213" i="13" s="1"/>
  <c r="CN129" i="13"/>
  <c r="CN123" i="13"/>
  <c r="CN133" i="13" s="1"/>
  <c r="CN237" i="13"/>
  <c r="CN231" i="13"/>
  <c r="CN241" i="13" s="1"/>
  <c r="CL263" i="13"/>
  <c r="CL257" i="13"/>
  <c r="CL267" i="13" s="1"/>
  <c r="CM144" i="13"/>
  <c r="CM252" i="13"/>
  <c r="CM256" i="13" l="1"/>
  <c r="CM266" i="13" s="1"/>
  <c r="CM262" i="13"/>
  <c r="CM253" i="13"/>
  <c r="CM235" i="13"/>
  <c r="CM229" i="13"/>
  <c r="CM239" i="13" s="1"/>
  <c r="CM226" i="13"/>
  <c r="CM154" i="13"/>
  <c r="CM148" i="13"/>
  <c r="CM158" i="13" s="1"/>
  <c r="CM145" i="13"/>
  <c r="CM127" i="13"/>
  <c r="CM121" i="13"/>
  <c r="CM131" i="13" s="1"/>
  <c r="CM118" i="13"/>
  <c r="CN247" i="13"/>
  <c r="CN220" i="13"/>
  <c r="CN139" i="13"/>
  <c r="CN166" i="13"/>
  <c r="CN193" i="13"/>
  <c r="CN80" i="13"/>
  <c r="CN112" i="13"/>
  <c r="CM208" i="13"/>
  <c r="CM202" i="13"/>
  <c r="CM212" i="13" s="1"/>
  <c r="CM199" i="13"/>
  <c r="CN246" i="13"/>
  <c r="CN252" i="13" s="1"/>
  <c r="CN219" i="13"/>
  <c r="CN225" i="13" s="1"/>
  <c r="CN138" i="13"/>
  <c r="CN192" i="13"/>
  <c r="CN165" i="13"/>
  <c r="CN66" i="13"/>
  <c r="CN111" i="13"/>
  <c r="CO254" i="13"/>
  <c r="CO227" i="13"/>
  <c r="CO200" i="13"/>
  <c r="CO173" i="13"/>
  <c r="CO146" i="13"/>
  <c r="CO119" i="13"/>
  <c r="CO4" i="13"/>
  <c r="CM182" i="13"/>
  <c r="CM176" i="13"/>
  <c r="CM186" i="13" s="1"/>
  <c r="CN117" i="13" l="1"/>
  <c r="CN198" i="13"/>
  <c r="CN144" i="13"/>
  <c r="CO210" i="13"/>
  <c r="CO204" i="13"/>
  <c r="CO214" i="13" s="1"/>
  <c r="CM128" i="13"/>
  <c r="CM122" i="13"/>
  <c r="CM132" i="13" s="1"/>
  <c r="CO129" i="13"/>
  <c r="CO123" i="13"/>
  <c r="CO133" i="13" s="1"/>
  <c r="CO237" i="13"/>
  <c r="CO231" i="13"/>
  <c r="CO241" i="13" s="1"/>
  <c r="CN171" i="13"/>
  <c r="CN256" i="13"/>
  <c r="CN266" i="13" s="1"/>
  <c r="CN262" i="13"/>
  <c r="CN253" i="13"/>
  <c r="CM257" i="13"/>
  <c r="CM267" i="13" s="1"/>
  <c r="CM263" i="13"/>
  <c r="CO156" i="13"/>
  <c r="CO150" i="13"/>
  <c r="CO160" i="13" s="1"/>
  <c r="CO264" i="13"/>
  <c r="CO258" i="13"/>
  <c r="CO268" i="13" s="1"/>
  <c r="CN208" i="13"/>
  <c r="CN202" i="13"/>
  <c r="CN212" i="13" s="1"/>
  <c r="CN199" i="13"/>
  <c r="CM209" i="13"/>
  <c r="CM203" i="13"/>
  <c r="CM213" i="13" s="1"/>
  <c r="CM236" i="13"/>
  <c r="CM230" i="13"/>
  <c r="CM240" i="13" s="1"/>
  <c r="CO76" i="13"/>
  <c r="CO72" i="13"/>
  <c r="CO64" i="13"/>
  <c r="CO60" i="13"/>
  <c r="CO96" i="13"/>
  <c r="CO104" i="13" s="1"/>
  <c r="CO79" i="13"/>
  <c r="CO75" i="13"/>
  <c r="CO71" i="13"/>
  <c r="CO63" i="13"/>
  <c r="CO59" i="13"/>
  <c r="CO78" i="13"/>
  <c r="CO74" i="13"/>
  <c r="CO70" i="13"/>
  <c r="CO62" i="13"/>
  <c r="CO58" i="13"/>
  <c r="CO57" i="13"/>
  <c r="CO56" i="13"/>
  <c r="CO93" i="13"/>
  <c r="CO101" i="13" s="1"/>
  <c r="CO65" i="13"/>
  <c r="CO61" i="13"/>
  <c r="CP3" i="13"/>
  <c r="CO77" i="13"/>
  <c r="CO73" i="13"/>
  <c r="CN235" i="13"/>
  <c r="CN229" i="13"/>
  <c r="CN239" i="13" s="1"/>
  <c r="CN226" i="13"/>
  <c r="CO177" i="13"/>
  <c r="CO187" i="13" s="1"/>
  <c r="CO183" i="13"/>
  <c r="CN121" i="13"/>
  <c r="CN131" i="13" s="1"/>
  <c r="CN118" i="13"/>
  <c r="CN127" i="13"/>
  <c r="CN154" i="13"/>
  <c r="CN148" i="13"/>
  <c r="CN158" i="13" s="1"/>
  <c r="CN145" i="13"/>
  <c r="CM155" i="13"/>
  <c r="CM149" i="13"/>
  <c r="CM159" i="13" s="1"/>
  <c r="CN155" i="13" l="1"/>
  <c r="CN149" i="13"/>
  <c r="CN159" i="13" s="1"/>
  <c r="CN236" i="13"/>
  <c r="CN230" i="13"/>
  <c r="CN240" i="13" s="1"/>
  <c r="CP254" i="13"/>
  <c r="CP227" i="13"/>
  <c r="CP200" i="13"/>
  <c r="CP173" i="13"/>
  <c r="CP146" i="13"/>
  <c r="CP119" i="13"/>
  <c r="CP4" i="13"/>
  <c r="CO246" i="13"/>
  <c r="CO252" i="13" s="1"/>
  <c r="CO219" i="13"/>
  <c r="CO192" i="13"/>
  <c r="CO165" i="13"/>
  <c r="CO138" i="13"/>
  <c r="CO111" i="13"/>
  <c r="CO66" i="13"/>
  <c r="CO247" i="13"/>
  <c r="CO220" i="13"/>
  <c r="CO193" i="13"/>
  <c r="CO166" i="13"/>
  <c r="CO139" i="13"/>
  <c r="CO112" i="13"/>
  <c r="CO80" i="13"/>
  <c r="CN263" i="13"/>
  <c r="CN257" i="13"/>
  <c r="CN267" i="13" s="1"/>
  <c r="CN128" i="13"/>
  <c r="CN122" i="13"/>
  <c r="CN132" i="13" s="1"/>
  <c r="CN209" i="13"/>
  <c r="CN203" i="13"/>
  <c r="CN213" i="13" s="1"/>
  <c r="CN175" i="13"/>
  <c r="CN185" i="13" s="1"/>
  <c r="CN181" i="13"/>
  <c r="CN172" i="13"/>
  <c r="CO198" i="13" l="1"/>
  <c r="CO144" i="13"/>
  <c r="CO154" i="13"/>
  <c r="CO148" i="13"/>
  <c r="CO158" i="13" s="1"/>
  <c r="CO145" i="13"/>
  <c r="CO262" i="13"/>
  <c r="CO256" i="13"/>
  <c r="CO266" i="13" s="1"/>
  <c r="CO253" i="13"/>
  <c r="CP183" i="13"/>
  <c r="CP177" i="13"/>
  <c r="CP187" i="13" s="1"/>
  <c r="CO171" i="13"/>
  <c r="CP96" i="13"/>
  <c r="CP104" i="13" s="1"/>
  <c r="CP93" i="13"/>
  <c r="CP101" i="13" s="1"/>
  <c r="CP79" i="13"/>
  <c r="CP75" i="13"/>
  <c r="CP71" i="13"/>
  <c r="CP63" i="13"/>
  <c r="CP59" i="13"/>
  <c r="CP78" i="13"/>
  <c r="CP74" i="13"/>
  <c r="CP70" i="13"/>
  <c r="CP62" i="13"/>
  <c r="CP58" i="13"/>
  <c r="CP77" i="13"/>
  <c r="CP73" i="13"/>
  <c r="CP65" i="13"/>
  <c r="CP61" i="13"/>
  <c r="CP57" i="13"/>
  <c r="CQ3" i="13"/>
  <c r="CP64" i="13"/>
  <c r="CP60" i="13"/>
  <c r="CP76" i="13"/>
  <c r="CP72" i="13"/>
  <c r="CP56" i="13"/>
  <c r="CP210" i="13"/>
  <c r="CP204" i="13"/>
  <c r="CP214" i="13" s="1"/>
  <c r="CO202" i="13"/>
  <c r="CO212" i="13" s="1"/>
  <c r="CO208" i="13"/>
  <c r="CO199" i="13"/>
  <c r="CP123" i="13"/>
  <c r="CP133" i="13" s="1"/>
  <c r="CP129" i="13"/>
  <c r="CP231" i="13"/>
  <c r="CP241" i="13" s="1"/>
  <c r="CP237" i="13"/>
  <c r="CN182" i="13"/>
  <c r="CN176" i="13"/>
  <c r="CN186" i="13" s="1"/>
  <c r="CO117" i="13"/>
  <c r="CO225" i="13"/>
  <c r="CP156" i="13"/>
  <c r="CP150" i="13"/>
  <c r="CP160" i="13" s="1"/>
  <c r="CP264" i="13"/>
  <c r="CP258" i="13"/>
  <c r="CP268" i="13" s="1"/>
  <c r="CQ254" i="13" l="1"/>
  <c r="CQ227" i="13"/>
  <c r="CQ200" i="13"/>
  <c r="CQ146" i="13"/>
  <c r="CQ119" i="13"/>
  <c r="CQ173" i="13"/>
  <c r="CQ4" i="13"/>
  <c r="CP247" i="13"/>
  <c r="CP220" i="13"/>
  <c r="CP193" i="13"/>
  <c r="CP166" i="13"/>
  <c r="CP139" i="13"/>
  <c r="CP112" i="13"/>
  <c r="CP80" i="13"/>
  <c r="CO149" i="13"/>
  <c r="CO159" i="13" s="1"/>
  <c r="CO155" i="13"/>
  <c r="CP246" i="13"/>
  <c r="CP219" i="13"/>
  <c r="CP192" i="13"/>
  <c r="CP165" i="13"/>
  <c r="CP138" i="13"/>
  <c r="CP111" i="13"/>
  <c r="CP117" i="13" s="1"/>
  <c r="CP66" i="13"/>
  <c r="CO263" i="13"/>
  <c r="CO257" i="13"/>
  <c r="CO267" i="13" s="1"/>
  <c r="CO127" i="13"/>
  <c r="CO121" i="13"/>
  <c r="CO131" i="13" s="1"/>
  <c r="CO118" i="13"/>
  <c r="CO235" i="13"/>
  <c r="CO229" i="13"/>
  <c r="CO239" i="13" s="1"/>
  <c r="CO226" i="13"/>
  <c r="CO209" i="13"/>
  <c r="CO203" i="13"/>
  <c r="CO213" i="13" s="1"/>
  <c r="CO181" i="13"/>
  <c r="CO175" i="13"/>
  <c r="CO185" i="13" s="1"/>
  <c r="CO172" i="13"/>
  <c r="CP171" i="13" l="1"/>
  <c r="CP225" i="13"/>
  <c r="CP198" i="13"/>
  <c r="CO182" i="13"/>
  <c r="CO176" i="13"/>
  <c r="CO186" i="13" s="1"/>
  <c r="CO236" i="13"/>
  <c r="CO230" i="13"/>
  <c r="CO240" i="13" s="1"/>
  <c r="CP208" i="13"/>
  <c r="CP202" i="13"/>
  <c r="CP212" i="13" s="1"/>
  <c r="CP199" i="13"/>
  <c r="CQ96" i="13"/>
  <c r="CQ104" i="13" s="1"/>
  <c r="CQ93" i="13"/>
  <c r="CQ101" i="13" s="1"/>
  <c r="CQ78" i="13"/>
  <c r="CQ74" i="13"/>
  <c r="CQ70" i="13"/>
  <c r="CQ62" i="13"/>
  <c r="CQ58" i="13"/>
  <c r="CQ77" i="13"/>
  <c r="CQ73" i="13"/>
  <c r="CQ65" i="13"/>
  <c r="CQ61" i="13"/>
  <c r="CQ57" i="13"/>
  <c r="CQ76" i="13"/>
  <c r="CQ72" i="13"/>
  <c r="CQ64" i="13"/>
  <c r="CQ60" i="13"/>
  <c r="CR3" i="13"/>
  <c r="CQ63" i="13"/>
  <c r="CQ59" i="13"/>
  <c r="CQ56" i="13"/>
  <c r="CQ79" i="13"/>
  <c r="CQ75" i="13"/>
  <c r="CQ71" i="13"/>
  <c r="CQ210" i="13"/>
  <c r="CQ204" i="13"/>
  <c r="CQ214" i="13" s="1"/>
  <c r="CO128" i="13"/>
  <c r="CO122" i="13"/>
  <c r="CO132" i="13" s="1"/>
  <c r="CQ156" i="13"/>
  <c r="CQ150" i="13"/>
  <c r="CQ160" i="13" s="1"/>
  <c r="CP127" i="13"/>
  <c r="CP121" i="13"/>
  <c r="CP131" i="13" s="1"/>
  <c r="CP118" i="13"/>
  <c r="CP235" i="13"/>
  <c r="CP229" i="13"/>
  <c r="CP239" i="13" s="1"/>
  <c r="CP226" i="13"/>
  <c r="CQ183" i="13"/>
  <c r="CQ177" i="13"/>
  <c r="CQ187" i="13" s="1"/>
  <c r="CQ231" i="13"/>
  <c r="CQ241" i="13" s="1"/>
  <c r="CQ237" i="13"/>
  <c r="CP181" i="13"/>
  <c r="CP175" i="13"/>
  <c r="CP185" i="13" s="1"/>
  <c r="CP172" i="13"/>
  <c r="CP144" i="13"/>
  <c r="CP252" i="13"/>
  <c r="CQ129" i="13"/>
  <c r="CQ123" i="13"/>
  <c r="CQ133" i="13" s="1"/>
  <c r="CQ258" i="13"/>
  <c r="CQ268" i="13" s="1"/>
  <c r="CQ264" i="13"/>
  <c r="CR254" i="13" l="1"/>
  <c r="CR227" i="13"/>
  <c r="CR146" i="13"/>
  <c r="CR200" i="13"/>
  <c r="CR173" i="13"/>
  <c r="CR119" i="13"/>
  <c r="CR4" i="13"/>
  <c r="CQ247" i="13"/>
  <c r="CQ220" i="13"/>
  <c r="CQ193" i="13"/>
  <c r="CQ166" i="13"/>
  <c r="CQ139" i="13"/>
  <c r="CQ112" i="13"/>
  <c r="CQ80" i="13"/>
  <c r="CP262" i="13"/>
  <c r="CP256" i="13"/>
  <c r="CP266" i="13" s="1"/>
  <c r="CP253" i="13"/>
  <c r="CP128" i="13"/>
  <c r="CP122" i="13"/>
  <c r="CP132" i="13" s="1"/>
  <c r="CQ246" i="13"/>
  <c r="CQ252" i="13" s="1"/>
  <c r="CQ219" i="13"/>
  <c r="CQ225" i="13" s="1"/>
  <c r="CQ192" i="13"/>
  <c r="CQ198" i="13" s="1"/>
  <c r="CQ165" i="13"/>
  <c r="CQ171" i="13" s="1"/>
  <c r="CQ138" i="13"/>
  <c r="CQ111" i="13"/>
  <c r="CQ117" i="13" s="1"/>
  <c r="CQ66" i="13"/>
  <c r="CP203" i="13"/>
  <c r="CP213" i="13" s="1"/>
  <c r="CP209" i="13"/>
  <c r="CP154" i="13"/>
  <c r="CP148" i="13"/>
  <c r="CP158" i="13" s="1"/>
  <c r="CP145" i="13"/>
  <c r="CP236" i="13"/>
  <c r="CP230" i="13"/>
  <c r="CP240" i="13" s="1"/>
  <c r="CP182" i="13"/>
  <c r="CP176" i="13"/>
  <c r="CP186" i="13" s="1"/>
  <c r="CQ253" i="13" l="1"/>
  <c r="CQ256" i="13"/>
  <c r="CQ266" i="13" s="1"/>
  <c r="CQ262" i="13"/>
  <c r="CP155" i="13"/>
  <c r="CP149" i="13"/>
  <c r="CP159" i="13" s="1"/>
  <c r="CQ175" i="13"/>
  <c r="CQ185" i="13" s="1"/>
  <c r="CQ181" i="13"/>
  <c r="CQ172" i="13"/>
  <c r="CR96" i="13"/>
  <c r="CR104" i="13" s="1"/>
  <c r="CR93" i="13"/>
  <c r="CR101" i="13" s="1"/>
  <c r="CR77" i="13"/>
  <c r="CR73" i="13"/>
  <c r="CR65" i="13"/>
  <c r="CR61" i="13"/>
  <c r="CR57" i="13"/>
  <c r="CR76" i="13"/>
  <c r="CR72" i="13"/>
  <c r="CR64" i="13"/>
  <c r="CR60" i="13"/>
  <c r="CR56" i="13"/>
  <c r="CR79" i="13"/>
  <c r="CR75" i="13"/>
  <c r="CR71" i="13"/>
  <c r="CR63" i="13"/>
  <c r="CR59" i="13"/>
  <c r="CR62" i="13"/>
  <c r="CS3" i="13"/>
  <c r="CR78" i="13"/>
  <c r="CR74" i="13"/>
  <c r="CR70" i="13"/>
  <c r="CR58" i="13"/>
  <c r="CR156" i="13"/>
  <c r="CR150" i="13"/>
  <c r="CR160" i="13" s="1"/>
  <c r="CQ208" i="13"/>
  <c r="CQ202" i="13"/>
  <c r="CQ212" i="13" s="1"/>
  <c r="CQ199" i="13"/>
  <c r="CR129" i="13"/>
  <c r="CR123" i="13"/>
  <c r="CR133" i="13" s="1"/>
  <c r="CR237" i="13"/>
  <c r="CR231" i="13"/>
  <c r="CR241" i="13" s="1"/>
  <c r="CQ144" i="13"/>
  <c r="CR210" i="13"/>
  <c r="CR204" i="13"/>
  <c r="CR214" i="13" s="1"/>
  <c r="CQ127" i="13"/>
  <c r="CQ121" i="13"/>
  <c r="CQ131" i="13" s="1"/>
  <c r="CQ118" i="13"/>
  <c r="CQ235" i="13"/>
  <c r="CQ229" i="13"/>
  <c r="CQ239" i="13" s="1"/>
  <c r="CQ226" i="13"/>
  <c r="CP257" i="13"/>
  <c r="CP267" i="13" s="1"/>
  <c r="CP263" i="13"/>
  <c r="CR183" i="13"/>
  <c r="CR177" i="13"/>
  <c r="CR187" i="13" s="1"/>
  <c r="CR264" i="13"/>
  <c r="CR258" i="13"/>
  <c r="CR268" i="13" s="1"/>
  <c r="CQ209" i="13" l="1"/>
  <c r="CQ203" i="13"/>
  <c r="CQ213" i="13" s="1"/>
  <c r="CR246" i="13"/>
  <c r="CR219" i="13"/>
  <c r="CR138" i="13"/>
  <c r="CR192" i="13"/>
  <c r="CR66" i="13"/>
  <c r="CR165" i="13"/>
  <c r="CR111" i="13"/>
  <c r="CQ182" i="13"/>
  <c r="CQ176" i="13"/>
  <c r="CQ186" i="13" s="1"/>
  <c r="CS254" i="13"/>
  <c r="CS227" i="13"/>
  <c r="CS200" i="13"/>
  <c r="CS173" i="13"/>
  <c r="CS146" i="13"/>
  <c r="CS119" i="13"/>
  <c r="CS4" i="13"/>
  <c r="CQ128" i="13"/>
  <c r="CQ122" i="13"/>
  <c r="CQ132" i="13" s="1"/>
  <c r="CR247" i="13"/>
  <c r="CR220" i="13"/>
  <c r="CR139" i="13"/>
  <c r="CR193" i="13"/>
  <c r="CR166" i="13"/>
  <c r="CR112" i="13"/>
  <c r="CR80" i="13"/>
  <c r="CQ236" i="13"/>
  <c r="CQ230" i="13"/>
  <c r="CQ240" i="13" s="1"/>
  <c r="CQ154" i="13"/>
  <c r="CQ148" i="13"/>
  <c r="CQ158" i="13" s="1"/>
  <c r="CQ145" i="13"/>
  <c r="CQ263" i="13"/>
  <c r="CQ257" i="13"/>
  <c r="CQ267" i="13" s="1"/>
  <c r="CQ155" i="13" l="1"/>
  <c r="CQ149" i="13"/>
  <c r="CQ159" i="13" s="1"/>
  <c r="CS150" i="13"/>
  <c r="CS156" i="13"/>
  <c r="E146" i="13"/>
  <c r="C293" i="13"/>
  <c r="CS264" i="13"/>
  <c r="E264" i="13" s="1"/>
  <c r="CS258" i="13"/>
  <c r="E254" i="13"/>
  <c r="C297" i="13"/>
  <c r="CR171" i="13"/>
  <c r="CR225" i="13"/>
  <c r="CS183" i="13"/>
  <c r="CS177" i="13"/>
  <c r="E173" i="13"/>
  <c r="C294" i="13"/>
  <c r="CR252" i="13"/>
  <c r="CS96" i="13"/>
  <c r="E286" i="13" s="1"/>
  <c r="CS76" i="13"/>
  <c r="E76" i="13" s="1"/>
  <c r="CS72" i="13"/>
  <c r="E72" i="13" s="1"/>
  <c r="CS64" i="13"/>
  <c r="E64" i="13" s="1"/>
  <c r="CS60" i="13"/>
  <c r="E60" i="13" s="1"/>
  <c r="CS79" i="13"/>
  <c r="E79" i="13" s="1"/>
  <c r="CS75" i="13"/>
  <c r="E75" i="13" s="1"/>
  <c r="CS71" i="13"/>
  <c r="E71" i="13" s="1"/>
  <c r="CS63" i="13"/>
  <c r="E63" i="13" s="1"/>
  <c r="CS59" i="13"/>
  <c r="E59" i="13" s="1"/>
  <c r="CS93" i="13"/>
  <c r="CS78" i="13"/>
  <c r="E78" i="13" s="1"/>
  <c r="CS74" i="13"/>
  <c r="E74" i="13" s="1"/>
  <c r="CS70" i="13"/>
  <c r="CS62" i="13"/>
  <c r="E62" i="13" s="1"/>
  <c r="CS58" i="13"/>
  <c r="E58" i="13" s="1"/>
  <c r="CS65" i="13"/>
  <c r="E65" i="13" s="1"/>
  <c r="CS61" i="13"/>
  <c r="E61" i="13" s="1"/>
  <c r="CS56" i="13"/>
  <c r="CS57" i="13"/>
  <c r="E57" i="13" s="1"/>
  <c r="CS77" i="13"/>
  <c r="E77" i="13" s="1"/>
  <c r="CS73" i="13"/>
  <c r="E73" i="13" s="1"/>
  <c r="E319" i="13"/>
  <c r="E314" i="13"/>
  <c r="E282" i="13"/>
  <c r="E287" i="13"/>
  <c r="CS210" i="13"/>
  <c r="E210" i="13" s="1"/>
  <c r="CS204" i="13"/>
  <c r="C295" i="13"/>
  <c r="E200" i="13"/>
  <c r="CR198" i="13"/>
  <c r="CS129" i="13"/>
  <c r="CS123" i="13"/>
  <c r="C292" i="13"/>
  <c r="E119" i="13"/>
  <c r="CS237" i="13"/>
  <c r="E237" i="13" s="1"/>
  <c r="CS231" i="13"/>
  <c r="E227" i="13"/>
  <c r="C296" i="13"/>
  <c r="CR117" i="13"/>
  <c r="CR144" i="13"/>
  <c r="CS246" i="13" l="1"/>
  <c r="CS219" i="13"/>
  <c r="CS192" i="13"/>
  <c r="CS165" i="13"/>
  <c r="CS138" i="13"/>
  <c r="CS111" i="13"/>
  <c r="CS66" i="13"/>
  <c r="E66" i="13" s="1"/>
  <c r="E56" i="13"/>
  <c r="CS101" i="13"/>
  <c r="E281" i="13"/>
  <c r="E93" i="13"/>
  <c r="CR235" i="13"/>
  <c r="CR226" i="13"/>
  <c r="CR229" i="13"/>
  <c r="CR239" i="13" s="1"/>
  <c r="CS268" i="13"/>
  <c r="E258" i="13"/>
  <c r="C307" i="13"/>
  <c r="C325" i="13"/>
  <c r="E156" i="13"/>
  <c r="CS247" i="13"/>
  <c r="E247" i="13" s="1"/>
  <c r="CS220" i="13"/>
  <c r="E220" i="13" s="1"/>
  <c r="CS193" i="13"/>
  <c r="E193" i="13" s="1"/>
  <c r="CS166" i="13"/>
  <c r="E166" i="13" s="1"/>
  <c r="CS139" i="13"/>
  <c r="E139" i="13" s="1"/>
  <c r="CS112" i="13"/>
  <c r="E112" i="13" s="1"/>
  <c r="CS80" i="13"/>
  <c r="E80" i="13" s="1"/>
  <c r="E70" i="13"/>
  <c r="CR175" i="13"/>
  <c r="CR185" i="13" s="1"/>
  <c r="CR181" i="13"/>
  <c r="CR172" i="13"/>
  <c r="CS160" i="13"/>
  <c r="E150" i="13"/>
  <c r="C303" i="13"/>
  <c r="CR154" i="13"/>
  <c r="CR148" i="13"/>
  <c r="CR158" i="13" s="1"/>
  <c r="CR145" i="13"/>
  <c r="CS241" i="13"/>
  <c r="E231" i="13"/>
  <c r="C306" i="13"/>
  <c r="CS133" i="13"/>
  <c r="C302" i="13"/>
  <c r="E123" i="13"/>
  <c r="CR127" i="13"/>
  <c r="CR121" i="13"/>
  <c r="CR131" i="13" s="1"/>
  <c r="CR118" i="13"/>
  <c r="C324" i="13"/>
  <c r="E129" i="13"/>
  <c r="CS214" i="13"/>
  <c r="C305" i="13"/>
  <c r="E204" i="13"/>
  <c r="CS104" i="13"/>
  <c r="E96" i="13"/>
  <c r="CS187" i="13"/>
  <c r="C304" i="13"/>
  <c r="E177" i="13"/>
  <c r="CR208" i="13"/>
  <c r="CR202" i="13"/>
  <c r="CR212" i="13" s="1"/>
  <c r="CR199" i="13"/>
  <c r="CR256" i="13"/>
  <c r="CR266" i="13" s="1"/>
  <c r="CR262" i="13"/>
  <c r="CR253" i="13"/>
  <c r="C326" i="13"/>
  <c r="E183" i="13"/>
  <c r="E82" i="13" l="1"/>
  <c r="E214" i="13"/>
  <c r="C337" i="13"/>
  <c r="C334" i="13"/>
  <c r="E133" i="13"/>
  <c r="CR155" i="13"/>
  <c r="CR149" i="13"/>
  <c r="CR159" i="13" s="1"/>
  <c r="CS171" i="13"/>
  <c r="E165" i="13"/>
  <c r="CR257" i="13"/>
  <c r="CR267" i="13" s="1"/>
  <c r="CR263" i="13"/>
  <c r="E187" i="13"/>
  <c r="C336" i="13"/>
  <c r="CR122" i="13"/>
  <c r="CR132" i="13" s="1"/>
  <c r="CR128" i="13"/>
  <c r="E104" i="13"/>
  <c r="E318" i="13"/>
  <c r="E160" i="13"/>
  <c r="C335" i="13"/>
  <c r="E268" i="13"/>
  <c r="C339" i="13"/>
  <c r="CS198" i="13"/>
  <c r="E192" i="13"/>
  <c r="CS117" i="13"/>
  <c r="E111" i="13"/>
  <c r="CS225" i="13"/>
  <c r="E219" i="13"/>
  <c r="CR209" i="13"/>
  <c r="CR203" i="13"/>
  <c r="CR213" i="13" s="1"/>
  <c r="CR182" i="13"/>
  <c r="CR176" i="13"/>
  <c r="CR186" i="13" s="1"/>
  <c r="C338" i="13"/>
  <c r="E241" i="13"/>
  <c r="CR236" i="13"/>
  <c r="CR230" i="13"/>
  <c r="CR240" i="13" s="1"/>
  <c r="E313" i="13"/>
  <c r="E101" i="13"/>
  <c r="CS144" i="13"/>
  <c r="E138" i="13"/>
  <c r="CS252" i="13"/>
  <c r="E246" i="13"/>
  <c r="CS262" i="13" l="1"/>
  <c r="CS256" i="13"/>
  <c r="CS253" i="13"/>
  <c r="E252" i="13"/>
  <c r="CS127" i="13"/>
  <c r="E127" i="13" s="1"/>
  <c r="CS121" i="13"/>
  <c r="CS118" i="13"/>
  <c r="E117" i="13"/>
  <c r="CS175" i="13"/>
  <c r="CS181" i="13"/>
  <c r="E181" i="13" s="1"/>
  <c r="CS172" i="13"/>
  <c r="E171" i="13"/>
  <c r="CS154" i="13"/>
  <c r="E154" i="13" s="1"/>
  <c r="CS148" i="13"/>
  <c r="CS145" i="13"/>
  <c r="E144" i="13"/>
  <c r="CS235" i="13"/>
  <c r="CS229" i="13"/>
  <c r="CS226" i="13"/>
  <c r="E225" i="13"/>
  <c r="CS208" i="13"/>
  <c r="CS202" i="13"/>
  <c r="CS199" i="13"/>
  <c r="E198" i="13"/>
  <c r="CS212" i="13" l="1"/>
  <c r="E212" i="13" s="1"/>
  <c r="E202" i="13"/>
  <c r="CS239" i="13"/>
  <c r="E239" i="13" s="1"/>
  <c r="E229" i="13"/>
  <c r="CS158" i="13"/>
  <c r="E158" i="13" s="1"/>
  <c r="E148" i="13"/>
  <c r="CS266" i="13"/>
  <c r="E266" i="13" s="1"/>
  <c r="E256" i="13"/>
  <c r="D328" i="13"/>
  <c r="E235" i="13"/>
  <c r="C272" i="13"/>
  <c r="CS131" i="13"/>
  <c r="E131" i="13" s="1"/>
  <c r="E121" i="13"/>
  <c r="E208" i="13"/>
  <c r="D327" i="13"/>
  <c r="CS185" i="13"/>
  <c r="E185" i="13" s="1"/>
  <c r="E175" i="13"/>
  <c r="E262" i="13"/>
  <c r="D329" i="13"/>
  <c r="CS209" i="13"/>
  <c r="CS203" i="13"/>
  <c r="D295" i="13"/>
  <c r="E199" i="13"/>
  <c r="CS236" i="13"/>
  <c r="CS230" i="13"/>
  <c r="E226" i="13"/>
  <c r="D296" i="13"/>
  <c r="CS155" i="13"/>
  <c r="CS149" i="13"/>
  <c r="E145" i="13"/>
  <c r="D293" i="13"/>
  <c r="CS182" i="13"/>
  <c r="CS176" i="13"/>
  <c r="D294" i="13"/>
  <c r="E172" i="13"/>
  <c r="CS128" i="13"/>
  <c r="CS122" i="13"/>
  <c r="D292" i="13"/>
  <c r="E118" i="13"/>
  <c r="CS263" i="13"/>
  <c r="CS257" i="13"/>
  <c r="D297" i="13"/>
  <c r="E253" i="13"/>
  <c r="C329" i="13" l="1"/>
  <c r="E263" i="13"/>
  <c r="D324" i="13"/>
  <c r="E128" i="13"/>
  <c r="E182" i="13"/>
  <c r="D326" i="13"/>
  <c r="D325" i="13"/>
  <c r="E155" i="13"/>
  <c r="C328" i="13"/>
  <c r="E236" i="13"/>
  <c r="E209" i="13"/>
  <c r="C327" i="13"/>
  <c r="CS267" i="13"/>
  <c r="E257" i="13"/>
  <c r="D307" i="13"/>
  <c r="CS132" i="13"/>
  <c r="E122" i="13"/>
  <c r="D302" i="13"/>
  <c r="CS186" i="13"/>
  <c r="E176" i="13"/>
  <c r="D304" i="13"/>
  <c r="CS159" i="13"/>
  <c r="E149" i="13"/>
  <c r="D303" i="13"/>
  <c r="CS240" i="13"/>
  <c r="E230" i="13"/>
  <c r="D306" i="13"/>
  <c r="CS213" i="13"/>
  <c r="E203" i="13"/>
  <c r="D305" i="13"/>
  <c r="E132" i="13" l="1"/>
  <c r="D334" i="13"/>
  <c r="D336" i="13"/>
  <c r="E186" i="13"/>
  <c r="D337" i="13"/>
  <c r="E213" i="13"/>
  <c r="E159" i="13"/>
  <c r="D335" i="13"/>
  <c r="D338" i="13"/>
  <c r="E240" i="13"/>
  <c r="C273" i="13"/>
  <c r="D339" i="13"/>
  <c r="E267" i="13"/>
  <c r="B325" i="11" l="1"/>
  <c r="B335" i="11" s="1"/>
  <c r="B305" i="11"/>
  <c r="B303" i="11"/>
  <c r="B297" i="11"/>
  <c r="B329" i="11" s="1"/>
  <c r="B339" i="11" s="1"/>
  <c r="B296" i="11"/>
  <c r="B306" i="11" s="1"/>
  <c r="B295" i="11"/>
  <c r="B327" i="11" s="1"/>
  <c r="B337" i="11" s="1"/>
  <c r="B294" i="11"/>
  <c r="B326" i="11" s="1"/>
  <c r="B336" i="11" s="1"/>
  <c r="B293" i="11"/>
  <c r="B292" i="11"/>
  <c r="B302" i="11" s="1"/>
  <c r="CB254" i="11"/>
  <c r="CH248" i="11"/>
  <c r="CG248" i="11"/>
  <c r="CF248" i="11"/>
  <c r="CE248" i="11"/>
  <c r="CD248" i="11"/>
  <c r="CC248" i="11"/>
  <c r="CB248" i="11"/>
  <c r="CA248" i="11"/>
  <c r="BZ248" i="11"/>
  <c r="BY248" i="11"/>
  <c r="BX248" i="11"/>
  <c r="BW248" i="11"/>
  <c r="BV248" i="11"/>
  <c r="BU248" i="11"/>
  <c r="BT248" i="11"/>
  <c r="BS248" i="11"/>
  <c r="BR248" i="11"/>
  <c r="BQ248" i="11"/>
  <c r="BP248" i="11"/>
  <c r="BO248" i="11"/>
  <c r="BN248" i="11"/>
  <c r="BM248" i="11"/>
  <c r="BL248" i="11"/>
  <c r="BK248" i="11"/>
  <c r="BJ248" i="11"/>
  <c r="BI248" i="11"/>
  <c r="BH248" i="11"/>
  <c r="BG248" i="11"/>
  <c r="BF248" i="11"/>
  <c r="BE248" i="11"/>
  <c r="BD248" i="11"/>
  <c r="BC248" i="11"/>
  <c r="BB248" i="11"/>
  <c r="BA248" i="11"/>
  <c r="AZ248" i="11"/>
  <c r="AY248" i="11"/>
  <c r="AX248" i="11"/>
  <c r="AW248" i="11"/>
  <c r="AV248" i="11"/>
  <c r="AU248" i="11"/>
  <c r="AT248" i="11"/>
  <c r="AS248" i="11"/>
  <c r="AR248" i="11"/>
  <c r="AQ248" i="11"/>
  <c r="AP248" i="11"/>
  <c r="AO248" i="11"/>
  <c r="AN248" i="11"/>
  <c r="AM248" i="11"/>
  <c r="AL248" i="11"/>
  <c r="AK248" i="11"/>
  <c r="AJ248" i="11"/>
  <c r="AI248" i="11"/>
  <c r="AH248" i="11"/>
  <c r="AG248" i="11"/>
  <c r="AF248" i="11"/>
  <c r="AE248" i="11"/>
  <c r="AD248" i="11"/>
  <c r="AC248" i="11"/>
  <c r="AB248" i="11"/>
  <c r="AA248" i="11"/>
  <c r="Z248" i="11"/>
  <c r="Y248" i="11"/>
  <c r="X248" i="11"/>
  <c r="W248" i="11"/>
  <c r="V248" i="11"/>
  <c r="U248" i="11"/>
  <c r="T248" i="11"/>
  <c r="S248" i="11"/>
  <c r="R248" i="11"/>
  <c r="Q248" i="11"/>
  <c r="P248" i="11"/>
  <c r="O248" i="11"/>
  <c r="N248" i="11"/>
  <c r="M248" i="11"/>
  <c r="L248" i="11"/>
  <c r="K248" i="11"/>
  <c r="J248" i="11"/>
  <c r="I248" i="11"/>
  <c r="E248" i="11" s="1"/>
  <c r="H248" i="11"/>
  <c r="G248" i="11"/>
  <c r="CB246" i="11"/>
  <c r="BU246" i="11"/>
  <c r="BT246" i="11"/>
  <c r="BS246" i="11"/>
  <c r="BR246" i="11"/>
  <c r="BQ246" i="11"/>
  <c r="CH245" i="11"/>
  <c r="CG245" i="11"/>
  <c r="CF245" i="11"/>
  <c r="CE245" i="11"/>
  <c r="CD245" i="11"/>
  <c r="CC245" i="11"/>
  <c r="CB245" i="11"/>
  <c r="CA245" i="11"/>
  <c r="BZ245" i="11"/>
  <c r="BY245" i="11"/>
  <c r="BX245" i="11"/>
  <c r="BW245" i="11"/>
  <c r="BV245" i="11"/>
  <c r="BU245" i="11"/>
  <c r="BT245" i="11"/>
  <c r="BS245" i="11"/>
  <c r="BR245" i="11"/>
  <c r="BQ245" i="11"/>
  <c r="BP245" i="11"/>
  <c r="BO245" i="11"/>
  <c r="BN245" i="11"/>
  <c r="BM245" i="11"/>
  <c r="BL245" i="11"/>
  <c r="BK245" i="11"/>
  <c r="BJ245" i="11"/>
  <c r="BI245" i="11"/>
  <c r="BH245" i="11"/>
  <c r="BG245" i="11"/>
  <c r="BF245" i="11"/>
  <c r="BE245" i="11"/>
  <c r="BD245" i="11"/>
  <c r="BC245" i="11"/>
  <c r="BB245" i="11"/>
  <c r="BA245" i="11"/>
  <c r="AZ245" i="11"/>
  <c r="AY245" i="11"/>
  <c r="AX245" i="11"/>
  <c r="AW245" i="11"/>
  <c r="AV245" i="11"/>
  <c r="AU245" i="11"/>
  <c r="AT245" i="11"/>
  <c r="AS245" i="11"/>
  <c r="AR245" i="11"/>
  <c r="AQ245" i="11"/>
  <c r="AP245" i="11"/>
  <c r="AO245" i="11"/>
  <c r="AN245" i="11"/>
  <c r="AM245" i="11"/>
  <c r="AL245" i="11"/>
  <c r="AK245" i="11"/>
  <c r="AJ245" i="11"/>
  <c r="AI245" i="11"/>
  <c r="AH245" i="11"/>
  <c r="AG245" i="11"/>
  <c r="AF245" i="11"/>
  <c r="AE245" i="11"/>
  <c r="AD245" i="11"/>
  <c r="AC245" i="11"/>
  <c r="AB245" i="11"/>
  <c r="AA245" i="11"/>
  <c r="Z245" i="11"/>
  <c r="Y245" i="11"/>
  <c r="X245" i="11"/>
  <c r="W245" i="11"/>
  <c r="V245" i="11"/>
  <c r="U245" i="11"/>
  <c r="T245" i="11"/>
  <c r="S245" i="11"/>
  <c r="R245" i="11"/>
  <c r="L245" i="11"/>
  <c r="K245" i="11"/>
  <c r="J245" i="11"/>
  <c r="I245" i="11"/>
  <c r="H245" i="11"/>
  <c r="G245" i="11"/>
  <c r="B243" i="11"/>
  <c r="CB227" i="11"/>
  <c r="CH221" i="11"/>
  <c r="CG221" i="11"/>
  <c r="CF221" i="11"/>
  <c r="CE221" i="11"/>
  <c r="CD221" i="11"/>
  <c r="CC221" i="11"/>
  <c r="CB221" i="11"/>
  <c r="CA221" i="11"/>
  <c r="BZ221" i="11"/>
  <c r="BY221" i="11"/>
  <c r="BX221" i="11"/>
  <c r="BW221" i="11"/>
  <c r="BV221" i="11"/>
  <c r="BU221" i="11"/>
  <c r="BT221" i="11"/>
  <c r="BS221" i="11"/>
  <c r="BR221" i="11"/>
  <c r="BQ221" i="11"/>
  <c r="BP221" i="11"/>
  <c r="BO221" i="11"/>
  <c r="BN221" i="11"/>
  <c r="BM221" i="11"/>
  <c r="BL221" i="11"/>
  <c r="BK221" i="11"/>
  <c r="BJ221" i="11"/>
  <c r="BI221" i="11"/>
  <c r="BH221" i="11"/>
  <c r="BG221" i="11"/>
  <c r="BF221" i="11"/>
  <c r="BE221" i="11"/>
  <c r="BD221" i="11"/>
  <c r="BC221" i="11"/>
  <c r="BB221" i="11"/>
  <c r="BA221" i="11"/>
  <c r="AZ221" i="11"/>
  <c r="AY221" i="11"/>
  <c r="AX221" i="11"/>
  <c r="AW221" i="11"/>
  <c r="AV221" i="11"/>
  <c r="AU221" i="11"/>
  <c r="AT221" i="11"/>
  <c r="AS221" i="11"/>
  <c r="AR221" i="11"/>
  <c r="AQ221" i="11"/>
  <c r="AP221" i="11"/>
  <c r="AO221" i="11"/>
  <c r="AN221" i="11"/>
  <c r="AM221" i="11"/>
  <c r="AL221" i="11"/>
  <c r="AK221" i="11"/>
  <c r="AJ221" i="11"/>
  <c r="AI221" i="11"/>
  <c r="AH221" i="11"/>
  <c r="AG221" i="11"/>
  <c r="AF221" i="11"/>
  <c r="AE221" i="11"/>
  <c r="AD221" i="11"/>
  <c r="AC221" i="11"/>
  <c r="AB221" i="11"/>
  <c r="AA221" i="11"/>
  <c r="Z221" i="11"/>
  <c r="Y221" i="11"/>
  <c r="X221" i="11"/>
  <c r="W221" i="11"/>
  <c r="V221" i="11"/>
  <c r="U221" i="11"/>
  <c r="T221" i="11"/>
  <c r="S221" i="11"/>
  <c r="R221" i="11"/>
  <c r="Q221" i="11"/>
  <c r="P221" i="11"/>
  <c r="O221" i="11"/>
  <c r="N221" i="11"/>
  <c r="M221" i="11"/>
  <c r="L221" i="11"/>
  <c r="K221" i="11"/>
  <c r="J221" i="11"/>
  <c r="I221" i="11"/>
  <c r="H221" i="11"/>
  <c r="E221" i="11" s="1"/>
  <c r="G221" i="11"/>
  <c r="CB219" i="11"/>
  <c r="BU219" i="11"/>
  <c r="BT219" i="11"/>
  <c r="BS219" i="11"/>
  <c r="BR219" i="11"/>
  <c r="BQ219" i="11"/>
  <c r="CH218" i="11"/>
  <c r="CG218" i="11"/>
  <c r="CF218" i="11"/>
  <c r="CE218" i="11"/>
  <c r="CD218" i="11"/>
  <c r="CC218" i="11"/>
  <c r="CB218" i="11"/>
  <c r="CA218" i="11"/>
  <c r="BZ218" i="11"/>
  <c r="BY218" i="11"/>
  <c r="BX218" i="11"/>
  <c r="BW218" i="11"/>
  <c r="BV218" i="11"/>
  <c r="BU218" i="11"/>
  <c r="BT218" i="11"/>
  <c r="BS218" i="11"/>
  <c r="BR218" i="11"/>
  <c r="BQ218" i="11"/>
  <c r="BP218" i="11"/>
  <c r="BO218" i="11"/>
  <c r="BN218" i="11"/>
  <c r="BM218" i="11"/>
  <c r="BL218" i="11"/>
  <c r="BK218" i="11"/>
  <c r="BJ218" i="11"/>
  <c r="BI218" i="11"/>
  <c r="BH218" i="11"/>
  <c r="BG218" i="11"/>
  <c r="BF218" i="11"/>
  <c r="BE218" i="11"/>
  <c r="BD218" i="11"/>
  <c r="BC218" i="11"/>
  <c r="BB218" i="11"/>
  <c r="BA218" i="11"/>
  <c r="AZ218" i="11"/>
  <c r="AY218" i="11"/>
  <c r="AX218" i="11"/>
  <c r="AW218" i="11"/>
  <c r="AV218" i="11"/>
  <c r="AU218" i="11"/>
  <c r="AT218" i="11"/>
  <c r="AS218" i="11"/>
  <c r="AR218" i="11"/>
  <c r="AQ218" i="11"/>
  <c r="AP218" i="11"/>
  <c r="AO218" i="11"/>
  <c r="AN218" i="11"/>
  <c r="AM218" i="11"/>
  <c r="AL218" i="11"/>
  <c r="AK218" i="11"/>
  <c r="AJ218" i="11"/>
  <c r="AI218" i="11"/>
  <c r="AH218" i="11"/>
  <c r="AG218" i="11"/>
  <c r="AF218" i="11"/>
  <c r="AE218" i="11"/>
  <c r="AD218" i="11"/>
  <c r="AC218" i="11"/>
  <c r="AB218" i="11"/>
  <c r="AA218" i="11"/>
  <c r="Z218" i="11"/>
  <c r="Y218" i="11"/>
  <c r="X218" i="11"/>
  <c r="W218" i="11"/>
  <c r="V218" i="11"/>
  <c r="U218" i="11"/>
  <c r="T218" i="11"/>
  <c r="S218" i="11"/>
  <c r="R218" i="11"/>
  <c r="L218" i="11"/>
  <c r="K218" i="11"/>
  <c r="J218" i="11"/>
  <c r="I218" i="11"/>
  <c r="H218" i="11"/>
  <c r="G218" i="11"/>
  <c r="B216" i="11"/>
  <c r="CB200" i="11"/>
  <c r="CH194" i="11"/>
  <c r="CG194" i="11"/>
  <c r="CF194" i="11"/>
  <c r="CE194" i="11"/>
  <c r="CD194" i="11"/>
  <c r="CC194" i="11"/>
  <c r="CB194" i="11"/>
  <c r="CA194" i="11"/>
  <c r="BZ194" i="11"/>
  <c r="BY194" i="11"/>
  <c r="BX194" i="11"/>
  <c r="BW194" i="11"/>
  <c r="BV194" i="11"/>
  <c r="BU194" i="11"/>
  <c r="BT194" i="11"/>
  <c r="BS194" i="11"/>
  <c r="BR194" i="11"/>
  <c r="BQ194" i="11"/>
  <c r="BP194" i="11"/>
  <c r="BO194" i="11"/>
  <c r="BN194" i="11"/>
  <c r="BM194" i="11"/>
  <c r="BL194" i="11"/>
  <c r="BK194" i="11"/>
  <c r="BJ194" i="11"/>
  <c r="BI194" i="11"/>
  <c r="BH194" i="11"/>
  <c r="BG194" i="11"/>
  <c r="BF194" i="11"/>
  <c r="BE194" i="11"/>
  <c r="BD194" i="11"/>
  <c r="BC194" i="11"/>
  <c r="BB194" i="11"/>
  <c r="BA194" i="11"/>
  <c r="AZ194" i="11"/>
  <c r="AY194" i="11"/>
  <c r="AX194" i="11"/>
  <c r="AW194" i="11"/>
  <c r="AV194" i="11"/>
  <c r="AU194" i="11"/>
  <c r="AT194" i="11"/>
  <c r="AS194" i="11"/>
  <c r="AR194" i="11"/>
  <c r="AQ194" i="11"/>
  <c r="AP194" i="11"/>
  <c r="AO194" i="11"/>
  <c r="AN194" i="11"/>
  <c r="AM194" i="11"/>
  <c r="AL194" i="11"/>
  <c r="AK194" i="11"/>
  <c r="AJ194" i="11"/>
  <c r="AI194" i="11"/>
  <c r="AH194" i="11"/>
  <c r="AG194" i="11"/>
  <c r="AF194" i="11"/>
  <c r="AE194" i="11"/>
  <c r="AD194" i="11"/>
  <c r="AC194" i="11"/>
  <c r="AB194" i="11"/>
  <c r="AA194" i="11"/>
  <c r="Z194" i="11"/>
  <c r="Y194" i="11"/>
  <c r="X194" i="11"/>
  <c r="W194" i="11"/>
  <c r="V194" i="11"/>
  <c r="U194" i="11"/>
  <c r="T194" i="11"/>
  <c r="S194" i="11"/>
  <c r="R194" i="11"/>
  <c r="Q194" i="11"/>
  <c r="P194" i="11"/>
  <c r="O194" i="11"/>
  <c r="N194" i="11"/>
  <c r="M194" i="11"/>
  <c r="E194" i="11" s="1"/>
  <c r="L194" i="11"/>
  <c r="K194" i="11"/>
  <c r="J194" i="11"/>
  <c r="I194" i="11"/>
  <c r="H194" i="11"/>
  <c r="G194" i="11"/>
  <c r="CB192" i="11"/>
  <c r="BU192" i="11"/>
  <c r="BT192" i="11"/>
  <c r="BS192" i="11"/>
  <c r="BR192" i="11"/>
  <c r="BQ192" i="11"/>
  <c r="CH191" i="11"/>
  <c r="CG191" i="11"/>
  <c r="CF191" i="11"/>
  <c r="CE191" i="11"/>
  <c r="CD191" i="11"/>
  <c r="CC191" i="11"/>
  <c r="CB191" i="11"/>
  <c r="CA191" i="11"/>
  <c r="BZ191" i="11"/>
  <c r="BY191" i="11"/>
  <c r="BX191" i="11"/>
  <c r="BW191" i="11"/>
  <c r="BV191" i="11"/>
  <c r="BU191" i="11"/>
  <c r="BT191" i="11"/>
  <c r="BS191" i="11"/>
  <c r="BR191" i="11"/>
  <c r="BQ191" i="11"/>
  <c r="BP191" i="11"/>
  <c r="BO191" i="11"/>
  <c r="BN191" i="11"/>
  <c r="BM191" i="11"/>
  <c r="BL191" i="11"/>
  <c r="BK191" i="11"/>
  <c r="BJ191" i="11"/>
  <c r="BI191" i="11"/>
  <c r="BH191" i="11"/>
  <c r="BG191" i="11"/>
  <c r="BF191" i="11"/>
  <c r="BE191" i="11"/>
  <c r="BD191" i="11"/>
  <c r="BC191" i="11"/>
  <c r="BB191" i="11"/>
  <c r="BA191" i="11"/>
  <c r="AZ191" i="11"/>
  <c r="AY191" i="11"/>
  <c r="AX191" i="11"/>
  <c r="AW191" i="11"/>
  <c r="AV191" i="11"/>
  <c r="AU191" i="11"/>
  <c r="AT191" i="11"/>
  <c r="AS191" i="11"/>
  <c r="AR191" i="11"/>
  <c r="AQ191" i="11"/>
  <c r="AP191" i="11"/>
  <c r="AO191" i="11"/>
  <c r="AN191" i="11"/>
  <c r="AM191" i="11"/>
  <c r="AL191" i="11"/>
  <c r="AK191" i="11"/>
  <c r="AJ191" i="11"/>
  <c r="AI191" i="11"/>
  <c r="AH191" i="11"/>
  <c r="AG191" i="11"/>
  <c r="AF191" i="11"/>
  <c r="AE191" i="11"/>
  <c r="AD191" i="11"/>
  <c r="AC191" i="11"/>
  <c r="AB191" i="11"/>
  <c r="AA191" i="11"/>
  <c r="Z191" i="11"/>
  <c r="Y191" i="11"/>
  <c r="X191" i="11"/>
  <c r="W191" i="11"/>
  <c r="V191" i="11"/>
  <c r="U191" i="11"/>
  <c r="T191" i="11"/>
  <c r="S191" i="11"/>
  <c r="R191" i="11"/>
  <c r="L191" i="11"/>
  <c r="K191" i="11"/>
  <c r="J191" i="11"/>
  <c r="I191" i="11"/>
  <c r="H191" i="11"/>
  <c r="G191" i="11"/>
  <c r="B189" i="11"/>
  <c r="CB173" i="11"/>
  <c r="CB183" i="11" s="1"/>
  <c r="CH167" i="11"/>
  <c r="CG167" i="11"/>
  <c r="CF167" i="11"/>
  <c r="CE167" i="11"/>
  <c r="CD167" i="11"/>
  <c r="CC167" i="11"/>
  <c r="CB167" i="11"/>
  <c r="CA167" i="11"/>
  <c r="BZ167" i="11"/>
  <c r="BY167" i="11"/>
  <c r="BX167" i="11"/>
  <c r="BW167" i="11"/>
  <c r="BV167" i="11"/>
  <c r="BU167" i="11"/>
  <c r="BT167" i="11"/>
  <c r="BS167" i="11"/>
  <c r="BR167" i="11"/>
  <c r="BQ167" i="11"/>
  <c r="BP167" i="11"/>
  <c r="BO167" i="11"/>
  <c r="BN167" i="11"/>
  <c r="BM167" i="11"/>
  <c r="BL167" i="11"/>
  <c r="BK167" i="11"/>
  <c r="BJ167" i="11"/>
  <c r="BI167" i="11"/>
  <c r="BH167" i="11"/>
  <c r="BG167" i="11"/>
  <c r="BF167" i="11"/>
  <c r="BE167" i="11"/>
  <c r="BD167" i="11"/>
  <c r="BC167" i="11"/>
  <c r="BB167" i="11"/>
  <c r="BA167" i="11"/>
  <c r="AZ167" i="11"/>
  <c r="AY167" i="11"/>
  <c r="AX167" i="11"/>
  <c r="AW167" i="11"/>
  <c r="AV167" i="11"/>
  <c r="AU167" i="11"/>
  <c r="AT167" i="11"/>
  <c r="AS167" i="11"/>
  <c r="AR167" i="11"/>
  <c r="AQ167" i="11"/>
  <c r="AP167" i="11"/>
  <c r="AO167" i="11"/>
  <c r="AN167" i="11"/>
  <c r="AM167" i="11"/>
  <c r="AL167" i="11"/>
  <c r="AK167" i="11"/>
  <c r="AJ167" i="11"/>
  <c r="AI167" i="11"/>
  <c r="AH167" i="11"/>
  <c r="AG167" i="11"/>
  <c r="AF167" i="11"/>
  <c r="AE167" i="11"/>
  <c r="AD167" i="11"/>
  <c r="AC167" i="11"/>
  <c r="AB167" i="11"/>
  <c r="AA167" i="11"/>
  <c r="Z167" i="11"/>
  <c r="Y167" i="11"/>
  <c r="X167" i="11"/>
  <c r="W167" i="11"/>
  <c r="V167" i="11"/>
  <c r="U167" i="11"/>
  <c r="T167" i="11"/>
  <c r="S167" i="11"/>
  <c r="R167" i="11"/>
  <c r="Q167" i="11"/>
  <c r="P167" i="11"/>
  <c r="O167" i="11"/>
  <c r="N167" i="11"/>
  <c r="M167" i="11"/>
  <c r="L167" i="11"/>
  <c r="K167" i="11"/>
  <c r="J167" i="11"/>
  <c r="I167" i="11"/>
  <c r="E167" i="11" s="1"/>
  <c r="H167" i="11"/>
  <c r="G167" i="11"/>
  <c r="CB165" i="11"/>
  <c r="BU165" i="11"/>
  <c r="BT165" i="11"/>
  <c r="BS165" i="11"/>
  <c r="BR165" i="11"/>
  <c r="BQ165" i="11"/>
  <c r="CH164" i="11"/>
  <c r="CG164" i="11"/>
  <c r="CF164" i="11"/>
  <c r="CE164" i="11"/>
  <c r="CD164" i="11"/>
  <c r="CC164" i="11"/>
  <c r="CB164" i="11"/>
  <c r="CA164" i="11"/>
  <c r="BZ164" i="11"/>
  <c r="BY164" i="11"/>
  <c r="BX164" i="11"/>
  <c r="BW164" i="11"/>
  <c r="BV164" i="11"/>
  <c r="BU164" i="11"/>
  <c r="BT164" i="11"/>
  <c r="BS164" i="11"/>
  <c r="BR164" i="11"/>
  <c r="BQ164" i="11"/>
  <c r="BP164" i="11"/>
  <c r="BO164" i="11"/>
  <c r="BN164" i="11"/>
  <c r="BM164" i="11"/>
  <c r="BL164" i="11"/>
  <c r="BK164" i="11"/>
  <c r="BJ164" i="11"/>
  <c r="BI164" i="11"/>
  <c r="BH164" i="11"/>
  <c r="BG164" i="11"/>
  <c r="BF164" i="11"/>
  <c r="BE164" i="11"/>
  <c r="BD164" i="11"/>
  <c r="BC164" i="11"/>
  <c r="BB164" i="11"/>
  <c r="BA164" i="11"/>
  <c r="AZ164" i="11"/>
  <c r="AY164" i="11"/>
  <c r="AX164" i="11"/>
  <c r="AW164" i="11"/>
  <c r="AV164" i="11"/>
  <c r="AU164" i="11"/>
  <c r="AT164" i="11"/>
  <c r="AS164" i="11"/>
  <c r="AR164" i="11"/>
  <c r="AQ164" i="11"/>
  <c r="AP164" i="11"/>
  <c r="AO164" i="11"/>
  <c r="AN164" i="11"/>
  <c r="AM164" i="11"/>
  <c r="AL164" i="11"/>
  <c r="AK164" i="11"/>
  <c r="AJ164" i="11"/>
  <c r="AI164" i="11"/>
  <c r="AH164" i="11"/>
  <c r="AG164" i="11"/>
  <c r="AF164" i="11"/>
  <c r="AE164" i="11"/>
  <c r="AD164" i="11"/>
  <c r="AC164" i="11"/>
  <c r="AB164" i="11"/>
  <c r="AA164" i="11"/>
  <c r="Z164" i="11"/>
  <c r="Y164" i="11"/>
  <c r="X164" i="11"/>
  <c r="W164" i="11"/>
  <c r="V164" i="11"/>
  <c r="U164" i="11"/>
  <c r="T164" i="11"/>
  <c r="S164" i="11"/>
  <c r="R164" i="11"/>
  <c r="L164" i="11"/>
  <c r="K164" i="11"/>
  <c r="J164" i="11"/>
  <c r="I164" i="11"/>
  <c r="H164" i="11"/>
  <c r="G164" i="11"/>
  <c r="B162" i="11"/>
  <c r="CB146" i="11"/>
  <c r="CH140" i="11"/>
  <c r="CG140" i="11"/>
  <c r="CF140" i="11"/>
  <c r="CE140" i="11"/>
  <c r="CD140" i="11"/>
  <c r="CC140" i="11"/>
  <c r="CB140" i="11"/>
  <c r="CA140" i="11"/>
  <c r="BZ140" i="11"/>
  <c r="BY140" i="11"/>
  <c r="BX140" i="11"/>
  <c r="BW140" i="11"/>
  <c r="BV140" i="11"/>
  <c r="BU140" i="11"/>
  <c r="BT140" i="11"/>
  <c r="BS140" i="11"/>
  <c r="BR140" i="11"/>
  <c r="BQ140" i="11"/>
  <c r="BP140" i="11"/>
  <c r="BO140" i="11"/>
  <c r="BN140" i="11"/>
  <c r="BM140" i="11"/>
  <c r="BL140" i="11"/>
  <c r="BK140" i="11"/>
  <c r="BJ140" i="11"/>
  <c r="BI140" i="11"/>
  <c r="BH140" i="11"/>
  <c r="BG140" i="11"/>
  <c r="BF140" i="11"/>
  <c r="BE140" i="11"/>
  <c r="BD140" i="11"/>
  <c r="BC140" i="11"/>
  <c r="BB140" i="11"/>
  <c r="BA140" i="11"/>
  <c r="AZ140" i="11"/>
  <c r="AY140" i="11"/>
  <c r="AX140" i="11"/>
  <c r="AW140" i="11"/>
  <c r="AV140" i="11"/>
  <c r="AU140" i="11"/>
  <c r="AT140" i="11"/>
  <c r="AS140" i="11"/>
  <c r="AR140" i="11"/>
  <c r="AQ140" i="11"/>
  <c r="AP140" i="11"/>
  <c r="AO140" i="11"/>
  <c r="AN140" i="11"/>
  <c r="AM140" i="11"/>
  <c r="AL140" i="11"/>
  <c r="AK140" i="11"/>
  <c r="AJ140" i="11"/>
  <c r="AI140" i="11"/>
  <c r="AH140" i="11"/>
  <c r="AG140" i="11"/>
  <c r="AF140" i="11"/>
  <c r="AE140" i="11"/>
  <c r="AD140" i="11"/>
  <c r="AC140" i="11"/>
  <c r="AB140" i="11"/>
  <c r="AA140" i="11"/>
  <c r="Z140" i="11"/>
  <c r="Y140" i="11"/>
  <c r="X140" i="11"/>
  <c r="W140" i="11"/>
  <c r="V140" i="11"/>
  <c r="U140" i="11"/>
  <c r="T140" i="11"/>
  <c r="S140" i="11"/>
  <c r="R140" i="11"/>
  <c r="Q140" i="11"/>
  <c r="P140" i="11"/>
  <c r="O140" i="11"/>
  <c r="N140" i="11"/>
  <c r="M140" i="11"/>
  <c r="L140" i="11"/>
  <c r="K140" i="11"/>
  <c r="J140" i="11"/>
  <c r="I140" i="11"/>
  <c r="H140" i="11"/>
  <c r="G140" i="11"/>
  <c r="CB138" i="11"/>
  <c r="BU138" i="11"/>
  <c r="BT138" i="11"/>
  <c r="BS138" i="11"/>
  <c r="BR138" i="11"/>
  <c r="BQ138" i="11"/>
  <c r="CH137" i="11"/>
  <c r="CG137" i="11"/>
  <c r="CF137" i="11"/>
  <c r="CE137" i="11"/>
  <c r="CD137" i="11"/>
  <c r="CC137" i="11"/>
  <c r="CB137" i="11"/>
  <c r="CA137" i="11"/>
  <c r="BZ137" i="11"/>
  <c r="BY137" i="11"/>
  <c r="BX137" i="11"/>
  <c r="BW137" i="11"/>
  <c r="BV137" i="11"/>
  <c r="BU137" i="11"/>
  <c r="BT137" i="11"/>
  <c r="BS137" i="11"/>
  <c r="BR137" i="11"/>
  <c r="BQ137" i="11"/>
  <c r="BP137" i="11"/>
  <c r="BO137" i="11"/>
  <c r="BN137" i="11"/>
  <c r="BM137" i="11"/>
  <c r="BL137" i="11"/>
  <c r="BK137" i="11"/>
  <c r="BJ137" i="11"/>
  <c r="BI137" i="11"/>
  <c r="BH137" i="11"/>
  <c r="BG137" i="11"/>
  <c r="BF137" i="11"/>
  <c r="BE137" i="11"/>
  <c r="BD137" i="11"/>
  <c r="BC137" i="11"/>
  <c r="BB137" i="11"/>
  <c r="BA137" i="11"/>
  <c r="AZ137" i="11"/>
  <c r="AY137" i="11"/>
  <c r="AX137" i="11"/>
  <c r="AW137" i="11"/>
  <c r="AV137" i="11"/>
  <c r="AU137" i="11"/>
  <c r="AT137" i="11"/>
  <c r="AS137" i="11"/>
  <c r="AR137" i="11"/>
  <c r="AQ137" i="11"/>
  <c r="AP137" i="11"/>
  <c r="AO137" i="11"/>
  <c r="AN137" i="11"/>
  <c r="AM137" i="11"/>
  <c r="AL137" i="11"/>
  <c r="AK137" i="11"/>
  <c r="AJ137" i="11"/>
  <c r="AI137" i="11"/>
  <c r="AH137" i="11"/>
  <c r="AG137" i="11"/>
  <c r="AF137" i="11"/>
  <c r="AE137" i="11"/>
  <c r="AD137" i="11"/>
  <c r="AC137" i="11"/>
  <c r="AB137" i="11"/>
  <c r="AA137" i="11"/>
  <c r="Z137" i="11"/>
  <c r="Y137" i="11"/>
  <c r="X137" i="11"/>
  <c r="W137" i="11"/>
  <c r="V137" i="11"/>
  <c r="U137" i="11"/>
  <c r="T137" i="11"/>
  <c r="S137" i="11"/>
  <c r="R137" i="11"/>
  <c r="L137" i="11"/>
  <c r="K137" i="11"/>
  <c r="J137" i="11"/>
  <c r="I137" i="11"/>
  <c r="H137" i="11"/>
  <c r="G137" i="11"/>
  <c r="B135" i="11"/>
  <c r="CB119" i="11"/>
  <c r="CB129" i="11" s="1"/>
  <c r="CH113" i="11"/>
  <c r="CG113" i="11"/>
  <c r="CF113" i="11"/>
  <c r="CE113" i="11"/>
  <c r="CD113" i="11"/>
  <c r="CC113" i="11"/>
  <c r="CB113" i="11"/>
  <c r="CA113" i="11"/>
  <c r="BZ113" i="11"/>
  <c r="BY113" i="11"/>
  <c r="BX113" i="11"/>
  <c r="BW113" i="11"/>
  <c r="BV113" i="11"/>
  <c r="BU113" i="11"/>
  <c r="BT113" i="11"/>
  <c r="BS113" i="11"/>
  <c r="BR113" i="11"/>
  <c r="BQ113" i="11"/>
  <c r="BP113" i="11"/>
  <c r="BO113" i="11"/>
  <c r="BN113" i="11"/>
  <c r="BM113" i="11"/>
  <c r="BL113" i="11"/>
  <c r="BK113" i="11"/>
  <c r="BJ113" i="11"/>
  <c r="BI113" i="11"/>
  <c r="BH113" i="11"/>
  <c r="BG113" i="11"/>
  <c r="BF113" i="11"/>
  <c r="BE113" i="11"/>
  <c r="BD113" i="11"/>
  <c r="BC113" i="11"/>
  <c r="BB113" i="11"/>
  <c r="BA113" i="11"/>
  <c r="AZ113" i="11"/>
  <c r="AY113" i="11"/>
  <c r="AX113" i="11"/>
  <c r="AW113" i="11"/>
  <c r="AV113" i="11"/>
  <c r="AU113" i="11"/>
  <c r="AT113" i="11"/>
  <c r="AS113" i="11"/>
  <c r="AR113" i="11"/>
  <c r="AQ113" i="11"/>
  <c r="AP113" i="11"/>
  <c r="AO113" i="11"/>
  <c r="AN113" i="11"/>
  <c r="AM113" i="11"/>
  <c r="AL113" i="11"/>
  <c r="AK113" i="11"/>
  <c r="AJ113" i="11"/>
  <c r="AI113" i="11"/>
  <c r="AH113" i="11"/>
  <c r="AG113" i="11"/>
  <c r="AF113" i="11"/>
  <c r="AE113" i="11"/>
  <c r="AD113" i="11"/>
  <c r="AC113" i="11"/>
  <c r="AB113" i="11"/>
  <c r="AA113" i="11"/>
  <c r="Z113" i="11"/>
  <c r="Y113" i="11"/>
  <c r="X113" i="11"/>
  <c r="W113" i="11"/>
  <c r="V113" i="11"/>
  <c r="U113" i="11"/>
  <c r="T113" i="11"/>
  <c r="S113" i="11"/>
  <c r="R113" i="11"/>
  <c r="Q113" i="11"/>
  <c r="P113" i="11"/>
  <c r="O113" i="11"/>
  <c r="N113" i="11"/>
  <c r="M113" i="11"/>
  <c r="L113" i="11"/>
  <c r="K113" i="11"/>
  <c r="J113" i="11"/>
  <c r="I113" i="11"/>
  <c r="H113" i="11"/>
  <c r="G113" i="11"/>
  <c r="CB111" i="11"/>
  <c r="BU111" i="11"/>
  <c r="BT111" i="11"/>
  <c r="BS111" i="11"/>
  <c r="BR111" i="11"/>
  <c r="BQ111" i="11"/>
  <c r="CH110" i="11"/>
  <c r="CG110" i="11"/>
  <c r="CF110" i="11"/>
  <c r="CE110" i="11"/>
  <c r="CD110" i="11"/>
  <c r="CC110" i="11"/>
  <c r="CB110" i="11"/>
  <c r="CA110" i="11"/>
  <c r="BZ110" i="11"/>
  <c r="BY110" i="11"/>
  <c r="BX110" i="11"/>
  <c r="BW110" i="11"/>
  <c r="BV110" i="11"/>
  <c r="BU110" i="11"/>
  <c r="BT110" i="11"/>
  <c r="BS110" i="11"/>
  <c r="BR110" i="11"/>
  <c r="BQ110" i="11"/>
  <c r="BP110" i="11"/>
  <c r="BO110" i="11"/>
  <c r="BN110" i="11"/>
  <c r="BM110" i="11"/>
  <c r="BL110" i="11"/>
  <c r="BK110" i="11"/>
  <c r="BJ110" i="11"/>
  <c r="BI110" i="11"/>
  <c r="BH110" i="11"/>
  <c r="BG110" i="11"/>
  <c r="BF110" i="11"/>
  <c r="BE110" i="11"/>
  <c r="BD110" i="11"/>
  <c r="BC110" i="11"/>
  <c r="BB110" i="11"/>
  <c r="BA110" i="11"/>
  <c r="AZ110" i="11"/>
  <c r="AY110" i="11"/>
  <c r="AX110" i="11"/>
  <c r="AW110" i="11"/>
  <c r="AV110" i="11"/>
  <c r="AU110" i="11"/>
  <c r="AT110" i="11"/>
  <c r="AS110" i="11"/>
  <c r="AR110" i="11"/>
  <c r="AQ110" i="11"/>
  <c r="AP110" i="11"/>
  <c r="AO110" i="11"/>
  <c r="AN110" i="11"/>
  <c r="AM110" i="11"/>
  <c r="AL110" i="11"/>
  <c r="AK110" i="11"/>
  <c r="AJ110" i="11"/>
  <c r="AI110" i="11"/>
  <c r="AH110" i="11"/>
  <c r="AG110" i="11"/>
  <c r="AF110" i="11"/>
  <c r="AE110" i="11"/>
  <c r="AD110" i="11"/>
  <c r="AC110" i="11"/>
  <c r="AB110" i="11"/>
  <c r="AA110" i="11"/>
  <c r="Z110" i="11"/>
  <c r="Y110" i="11"/>
  <c r="X110" i="11"/>
  <c r="W110" i="11"/>
  <c r="V110" i="11"/>
  <c r="U110" i="11"/>
  <c r="T110" i="11"/>
  <c r="S110" i="11"/>
  <c r="R110" i="11"/>
  <c r="L110" i="11"/>
  <c r="K110" i="11"/>
  <c r="J110" i="11"/>
  <c r="I110" i="11"/>
  <c r="H110" i="11"/>
  <c r="G110" i="11"/>
  <c r="B108" i="11"/>
  <c r="CB96" i="11"/>
  <c r="CB104" i="11" s="1"/>
  <c r="CB93" i="11"/>
  <c r="CB101" i="11" s="1"/>
  <c r="CH88" i="11"/>
  <c r="CG88" i="11"/>
  <c r="CF88" i="11"/>
  <c r="CE88" i="11"/>
  <c r="CD88" i="11"/>
  <c r="CC88" i="11"/>
  <c r="CB88" i="11"/>
  <c r="CA88" i="11"/>
  <c r="BZ88" i="11"/>
  <c r="BY88" i="11"/>
  <c r="BX88" i="11"/>
  <c r="BW88" i="11"/>
  <c r="BV88" i="11"/>
  <c r="BU88" i="11"/>
  <c r="BT88" i="11"/>
  <c r="BS88" i="11"/>
  <c r="BR88" i="11"/>
  <c r="BQ88" i="11"/>
  <c r="BP88" i="11"/>
  <c r="BO88" i="11"/>
  <c r="BN88" i="11"/>
  <c r="BM88" i="11"/>
  <c r="BL88" i="11"/>
  <c r="BK88" i="11"/>
  <c r="BJ88" i="11"/>
  <c r="BI88" i="11"/>
  <c r="BH88" i="11"/>
  <c r="BG88" i="11"/>
  <c r="BF88" i="11"/>
  <c r="BE88" i="11"/>
  <c r="BD88" i="11"/>
  <c r="BC88" i="11"/>
  <c r="BB88" i="11"/>
  <c r="BA88" i="11"/>
  <c r="AZ88" i="11"/>
  <c r="AY88" i="11"/>
  <c r="AX88" i="11"/>
  <c r="AW88" i="11"/>
  <c r="AV88" i="11"/>
  <c r="AU88" i="11"/>
  <c r="AT88" i="11"/>
  <c r="AS88" i="11"/>
  <c r="AR88" i="11"/>
  <c r="AQ88" i="11"/>
  <c r="AP88" i="11"/>
  <c r="AO88" i="11"/>
  <c r="AN88" i="11"/>
  <c r="AM88" i="11"/>
  <c r="AL88" i="11"/>
  <c r="AK88" i="11"/>
  <c r="AJ88" i="11"/>
  <c r="AI88" i="11"/>
  <c r="AH88" i="11"/>
  <c r="AG88" i="11"/>
  <c r="AF88" i="11"/>
  <c r="AE88" i="11"/>
  <c r="AD88" i="11"/>
  <c r="AC88" i="11"/>
  <c r="AB88" i="11"/>
  <c r="AA88" i="11"/>
  <c r="Z88" i="11"/>
  <c r="Y88" i="11"/>
  <c r="X88" i="11"/>
  <c r="W88" i="11"/>
  <c r="V88" i="11"/>
  <c r="U88" i="11"/>
  <c r="T88" i="11"/>
  <c r="S88" i="11"/>
  <c r="R88" i="11"/>
  <c r="Q88" i="11"/>
  <c r="P88" i="11"/>
  <c r="O88" i="11"/>
  <c r="N88" i="11"/>
  <c r="M88" i="11"/>
  <c r="L88" i="11"/>
  <c r="K88" i="11"/>
  <c r="J88" i="11"/>
  <c r="I88" i="11"/>
  <c r="H88" i="11"/>
  <c r="G88" i="11"/>
  <c r="CH87" i="11"/>
  <c r="CG87" i="11"/>
  <c r="CF87" i="11"/>
  <c r="CE87" i="11"/>
  <c r="CD87" i="11"/>
  <c r="CC87" i="11"/>
  <c r="CB87" i="11"/>
  <c r="CA87" i="11"/>
  <c r="BZ87" i="11"/>
  <c r="BY87" i="11"/>
  <c r="BX87" i="11"/>
  <c r="BW87" i="11"/>
  <c r="BV87" i="11"/>
  <c r="BU87" i="11"/>
  <c r="BT87" i="11"/>
  <c r="BS87" i="11"/>
  <c r="BR87" i="11"/>
  <c r="BQ87" i="11"/>
  <c r="BP87" i="11"/>
  <c r="BO87" i="11"/>
  <c r="BN87" i="11"/>
  <c r="BM87" i="11"/>
  <c r="BL87" i="11"/>
  <c r="BK87" i="11"/>
  <c r="BJ87" i="11"/>
  <c r="BI87" i="11"/>
  <c r="BH87" i="11"/>
  <c r="BG87" i="11"/>
  <c r="BF87" i="11"/>
  <c r="BE87" i="11"/>
  <c r="BD87" i="11"/>
  <c r="BC87" i="11"/>
  <c r="BB87" i="11"/>
  <c r="BA87" i="11"/>
  <c r="AZ87" i="11"/>
  <c r="AY87" i="11"/>
  <c r="AX87" i="11"/>
  <c r="AW87" i="11"/>
  <c r="AV87" i="11"/>
  <c r="AU87" i="11"/>
  <c r="AT87" i="11"/>
  <c r="AS87" i="11"/>
  <c r="AR87" i="11"/>
  <c r="AQ87" i="11"/>
  <c r="AP87" i="11"/>
  <c r="AO87" i="11"/>
  <c r="AN87" i="11"/>
  <c r="AM87" i="11"/>
  <c r="AL87" i="11"/>
  <c r="AK87" i="11"/>
  <c r="AJ87" i="11"/>
  <c r="AI87" i="11"/>
  <c r="AH87" i="11"/>
  <c r="AG87" i="11"/>
  <c r="AF87" i="11"/>
  <c r="AE87" i="11"/>
  <c r="AD87" i="11"/>
  <c r="AC87" i="11"/>
  <c r="AB87" i="11"/>
  <c r="AA87" i="11"/>
  <c r="Z87" i="11"/>
  <c r="Y87" i="11"/>
  <c r="X87" i="11"/>
  <c r="W87" i="11"/>
  <c r="V87" i="11"/>
  <c r="U87" i="11"/>
  <c r="T87" i="11"/>
  <c r="S87" i="11"/>
  <c r="R87" i="11"/>
  <c r="Q87" i="11"/>
  <c r="P87" i="11"/>
  <c r="O87" i="11"/>
  <c r="N87" i="11"/>
  <c r="M87" i="11"/>
  <c r="L87" i="11"/>
  <c r="K87" i="11"/>
  <c r="J87" i="11"/>
  <c r="I87" i="11"/>
  <c r="H87" i="11"/>
  <c r="G87" i="11"/>
  <c r="E87" i="11" s="1"/>
  <c r="CB79" i="11"/>
  <c r="V79" i="11"/>
  <c r="U79" i="11"/>
  <c r="T79" i="11"/>
  <c r="S79" i="11"/>
  <c r="R79" i="11"/>
  <c r="Q79" i="11"/>
  <c r="P79" i="11"/>
  <c r="O79" i="11"/>
  <c r="N79" i="11"/>
  <c r="M79" i="11"/>
  <c r="L79" i="11"/>
  <c r="K79" i="11"/>
  <c r="CB78" i="11"/>
  <c r="V78" i="11"/>
  <c r="U78" i="11"/>
  <c r="T78" i="11"/>
  <c r="S78" i="11"/>
  <c r="R78" i="11"/>
  <c r="Q78" i="11"/>
  <c r="P78" i="11"/>
  <c r="O78" i="11"/>
  <c r="N78" i="11"/>
  <c r="M78" i="11"/>
  <c r="L78" i="11"/>
  <c r="K78" i="11"/>
  <c r="CB77" i="11"/>
  <c r="V77" i="11"/>
  <c r="U77" i="11"/>
  <c r="T77" i="11"/>
  <c r="S77" i="11"/>
  <c r="R77" i="11"/>
  <c r="Q77" i="11"/>
  <c r="P77" i="11"/>
  <c r="O77" i="11"/>
  <c r="N77" i="11"/>
  <c r="M77" i="11"/>
  <c r="L77" i="11"/>
  <c r="K77" i="11"/>
  <c r="CB76" i="11"/>
  <c r="V76" i="11"/>
  <c r="U76" i="11"/>
  <c r="T76" i="11"/>
  <c r="S76" i="11"/>
  <c r="R76" i="11"/>
  <c r="Q76" i="11"/>
  <c r="P76" i="11"/>
  <c r="O76" i="11"/>
  <c r="N76" i="11"/>
  <c r="M76" i="11"/>
  <c r="L76" i="11"/>
  <c r="K76" i="11"/>
  <c r="CB75" i="11"/>
  <c r="V75" i="11"/>
  <c r="U75" i="11"/>
  <c r="T75" i="11"/>
  <c r="S75" i="11"/>
  <c r="R75" i="11"/>
  <c r="Q75" i="11"/>
  <c r="P75" i="11"/>
  <c r="O75" i="11"/>
  <c r="N75" i="11"/>
  <c r="M75" i="11"/>
  <c r="L75" i="11"/>
  <c r="K75" i="11"/>
  <c r="CB74" i="11"/>
  <c r="V74" i="11"/>
  <c r="U74" i="11"/>
  <c r="T74" i="11"/>
  <c r="S74" i="11"/>
  <c r="R74" i="11"/>
  <c r="Q74" i="11"/>
  <c r="P74" i="11"/>
  <c r="O74" i="11"/>
  <c r="N74" i="11"/>
  <c r="M74" i="11"/>
  <c r="L74" i="11"/>
  <c r="K74" i="11"/>
  <c r="CB73" i="11"/>
  <c r="V73" i="11"/>
  <c r="U73" i="11"/>
  <c r="T73" i="11"/>
  <c r="S73" i="11"/>
  <c r="R73" i="11"/>
  <c r="Q73" i="11"/>
  <c r="P73" i="11"/>
  <c r="O73" i="11"/>
  <c r="N73" i="11"/>
  <c r="M73" i="11"/>
  <c r="L73" i="11"/>
  <c r="K73" i="11"/>
  <c r="CB72" i="11"/>
  <c r="V72" i="11"/>
  <c r="U72" i="11"/>
  <c r="T72" i="11"/>
  <c r="S72" i="11"/>
  <c r="R72" i="11"/>
  <c r="Q72" i="11"/>
  <c r="P72" i="11"/>
  <c r="O72" i="11"/>
  <c r="N72" i="11"/>
  <c r="M72" i="11"/>
  <c r="L72" i="11"/>
  <c r="K72" i="11"/>
  <c r="CB71" i="11"/>
  <c r="V71" i="11"/>
  <c r="U71" i="11"/>
  <c r="T71" i="11"/>
  <c r="S71" i="11"/>
  <c r="R71" i="11"/>
  <c r="Q71" i="11"/>
  <c r="P71" i="11"/>
  <c r="O71" i="11"/>
  <c r="N71" i="11"/>
  <c r="M71" i="11"/>
  <c r="L71" i="11"/>
  <c r="K71" i="11"/>
  <c r="CB70" i="11"/>
  <c r="V70" i="11"/>
  <c r="U70" i="11"/>
  <c r="T70" i="11"/>
  <c r="S70" i="11"/>
  <c r="R70" i="11"/>
  <c r="Q70" i="11"/>
  <c r="P70" i="11"/>
  <c r="O70" i="11"/>
  <c r="N70" i="11"/>
  <c r="M70" i="11"/>
  <c r="L70" i="11"/>
  <c r="K70" i="11"/>
  <c r="V65" i="11"/>
  <c r="U65" i="11"/>
  <c r="T65" i="11"/>
  <c r="S65" i="11"/>
  <c r="R65" i="11"/>
  <c r="Q65" i="11"/>
  <c r="P65" i="11"/>
  <c r="O65" i="11"/>
  <c r="N65" i="11"/>
  <c r="M65" i="11"/>
  <c r="L65" i="11"/>
  <c r="K65" i="11"/>
  <c r="V64" i="11"/>
  <c r="U64" i="11"/>
  <c r="T64" i="11"/>
  <c r="S64" i="11"/>
  <c r="R64" i="11"/>
  <c r="Q64" i="11"/>
  <c r="P64" i="11"/>
  <c r="O64" i="11"/>
  <c r="N64" i="11"/>
  <c r="M64" i="11"/>
  <c r="L64" i="11"/>
  <c r="K64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V60" i="11"/>
  <c r="U60" i="11"/>
  <c r="T60" i="11"/>
  <c r="S60" i="11"/>
  <c r="R60" i="11"/>
  <c r="Q60" i="11"/>
  <c r="P60" i="11"/>
  <c r="O60" i="11"/>
  <c r="N60" i="11"/>
  <c r="M60" i="11"/>
  <c r="L60" i="11"/>
  <c r="K60" i="11"/>
  <c r="V59" i="11"/>
  <c r="U59" i="11"/>
  <c r="T59" i="11"/>
  <c r="S59" i="11"/>
  <c r="R59" i="11"/>
  <c r="Q59" i="11"/>
  <c r="P59" i="11"/>
  <c r="O59" i="11"/>
  <c r="N59" i="11"/>
  <c r="M59" i="11"/>
  <c r="L59" i="11"/>
  <c r="K59" i="11"/>
  <c r="B59" i="11"/>
  <c r="B73" i="11" s="1"/>
  <c r="V58" i="11"/>
  <c r="U58" i="11"/>
  <c r="T58" i="11"/>
  <c r="S58" i="11"/>
  <c r="R58" i="11"/>
  <c r="Q58" i="11"/>
  <c r="P58" i="11"/>
  <c r="O58" i="11"/>
  <c r="N58" i="11"/>
  <c r="M58" i="11"/>
  <c r="L58" i="11"/>
  <c r="K58" i="11"/>
  <c r="B58" i="11"/>
  <c r="B72" i="11" s="1"/>
  <c r="V57" i="11"/>
  <c r="U57" i="11"/>
  <c r="T57" i="11"/>
  <c r="S57" i="11"/>
  <c r="R57" i="11"/>
  <c r="Q57" i="11"/>
  <c r="P57" i="11"/>
  <c r="O57" i="11"/>
  <c r="N57" i="11"/>
  <c r="M57" i="11"/>
  <c r="L57" i="11"/>
  <c r="K57" i="11"/>
  <c r="B57" i="11"/>
  <c r="B71" i="11" s="1"/>
  <c r="V56" i="11"/>
  <c r="U56" i="11"/>
  <c r="T56" i="11"/>
  <c r="S56" i="11"/>
  <c r="R56" i="11"/>
  <c r="R66" i="11" s="1"/>
  <c r="Q56" i="11"/>
  <c r="P56" i="11"/>
  <c r="O56" i="11"/>
  <c r="N56" i="11"/>
  <c r="M56" i="11"/>
  <c r="L56" i="11"/>
  <c r="K56" i="11"/>
  <c r="B56" i="11"/>
  <c r="B70" i="11" s="1"/>
  <c r="BT52" i="11"/>
  <c r="BR52" i="11"/>
  <c r="BP52" i="11"/>
  <c r="BN52" i="11"/>
  <c r="BL52" i="11"/>
  <c r="BJ52" i="11"/>
  <c r="BH52" i="11"/>
  <c r="BF52" i="11"/>
  <c r="BD52" i="11"/>
  <c r="BB52" i="11"/>
  <c r="AZ52" i="11"/>
  <c r="AX52" i="11"/>
  <c r="AV52" i="11"/>
  <c r="AT52" i="11"/>
  <c r="AR52" i="11"/>
  <c r="AP52" i="11"/>
  <c r="AN52" i="11"/>
  <c r="AL52" i="11"/>
  <c r="AJ52" i="11"/>
  <c r="AH52" i="11"/>
  <c r="AF52" i="11"/>
  <c r="AD52" i="11"/>
  <c r="AB52" i="11"/>
  <c r="Z52" i="11"/>
  <c r="X52" i="11"/>
  <c r="L52" i="11"/>
  <c r="M52" i="11" s="1"/>
  <c r="N52" i="11" s="1"/>
  <c r="O52" i="11" s="1"/>
  <c r="P52" i="11" s="1"/>
  <c r="Q52" i="11" s="1"/>
  <c r="R52" i="11" s="1"/>
  <c r="S52" i="11" s="1"/>
  <c r="T52" i="11" s="1"/>
  <c r="U52" i="11" s="1"/>
  <c r="V52" i="11" s="1"/>
  <c r="CH48" i="11"/>
  <c r="CG48" i="11"/>
  <c r="CF48" i="11"/>
  <c r="CE48" i="11"/>
  <c r="CD48" i="11"/>
  <c r="CC48" i="11"/>
  <c r="CB48" i="11"/>
  <c r="CA48" i="11"/>
  <c r="BZ48" i="11"/>
  <c r="BY48" i="11"/>
  <c r="BX48" i="11"/>
  <c r="BW48" i="11"/>
  <c r="BV48" i="11"/>
  <c r="BU48" i="11"/>
  <c r="BT48" i="11"/>
  <c r="BS48" i="11"/>
  <c r="BR48" i="11"/>
  <c r="BQ48" i="11"/>
  <c r="BP48" i="11"/>
  <c r="BO48" i="11"/>
  <c r="BN48" i="11"/>
  <c r="BM48" i="11"/>
  <c r="BL48" i="11"/>
  <c r="BK48" i="11"/>
  <c r="BJ48" i="11"/>
  <c r="BI48" i="11"/>
  <c r="BH48" i="11"/>
  <c r="BG48" i="11"/>
  <c r="BF48" i="11"/>
  <c r="BE48" i="11"/>
  <c r="BD48" i="11"/>
  <c r="BC48" i="11"/>
  <c r="BB48" i="11"/>
  <c r="BA48" i="11"/>
  <c r="AZ48" i="11"/>
  <c r="AY48" i="11"/>
  <c r="AX48" i="11"/>
  <c r="AW48" i="11"/>
  <c r="AV48" i="11"/>
  <c r="AU48" i="11"/>
  <c r="AT48" i="11"/>
  <c r="AS48" i="11"/>
  <c r="AR48" i="11"/>
  <c r="AQ48" i="11"/>
  <c r="AP48" i="11"/>
  <c r="AO48" i="11"/>
  <c r="AN48" i="11"/>
  <c r="AM48" i="11"/>
  <c r="AL48" i="11"/>
  <c r="AK48" i="11"/>
  <c r="AJ48" i="11"/>
  <c r="AI48" i="11"/>
  <c r="AH48" i="11"/>
  <c r="AG48" i="11"/>
  <c r="AF48" i="1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E47" i="11"/>
  <c r="B47" i="11"/>
  <c r="B65" i="11" s="1"/>
  <c r="B79" i="11" s="1"/>
  <c r="E46" i="11"/>
  <c r="B46" i="11"/>
  <c r="B64" i="11" s="1"/>
  <c r="B78" i="11" s="1"/>
  <c r="E45" i="11"/>
  <c r="B45" i="11"/>
  <c r="B63" i="11" s="1"/>
  <c r="B77" i="11" s="1"/>
  <c r="E44" i="11"/>
  <c r="B44" i="11"/>
  <c r="B62" i="11" s="1"/>
  <c r="B76" i="11" s="1"/>
  <c r="E43" i="11"/>
  <c r="B43" i="11"/>
  <c r="B61" i="11" s="1"/>
  <c r="B75" i="11" s="1"/>
  <c r="E42" i="11"/>
  <c r="B42" i="11"/>
  <c r="B60" i="11" s="1"/>
  <c r="B74" i="11" s="1"/>
  <c r="E41" i="11"/>
  <c r="E40" i="11"/>
  <c r="E39" i="11"/>
  <c r="E38" i="11"/>
  <c r="CH31" i="11"/>
  <c r="CH86" i="11" s="1"/>
  <c r="CG31" i="11"/>
  <c r="CG86" i="11" s="1"/>
  <c r="CF31" i="11"/>
  <c r="CF86" i="11" s="1"/>
  <c r="CE31" i="11"/>
  <c r="CE86" i="11" s="1"/>
  <c r="CD31" i="11"/>
  <c r="CD86" i="11" s="1"/>
  <c r="CC31" i="11"/>
  <c r="CC86" i="11" s="1"/>
  <c r="CB31" i="11"/>
  <c r="CB86" i="11" s="1"/>
  <c r="CA31" i="11"/>
  <c r="CA86" i="11" s="1"/>
  <c r="BZ31" i="11"/>
  <c r="BZ86" i="11" s="1"/>
  <c r="BY31" i="11"/>
  <c r="BY86" i="11" s="1"/>
  <c r="BX31" i="11"/>
  <c r="BX86" i="11" s="1"/>
  <c r="BW31" i="11"/>
  <c r="BW86" i="11" s="1"/>
  <c r="BV31" i="11"/>
  <c r="BV86" i="11" s="1"/>
  <c r="BU31" i="11"/>
  <c r="BU86" i="11" s="1"/>
  <c r="BT31" i="11"/>
  <c r="BT86" i="11" s="1"/>
  <c r="BS31" i="11"/>
  <c r="BS86" i="11" s="1"/>
  <c r="BR31" i="11"/>
  <c r="BR86" i="11" s="1"/>
  <c r="BQ31" i="11"/>
  <c r="BQ86" i="11" s="1"/>
  <c r="BP31" i="11"/>
  <c r="BP86" i="11" s="1"/>
  <c r="BO31" i="11"/>
  <c r="BO86" i="11" s="1"/>
  <c r="BN31" i="11"/>
  <c r="BN86" i="11" s="1"/>
  <c r="BM31" i="11"/>
  <c r="BM86" i="11" s="1"/>
  <c r="BL31" i="11"/>
  <c r="BL86" i="11" s="1"/>
  <c r="BK31" i="11"/>
  <c r="BK86" i="11" s="1"/>
  <c r="BJ31" i="11"/>
  <c r="BJ86" i="11" s="1"/>
  <c r="BI31" i="11"/>
  <c r="BI86" i="11" s="1"/>
  <c r="BH31" i="11"/>
  <c r="BH86" i="11" s="1"/>
  <c r="BG31" i="11"/>
  <c r="BG86" i="11" s="1"/>
  <c r="BF31" i="11"/>
  <c r="BF86" i="11" s="1"/>
  <c r="BE31" i="11"/>
  <c r="BE86" i="11" s="1"/>
  <c r="BD31" i="11"/>
  <c r="BD86" i="11" s="1"/>
  <c r="BC31" i="11"/>
  <c r="BC86" i="11" s="1"/>
  <c r="BB31" i="11"/>
  <c r="BB86" i="11" s="1"/>
  <c r="BA31" i="11"/>
  <c r="BA86" i="11" s="1"/>
  <c r="AZ31" i="11"/>
  <c r="AZ86" i="11" s="1"/>
  <c r="AY31" i="11"/>
  <c r="AY86" i="11" s="1"/>
  <c r="AX31" i="11"/>
  <c r="AX86" i="11" s="1"/>
  <c r="AW31" i="11"/>
  <c r="AW86" i="11" s="1"/>
  <c r="AV31" i="11"/>
  <c r="AV86" i="11" s="1"/>
  <c r="AU31" i="11"/>
  <c r="AU86" i="11" s="1"/>
  <c r="AT31" i="11"/>
  <c r="AT86" i="11" s="1"/>
  <c r="AS31" i="11"/>
  <c r="AS86" i="11" s="1"/>
  <c r="AR31" i="11"/>
  <c r="AR86" i="11" s="1"/>
  <c r="AQ31" i="11"/>
  <c r="AQ86" i="11" s="1"/>
  <c r="AP31" i="11"/>
  <c r="AP86" i="11" s="1"/>
  <c r="AO31" i="11"/>
  <c r="AO86" i="11" s="1"/>
  <c r="AN31" i="11"/>
  <c r="AN86" i="11" s="1"/>
  <c r="AM31" i="11"/>
  <c r="AM86" i="11" s="1"/>
  <c r="AL31" i="11"/>
  <c r="AL86" i="11" s="1"/>
  <c r="AK31" i="11"/>
  <c r="AK86" i="11" s="1"/>
  <c r="AJ31" i="11"/>
  <c r="AJ86" i="11" s="1"/>
  <c r="AI31" i="11"/>
  <c r="AI86" i="11" s="1"/>
  <c r="AH31" i="11"/>
  <c r="AH86" i="11" s="1"/>
  <c r="AG31" i="11"/>
  <c r="AG86" i="11" s="1"/>
  <c r="AF31" i="11"/>
  <c r="AF86" i="11" s="1"/>
  <c r="AE31" i="11"/>
  <c r="AE86" i="11" s="1"/>
  <c r="AD31" i="11"/>
  <c r="AD86" i="11" s="1"/>
  <c r="AC31" i="11"/>
  <c r="AC86" i="11" s="1"/>
  <c r="AB31" i="11"/>
  <c r="AB86" i="11" s="1"/>
  <c r="AA31" i="11"/>
  <c r="AA86" i="11" s="1"/>
  <c r="Z31" i="11"/>
  <c r="Z86" i="11" s="1"/>
  <c r="Y31" i="11"/>
  <c r="Y86" i="11" s="1"/>
  <c r="X31" i="11"/>
  <c r="X86" i="11" s="1"/>
  <c r="W31" i="11"/>
  <c r="W86" i="11" s="1"/>
  <c r="V31" i="11"/>
  <c r="V86" i="11" s="1"/>
  <c r="U31" i="11"/>
  <c r="U86" i="11" s="1"/>
  <c r="T31" i="11"/>
  <c r="T86" i="11" s="1"/>
  <c r="S31" i="11"/>
  <c r="S86" i="11" s="1"/>
  <c r="R31" i="11"/>
  <c r="R86" i="11" s="1"/>
  <c r="Q31" i="11"/>
  <c r="Q86" i="11" s="1"/>
  <c r="L31" i="11"/>
  <c r="L86" i="11" s="1"/>
  <c r="K31" i="11"/>
  <c r="K86" i="11" s="1"/>
  <c r="J31" i="11"/>
  <c r="J86" i="11" s="1"/>
  <c r="I31" i="11"/>
  <c r="I86" i="11" s="1"/>
  <c r="H31" i="11"/>
  <c r="H86" i="11" s="1"/>
  <c r="G31" i="11"/>
  <c r="G86" i="11" s="1"/>
  <c r="E30" i="11"/>
  <c r="Q29" i="11"/>
  <c r="P29" i="11"/>
  <c r="P31" i="11" s="1"/>
  <c r="P86" i="11" s="1"/>
  <c r="O29" i="11"/>
  <c r="O31" i="11" s="1"/>
  <c r="O86" i="11" s="1"/>
  <c r="N29" i="11"/>
  <c r="M29" i="11"/>
  <c r="M31" i="11" s="1"/>
  <c r="M86" i="11" s="1"/>
  <c r="E28" i="11"/>
  <c r="D20" i="11"/>
  <c r="C20" i="11"/>
  <c r="C8" i="11"/>
  <c r="G3" i="11" s="1"/>
  <c r="W3" i="11"/>
  <c r="W4" i="11" s="1"/>
  <c r="V3" i="11"/>
  <c r="E48" i="11" l="1"/>
  <c r="L66" i="11"/>
  <c r="U80" i="11"/>
  <c r="E140" i="11"/>
  <c r="B304" i="11"/>
  <c r="B307" i="11"/>
  <c r="M80" i="11"/>
  <c r="E113" i="11"/>
  <c r="S66" i="11"/>
  <c r="T66" i="11"/>
  <c r="Q80" i="11"/>
  <c r="E29" i="11"/>
  <c r="E88" i="11"/>
  <c r="W79" i="11"/>
  <c r="W77" i="11"/>
  <c r="W75" i="11"/>
  <c r="W73" i="11"/>
  <c r="W71" i="11"/>
  <c r="W78" i="11"/>
  <c r="W76" i="11"/>
  <c r="W74" i="11"/>
  <c r="W72" i="11"/>
  <c r="W70" i="11"/>
  <c r="W63" i="11"/>
  <c r="W62" i="11"/>
  <c r="W61" i="11"/>
  <c r="W60" i="11"/>
  <c r="W59" i="11"/>
  <c r="W58" i="11"/>
  <c r="W57" i="11"/>
  <c r="W56" i="11"/>
  <c r="X3" i="11"/>
  <c r="W65" i="11"/>
  <c r="W64" i="11"/>
  <c r="P95" i="11"/>
  <c r="P92" i="11"/>
  <c r="G4" i="11"/>
  <c r="G95" i="11"/>
  <c r="G92" i="11"/>
  <c r="O95" i="11"/>
  <c r="O92" i="11"/>
  <c r="W95" i="11"/>
  <c r="W103" i="11" s="1"/>
  <c r="W92" i="11"/>
  <c r="W100" i="11" s="1"/>
  <c r="AE95" i="11"/>
  <c r="AE103" i="11" s="1"/>
  <c r="AE92" i="11"/>
  <c r="AE100" i="11" s="1"/>
  <c r="AM95" i="11"/>
  <c r="AM103" i="11" s="1"/>
  <c r="AM92" i="11"/>
  <c r="AM100" i="11" s="1"/>
  <c r="AU95" i="11"/>
  <c r="AU103" i="11" s="1"/>
  <c r="AU92" i="11"/>
  <c r="AU100" i="11" s="1"/>
  <c r="BC95" i="11"/>
  <c r="BC103" i="11" s="1"/>
  <c r="BC92" i="11"/>
  <c r="BC100" i="11" s="1"/>
  <c r="BK95" i="11"/>
  <c r="BK103" i="11" s="1"/>
  <c r="BK92" i="11"/>
  <c r="BK100" i="11" s="1"/>
  <c r="BW95" i="11"/>
  <c r="BW103" i="11" s="1"/>
  <c r="BW92" i="11"/>
  <c r="M245" i="11"/>
  <c r="M218" i="11"/>
  <c r="M191" i="11"/>
  <c r="E191" i="11" s="1"/>
  <c r="M164" i="11"/>
  <c r="E164" i="11" s="1"/>
  <c r="M137" i="11"/>
  <c r="E137" i="11" s="1"/>
  <c r="M110" i="11"/>
  <c r="Q245" i="11"/>
  <c r="Q218" i="11"/>
  <c r="Q191" i="11"/>
  <c r="Q164" i="11"/>
  <c r="Q137" i="11"/>
  <c r="Q110" i="11"/>
  <c r="H95" i="11"/>
  <c r="H92" i="11"/>
  <c r="L95" i="11"/>
  <c r="L92" i="11"/>
  <c r="T95" i="11"/>
  <c r="T92" i="11"/>
  <c r="X95" i="11"/>
  <c r="X103" i="11" s="1"/>
  <c r="X92" i="11"/>
  <c r="X100" i="11" s="1"/>
  <c r="AB95" i="11"/>
  <c r="AB103" i="11" s="1"/>
  <c r="AB92" i="11"/>
  <c r="AB100" i="11" s="1"/>
  <c r="AF95" i="11"/>
  <c r="AF103" i="11" s="1"/>
  <c r="AF92" i="11"/>
  <c r="AF100" i="11" s="1"/>
  <c r="AJ95" i="11"/>
  <c r="AJ103" i="11" s="1"/>
  <c r="AJ92" i="11"/>
  <c r="AJ100" i="11" s="1"/>
  <c r="AN95" i="11"/>
  <c r="AN103" i="11" s="1"/>
  <c r="AN92" i="11"/>
  <c r="AN100" i="11" s="1"/>
  <c r="AR95" i="11"/>
  <c r="AR103" i="11" s="1"/>
  <c r="AR92" i="11"/>
  <c r="AR100" i="11" s="1"/>
  <c r="AV95" i="11"/>
  <c r="AV103" i="11" s="1"/>
  <c r="AV92" i="11"/>
  <c r="AV100" i="11" s="1"/>
  <c r="AZ95" i="11"/>
  <c r="AZ103" i="11" s="1"/>
  <c r="AZ92" i="11"/>
  <c r="AZ100" i="11" s="1"/>
  <c r="BD95" i="11"/>
  <c r="BD103" i="11" s="1"/>
  <c r="BD92" i="11"/>
  <c r="BD100" i="11" s="1"/>
  <c r="BH95" i="11"/>
  <c r="BH103" i="11" s="1"/>
  <c r="BH92" i="11"/>
  <c r="BH100" i="11" s="1"/>
  <c r="BL95" i="11"/>
  <c r="BL103" i="11" s="1"/>
  <c r="BL92" i="11"/>
  <c r="BL100" i="11" s="1"/>
  <c r="BP95" i="11"/>
  <c r="BP103" i="11" s="1"/>
  <c r="BP92" i="11"/>
  <c r="BP100" i="11" s="1"/>
  <c r="BT95" i="11"/>
  <c r="BT103" i="11" s="1"/>
  <c r="BT92" i="11"/>
  <c r="BT100" i="11" s="1"/>
  <c r="BX95" i="11"/>
  <c r="BX103" i="11" s="1"/>
  <c r="BX92" i="11"/>
  <c r="CB95" i="11"/>
  <c r="CB103" i="11" s="1"/>
  <c r="CB92" i="11"/>
  <c r="CF95" i="11"/>
  <c r="CF103" i="11" s="1"/>
  <c r="CF92" i="11"/>
  <c r="M246" i="11"/>
  <c r="M219" i="11"/>
  <c r="M192" i="11"/>
  <c r="M165" i="11"/>
  <c r="M138" i="11"/>
  <c r="M66" i="11"/>
  <c r="M111" i="11"/>
  <c r="Q246" i="11"/>
  <c r="Q219" i="11"/>
  <c r="Q192" i="11"/>
  <c r="Q165" i="11"/>
  <c r="Q138" i="11"/>
  <c r="Q66" i="11"/>
  <c r="Q111" i="11"/>
  <c r="U246" i="11"/>
  <c r="U219" i="11"/>
  <c r="U192" i="11"/>
  <c r="U165" i="11"/>
  <c r="U138" i="11"/>
  <c r="U66" i="11"/>
  <c r="U111" i="11"/>
  <c r="CB247" i="11"/>
  <c r="CB220" i="11"/>
  <c r="CB193" i="11"/>
  <c r="CB166" i="11"/>
  <c r="CB171" i="11" s="1"/>
  <c r="CB172" i="11" s="1"/>
  <c r="CB139" i="11"/>
  <c r="CB144" i="11" s="1"/>
  <c r="CB145" i="11" s="1"/>
  <c r="CB112" i="11"/>
  <c r="CB80" i="11"/>
  <c r="M92" i="11"/>
  <c r="M95" i="11"/>
  <c r="U92" i="11"/>
  <c r="U95" i="11"/>
  <c r="AC92" i="11"/>
  <c r="AC100" i="11" s="1"/>
  <c r="AC95" i="11"/>
  <c r="AC103" i="11" s="1"/>
  <c r="AK92" i="11"/>
  <c r="AK100" i="11" s="1"/>
  <c r="AK95" i="11"/>
  <c r="AK103" i="11" s="1"/>
  <c r="AS92" i="11"/>
  <c r="AS100" i="11" s="1"/>
  <c r="AS95" i="11"/>
  <c r="AS103" i="11" s="1"/>
  <c r="BA92" i="11"/>
  <c r="BA100" i="11" s="1"/>
  <c r="BA95" i="11"/>
  <c r="BA103" i="11" s="1"/>
  <c r="BI92" i="11"/>
  <c r="BI100" i="11" s="1"/>
  <c r="BI95" i="11"/>
  <c r="BI103" i="11" s="1"/>
  <c r="BQ92" i="11"/>
  <c r="BQ100" i="11" s="1"/>
  <c r="BQ95" i="11"/>
  <c r="BQ103" i="11" s="1"/>
  <c r="BY92" i="11"/>
  <c r="BY95" i="11"/>
  <c r="BY103" i="11" s="1"/>
  <c r="N246" i="11"/>
  <c r="N219" i="11"/>
  <c r="N192" i="11"/>
  <c r="N165" i="11"/>
  <c r="N138" i="11"/>
  <c r="N111" i="11"/>
  <c r="R246" i="11"/>
  <c r="R219" i="11"/>
  <c r="R192" i="11"/>
  <c r="R165" i="11"/>
  <c r="R138" i="11"/>
  <c r="R111" i="11"/>
  <c r="V246" i="11"/>
  <c r="V219" i="11"/>
  <c r="V192" i="11"/>
  <c r="V165" i="11"/>
  <c r="V138" i="11"/>
  <c r="V111" i="11"/>
  <c r="N66" i="11"/>
  <c r="L247" i="11"/>
  <c r="L220" i="11"/>
  <c r="L193" i="11"/>
  <c r="L166" i="11"/>
  <c r="L139" i="11"/>
  <c r="L112" i="11"/>
  <c r="L80" i="11"/>
  <c r="P247" i="11"/>
  <c r="P220" i="11"/>
  <c r="P193" i="11"/>
  <c r="P166" i="11"/>
  <c r="P139" i="11"/>
  <c r="P112" i="11"/>
  <c r="P80" i="11"/>
  <c r="T247" i="11"/>
  <c r="T220" i="11"/>
  <c r="T193" i="11"/>
  <c r="T166" i="11"/>
  <c r="T139" i="11"/>
  <c r="T112" i="11"/>
  <c r="T80" i="11"/>
  <c r="N245" i="11"/>
  <c r="N218" i="11"/>
  <c r="N191" i="11"/>
  <c r="N164" i="11"/>
  <c r="N137" i="11"/>
  <c r="N110" i="11"/>
  <c r="I92" i="11"/>
  <c r="I100" i="11" s="1"/>
  <c r="I95" i="11"/>
  <c r="I103" i="11" s="1"/>
  <c r="Q92" i="11"/>
  <c r="Q95" i="11"/>
  <c r="Y92" i="11"/>
  <c r="Y100" i="11" s="1"/>
  <c r="Y95" i="11"/>
  <c r="Y103" i="11" s="1"/>
  <c r="AG92" i="11"/>
  <c r="AG100" i="11" s="1"/>
  <c r="AG95" i="11"/>
  <c r="AG103" i="11" s="1"/>
  <c r="AO92" i="11"/>
  <c r="AO100" i="11" s="1"/>
  <c r="AO95" i="11"/>
  <c r="AO103" i="11" s="1"/>
  <c r="AW92" i="11"/>
  <c r="AW100" i="11" s="1"/>
  <c r="AW95" i="11"/>
  <c r="AW103" i="11" s="1"/>
  <c r="BE92" i="11"/>
  <c r="BE100" i="11" s="1"/>
  <c r="BE95" i="11"/>
  <c r="BE103" i="11" s="1"/>
  <c r="BM92" i="11"/>
  <c r="BM100" i="11" s="1"/>
  <c r="BM95" i="11"/>
  <c r="BM103" i="11" s="1"/>
  <c r="BU92" i="11"/>
  <c r="BU95" i="11"/>
  <c r="BU103" i="11" s="1"/>
  <c r="CC92" i="11"/>
  <c r="CC95" i="11"/>
  <c r="CC103" i="11" s="1"/>
  <c r="CG92" i="11"/>
  <c r="CG100" i="11" s="1"/>
  <c r="CG95" i="11"/>
  <c r="CG103" i="11" s="1"/>
  <c r="O245" i="11"/>
  <c r="O218" i="11"/>
  <c r="O191" i="11"/>
  <c r="O164" i="11"/>
  <c r="O137" i="11"/>
  <c r="O110" i="11"/>
  <c r="J92" i="11"/>
  <c r="J100" i="11" s="1"/>
  <c r="J95" i="11"/>
  <c r="J103" i="11" s="1"/>
  <c r="N31" i="11"/>
  <c r="N86" i="11" s="1"/>
  <c r="E86" i="11" s="1"/>
  <c r="R92" i="11"/>
  <c r="R95" i="11"/>
  <c r="V92" i="11"/>
  <c r="V95" i="11"/>
  <c r="Z92" i="11"/>
  <c r="Z100" i="11" s="1"/>
  <c r="Z95" i="11"/>
  <c r="Z103" i="11" s="1"/>
  <c r="AD92" i="11"/>
  <c r="AD100" i="11" s="1"/>
  <c r="AD95" i="11"/>
  <c r="AD103" i="11" s="1"/>
  <c r="AH92" i="11"/>
  <c r="AH100" i="11" s="1"/>
  <c r="AH95" i="11"/>
  <c r="AH103" i="11" s="1"/>
  <c r="AL92" i="11"/>
  <c r="AL100" i="11" s="1"/>
  <c r="AL95" i="11"/>
  <c r="AL103" i="11" s="1"/>
  <c r="AP92" i="11"/>
  <c r="AP100" i="11" s="1"/>
  <c r="AP95" i="11"/>
  <c r="AP103" i="11" s="1"/>
  <c r="AT92" i="11"/>
  <c r="AT100" i="11" s="1"/>
  <c r="AT95" i="11"/>
  <c r="AT103" i="11" s="1"/>
  <c r="AX92" i="11"/>
  <c r="AX100" i="11" s="1"/>
  <c r="AX95" i="11"/>
  <c r="AX103" i="11" s="1"/>
  <c r="BB92" i="11"/>
  <c r="BB100" i="11" s="1"/>
  <c r="BB95" i="11"/>
  <c r="BB103" i="11" s="1"/>
  <c r="BF92" i="11"/>
  <c r="BF100" i="11" s="1"/>
  <c r="BF95" i="11"/>
  <c r="BF103" i="11" s="1"/>
  <c r="BJ92" i="11"/>
  <c r="BJ100" i="11" s="1"/>
  <c r="BJ95" i="11"/>
  <c r="BJ103" i="11" s="1"/>
  <c r="BN92" i="11"/>
  <c r="BN100" i="11" s="1"/>
  <c r="BN95" i="11"/>
  <c r="BN103" i="11" s="1"/>
  <c r="BR92" i="11"/>
  <c r="BR100" i="11" s="1"/>
  <c r="BR95" i="11"/>
  <c r="BR103" i="11" s="1"/>
  <c r="BV92" i="11"/>
  <c r="BV95" i="11"/>
  <c r="BV103" i="11" s="1"/>
  <c r="BZ92" i="11"/>
  <c r="BZ95" i="11"/>
  <c r="BZ103" i="11" s="1"/>
  <c r="CD92" i="11"/>
  <c r="CD95" i="11"/>
  <c r="CD103" i="11" s="1"/>
  <c r="CH92" i="11"/>
  <c r="CH100" i="11" s="1"/>
  <c r="CH95" i="11"/>
  <c r="CH103" i="11" s="1"/>
  <c r="K246" i="11"/>
  <c r="K219" i="11"/>
  <c r="K192" i="11"/>
  <c r="K165" i="11"/>
  <c r="K138" i="11"/>
  <c r="K111" i="11"/>
  <c r="O246" i="11"/>
  <c r="O219" i="11"/>
  <c r="O192" i="11"/>
  <c r="O165" i="11"/>
  <c r="O138" i="11"/>
  <c r="O111" i="11"/>
  <c r="S246" i="11"/>
  <c r="S219" i="11"/>
  <c r="S192" i="11"/>
  <c r="S165" i="11"/>
  <c r="S138" i="11"/>
  <c r="S111" i="11"/>
  <c r="O66" i="11"/>
  <c r="P245" i="11"/>
  <c r="P218" i="11"/>
  <c r="P191" i="11"/>
  <c r="P164" i="11"/>
  <c r="P137" i="11"/>
  <c r="P110" i="11"/>
  <c r="K95" i="11"/>
  <c r="K92" i="11"/>
  <c r="S95" i="11"/>
  <c r="S92" i="11"/>
  <c r="AA95" i="11"/>
  <c r="AA103" i="11" s="1"/>
  <c r="AA92" i="11"/>
  <c r="AA100" i="11" s="1"/>
  <c r="AI95" i="11"/>
  <c r="AI103" i="11" s="1"/>
  <c r="AI92" i="11"/>
  <c r="AI100" i="11" s="1"/>
  <c r="AQ95" i="11"/>
  <c r="AQ103" i="11" s="1"/>
  <c r="AQ92" i="11"/>
  <c r="AQ100" i="11" s="1"/>
  <c r="AY95" i="11"/>
  <c r="AY103" i="11" s="1"/>
  <c r="AY92" i="11"/>
  <c r="AY100" i="11" s="1"/>
  <c r="BG95" i="11"/>
  <c r="BG103" i="11" s="1"/>
  <c r="BG92" i="11"/>
  <c r="BG100" i="11" s="1"/>
  <c r="BO95" i="11"/>
  <c r="BO103" i="11" s="1"/>
  <c r="BO92" i="11"/>
  <c r="BO100" i="11" s="1"/>
  <c r="BS95" i="11"/>
  <c r="BS103" i="11" s="1"/>
  <c r="BS92" i="11"/>
  <c r="BS100" i="11" s="1"/>
  <c r="CA95" i="11"/>
  <c r="CA103" i="11" s="1"/>
  <c r="CA92" i="11"/>
  <c r="CE95" i="11"/>
  <c r="CE103" i="11" s="1"/>
  <c r="CE92" i="11"/>
  <c r="L246" i="11"/>
  <c r="L252" i="11" s="1"/>
  <c r="L253" i="11" s="1"/>
  <c r="L219" i="11"/>
  <c r="L225" i="11" s="1"/>
  <c r="L192" i="11"/>
  <c r="L198" i="11" s="1"/>
  <c r="L165" i="11"/>
  <c r="L171" i="11" s="1"/>
  <c r="L138" i="11"/>
  <c r="L144" i="11" s="1"/>
  <c r="L111" i="11"/>
  <c r="L117" i="11" s="1"/>
  <c r="P246" i="11"/>
  <c r="P219" i="11"/>
  <c r="P192" i="11"/>
  <c r="P165" i="11"/>
  <c r="P171" i="11" s="1"/>
  <c r="P138" i="11"/>
  <c r="P144" i="11" s="1"/>
  <c r="P111" i="11"/>
  <c r="P117" i="11" s="1"/>
  <c r="T246" i="11"/>
  <c r="T252" i="11" s="1"/>
  <c r="T253" i="11" s="1"/>
  <c r="T219" i="11"/>
  <c r="T225" i="11" s="1"/>
  <c r="T192" i="11"/>
  <c r="T198" i="11" s="1"/>
  <c r="T165" i="11"/>
  <c r="T171" i="11" s="1"/>
  <c r="T138" i="11"/>
  <c r="T111" i="11"/>
  <c r="K66" i="11"/>
  <c r="P66" i="11"/>
  <c r="V66" i="11"/>
  <c r="N247" i="11"/>
  <c r="N220" i="11"/>
  <c r="N193" i="11"/>
  <c r="N166" i="11"/>
  <c r="N139" i="11"/>
  <c r="N80" i="11"/>
  <c r="N112" i="11"/>
  <c r="R247" i="11"/>
  <c r="R220" i="11"/>
  <c r="R193" i="11"/>
  <c r="R166" i="11"/>
  <c r="R139" i="11"/>
  <c r="R80" i="11"/>
  <c r="R112" i="11"/>
  <c r="V247" i="11"/>
  <c r="V220" i="11"/>
  <c r="V193" i="11"/>
  <c r="V166" i="11"/>
  <c r="V139" i="11"/>
  <c r="V112" i="11"/>
  <c r="V80" i="11"/>
  <c r="K247" i="11"/>
  <c r="K220" i="11"/>
  <c r="K193" i="11"/>
  <c r="K166" i="11"/>
  <c r="K139" i="11"/>
  <c r="K112" i="11"/>
  <c r="O247" i="11"/>
  <c r="O220" i="11"/>
  <c r="O193" i="11"/>
  <c r="O166" i="11"/>
  <c r="O139" i="11"/>
  <c r="O112" i="11"/>
  <c r="S247" i="11"/>
  <c r="S220" i="11"/>
  <c r="S193" i="11"/>
  <c r="S166" i="11"/>
  <c r="S139" i="11"/>
  <c r="S112" i="11"/>
  <c r="CB117" i="11"/>
  <c r="CB121" i="11" s="1"/>
  <c r="CB131" i="11" s="1"/>
  <c r="M247" i="11"/>
  <c r="M220" i="11"/>
  <c r="M193" i="11"/>
  <c r="M166" i="11"/>
  <c r="M139" i="11"/>
  <c r="M112" i="11"/>
  <c r="Q247" i="11"/>
  <c r="Q220" i="11"/>
  <c r="Q193" i="11"/>
  <c r="Q166" i="11"/>
  <c r="Q139" i="11"/>
  <c r="Q112" i="11"/>
  <c r="U247" i="11"/>
  <c r="U220" i="11"/>
  <c r="U193" i="11"/>
  <c r="U166" i="11"/>
  <c r="U139" i="11"/>
  <c r="U112" i="11"/>
  <c r="L118" i="11"/>
  <c r="K80" i="11"/>
  <c r="O80" i="11"/>
  <c r="S80" i="11"/>
  <c r="CB123" i="11"/>
  <c r="CB133" i="11" s="1"/>
  <c r="L145" i="11"/>
  <c r="L172" i="11"/>
  <c r="CB150" i="11"/>
  <c r="CB160" i="11" s="1"/>
  <c r="T199" i="11"/>
  <c r="CB198" i="11"/>
  <c r="CB199" i="11" s="1"/>
  <c r="L199" i="11"/>
  <c r="CB156" i="11"/>
  <c r="T172" i="11"/>
  <c r="CB204" i="11"/>
  <c r="CB214" i="11" s="1"/>
  <c r="CB177" i="11"/>
  <c r="CB187" i="11" s="1"/>
  <c r="T226" i="11"/>
  <c r="CB225" i="11"/>
  <c r="CB210" i="11"/>
  <c r="E218" i="11"/>
  <c r="L226" i="11"/>
  <c r="CB231" i="11"/>
  <c r="CB241" i="11" s="1"/>
  <c r="CB237" i="11"/>
  <c r="CB252" i="11"/>
  <c r="CB253" i="11" s="1"/>
  <c r="CB264" i="11"/>
  <c r="CB258" i="11"/>
  <c r="CB268" i="11" s="1"/>
  <c r="B324" i="11"/>
  <c r="B334" i="11" s="1"/>
  <c r="B328" i="11"/>
  <c r="B338" i="11" s="1"/>
  <c r="CB118" i="11" l="1"/>
  <c r="CB122" i="11" s="1"/>
  <c r="CB132" i="11" s="1"/>
  <c r="P198" i="11"/>
  <c r="P225" i="11"/>
  <c r="P226" i="11" s="1"/>
  <c r="P252" i="11"/>
  <c r="T117" i="11"/>
  <c r="T118" i="11" s="1"/>
  <c r="T144" i="11"/>
  <c r="T145" i="11" s="1"/>
  <c r="P118" i="11"/>
  <c r="P119" i="11" s="1"/>
  <c r="CB263" i="11"/>
  <c r="CB257" i="11"/>
  <c r="CB267" i="11" s="1"/>
  <c r="L236" i="11"/>
  <c r="L230" i="11"/>
  <c r="L240" i="11" s="1"/>
  <c r="L227" i="11"/>
  <c r="CB235" i="11"/>
  <c r="CB229" i="11"/>
  <c r="CB239" i="11" s="1"/>
  <c r="CB203" i="11"/>
  <c r="CB213" i="11" s="1"/>
  <c r="CB209" i="11"/>
  <c r="T182" i="11"/>
  <c r="T173" i="11"/>
  <c r="T176" i="11"/>
  <c r="T186" i="11" s="1"/>
  <c r="T122" i="11"/>
  <c r="T132" i="11" s="1"/>
  <c r="T119" i="11"/>
  <c r="T128" i="11"/>
  <c r="T121" i="11"/>
  <c r="T131" i="11" s="1"/>
  <c r="T235" i="11"/>
  <c r="T229" i="11"/>
  <c r="T239" i="11" s="1"/>
  <c r="P181" i="11"/>
  <c r="P175" i="11"/>
  <c r="P185" i="11" s="1"/>
  <c r="L121" i="11"/>
  <c r="L131" i="11" s="1"/>
  <c r="L127" i="11"/>
  <c r="L235" i="11"/>
  <c r="L229" i="11"/>
  <c r="L239" i="11" s="1"/>
  <c r="S93" i="11"/>
  <c r="S101" i="11" s="1"/>
  <c r="S100" i="11"/>
  <c r="P122" i="11"/>
  <c r="P132" i="11" s="1"/>
  <c r="S117" i="11"/>
  <c r="S225" i="11"/>
  <c r="O171" i="11"/>
  <c r="O172" i="11" s="1"/>
  <c r="K117" i="11"/>
  <c r="K225" i="11"/>
  <c r="R96" i="11"/>
  <c r="R104" i="11" s="1"/>
  <c r="R103" i="11"/>
  <c r="V171" i="11"/>
  <c r="R117" i="11"/>
  <c r="R225" i="11"/>
  <c r="N171" i="11"/>
  <c r="M96" i="11"/>
  <c r="M104" i="11" s="1"/>
  <c r="M103" i="11"/>
  <c r="U225" i="11"/>
  <c r="Q144" i="11"/>
  <c r="Q145" i="11" s="1"/>
  <c r="Q252" i="11"/>
  <c r="Q253" i="11" s="1"/>
  <c r="M171" i="11"/>
  <c r="T93" i="11"/>
  <c r="T101" i="11" s="1"/>
  <c r="T100" i="11"/>
  <c r="H100" i="11"/>
  <c r="G96" i="11"/>
  <c r="G79" i="11"/>
  <c r="G77" i="11"/>
  <c r="G75" i="11"/>
  <c r="G73" i="11"/>
  <c r="G71" i="11"/>
  <c r="G93" i="11"/>
  <c r="G78" i="11"/>
  <c r="G76" i="11"/>
  <c r="G74" i="11"/>
  <c r="G72" i="11"/>
  <c r="G70" i="11"/>
  <c r="G63" i="11"/>
  <c r="G62" i="11"/>
  <c r="G61" i="11"/>
  <c r="G60" i="11"/>
  <c r="G59" i="11"/>
  <c r="G58" i="11"/>
  <c r="G57" i="11"/>
  <c r="G56" i="11"/>
  <c r="H3" i="11"/>
  <c r="G65" i="11"/>
  <c r="G64" i="11"/>
  <c r="P103" i="11"/>
  <c r="P96" i="11"/>
  <c r="P104" i="11" s="1"/>
  <c r="W246" i="11"/>
  <c r="W219" i="11"/>
  <c r="W192" i="11"/>
  <c r="W198" i="11" s="1"/>
  <c r="W165" i="11"/>
  <c r="W138" i="11"/>
  <c r="W144" i="11" s="1"/>
  <c r="W111" i="11"/>
  <c r="W117" i="11" s="1"/>
  <c r="W66" i="11"/>
  <c r="W247" i="11"/>
  <c r="W220" i="11"/>
  <c r="W193" i="11"/>
  <c r="W166" i="11"/>
  <c r="W139" i="11"/>
  <c r="W112" i="11"/>
  <c r="W80" i="11"/>
  <c r="L263" i="11"/>
  <c r="L254" i="11"/>
  <c r="L257" i="11"/>
  <c r="L267" i="11" s="1"/>
  <c r="T263" i="11"/>
  <c r="T254" i="11"/>
  <c r="T257" i="11"/>
  <c r="T267" i="11" s="1"/>
  <c r="CB182" i="11"/>
  <c r="CB176" i="11"/>
  <c r="CB186" i="11" s="1"/>
  <c r="L200" i="11"/>
  <c r="L203" i="11"/>
  <c r="L213" i="11" s="1"/>
  <c r="L209" i="11"/>
  <c r="CB148" i="11"/>
  <c r="CB158" i="11" s="1"/>
  <c r="CB154" i="11"/>
  <c r="L122" i="11"/>
  <c r="L132" i="11" s="1"/>
  <c r="L119" i="11"/>
  <c r="L128" i="11"/>
  <c r="T148" i="11"/>
  <c r="T158" i="11" s="1"/>
  <c r="T154" i="11"/>
  <c r="T262" i="11"/>
  <c r="T256" i="11"/>
  <c r="T266" i="11" s="1"/>
  <c r="P208" i="11"/>
  <c r="P202" i="11"/>
  <c r="P212" i="11" s="1"/>
  <c r="L148" i="11"/>
  <c r="L158" i="11" s="1"/>
  <c r="L154" i="11"/>
  <c r="L262" i="11"/>
  <c r="L256" i="11"/>
  <c r="L266" i="11" s="1"/>
  <c r="S96" i="11"/>
  <c r="S104" i="11" s="1"/>
  <c r="S103" i="11"/>
  <c r="P145" i="11"/>
  <c r="P253" i="11"/>
  <c r="S144" i="11"/>
  <c r="S252" i="11"/>
  <c r="O198" i="11"/>
  <c r="K144" i="11"/>
  <c r="K252" i="11"/>
  <c r="R100" i="11"/>
  <c r="R93" i="11"/>
  <c r="R101" i="11" s="1"/>
  <c r="E31" i="11"/>
  <c r="V198" i="11"/>
  <c r="R144" i="11"/>
  <c r="R252" i="11"/>
  <c r="N198" i="11"/>
  <c r="M93" i="11"/>
  <c r="M101" i="11" s="1"/>
  <c r="M100" i="11"/>
  <c r="U144" i="11"/>
  <c r="U252" i="11"/>
  <c r="Q171" i="11"/>
  <c r="M117" i="11"/>
  <c r="M118" i="11" s="1"/>
  <c r="M198" i="11"/>
  <c r="T103" i="11"/>
  <c r="T96" i="11"/>
  <c r="T104" i="11" s="1"/>
  <c r="H103" i="11"/>
  <c r="E245" i="11"/>
  <c r="G100" i="11"/>
  <c r="W93" i="11"/>
  <c r="W101" i="11" s="1"/>
  <c r="T236" i="11"/>
  <c r="T230" i="11"/>
  <c r="T240" i="11" s="1"/>
  <c r="T227" i="11"/>
  <c r="CB208" i="11"/>
  <c r="CB202" i="11"/>
  <c r="CB212" i="11" s="1"/>
  <c r="T149" i="11"/>
  <c r="T159" i="11" s="1"/>
  <c r="T155" i="11"/>
  <c r="T146" i="11"/>
  <c r="T181" i="11"/>
  <c r="T175" i="11"/>
  <c r="T185" i="11" s="1"/>
  <c r="P121" i="11"/>
  <c r="P131" i="11" s="1"/>
  <c r="P127" i="11"/>
  <c r="P235" i="11"/>
  <c r="P229" i="11"/>
  <c r="P239" i="11" s="1"/>
  <c r="L181" i="11"/>
  <c r="L175" i="11"/>
  <c r="L185" i="11" s="1"/>
  <c r="K93" i="11"/>
  <c r="K101" i="11" s="1"/>
  <c r="K100" i="11"/>
  <c r="P172" i="11"/>
  <c r="E110" i="11"/>
  <c r="S171" i="11"/>
  <c r="O117" i="11"/>
  <c r="O118" i="11" s="1"/>
  <c r="O225" i="11"/>
  <c r="K171" i="11"/>
  <c r="V96" i="11"/>
  <c r="V104" i="11" s="1"/>
  <c r="V103" i="11"/>
  <c r="N92" i="11"/>
  <c r="N95" i="11"/>
  <c r="E95" i="11" s="1"/>
  <c r="Q96" i="11"/>
  <c r="Q104" i="11" s="1"/>
  <c r="Q103" i="11"/>
  <c r="V117" i="11"/>
  <c r="V225" i="11"/>
  <c r="R171" i="11"/>
  <c r="N117" i="11"/>
  <c r="N118" i="11" s="1"/>
  <c r="N225" i="11"/>
  <c r="U96" i="11"/>
  <c r="U104" i="11" s="1"/>
  <c r="U103" i="11"/>
  <c r="U171" i="11"/>
  <c r="Q117" i="11"/>
  <c r="Q198" i="11"/>
  <c r="Q199" i="11" s="1"/>
  <c r="M225" i="11"/>
  <c r="M226" i="11" s="1"/>
  <c r="L93" i="11"/>
  <c r="L101" i="11" s="1"/>
  <c r="L100" i="11"/>
  <c r="Q118" i="11"/>
  <c r="M172" i="11"/>
  <c r="O93" i="11"/>
  <c r="O101" i="11" s="1"/>
  <c r="O100" i="11"/>
  <c r="G103" i="11"/>
  <c r="CB262" i="11"/>
  <c r="CB256" i="11"/>
  <c r="CB266" i="11" s="1"/>
  <c r="CB226" i="11"/>
  <c r="T200" i="11"/>
  <c r="T203" i="11"/>
  <c r="T213" i="11" s="1"/>
  <c r="T209" i="11"/>
  <c r="L182" i="11"/>
  <c r="L173" i="11"/>
  <c r="L176" i="11"/>
  <c r="L186" i="11" s="1"/>
  <c r="CB181" i="11"/>
  <c r="CB175" i="11"/>
  <c r="CB185" i="11" s="1"/>
  <c r="CB149" i="11"/>
  <c r="CB159" i="11" s="1"/>
  <c r="CB155" i="11"/>
  <c r="L149" i="11"/>
  <c r="L159" i="11" s="1"/>
  <c r="L155" i="11"/>
  <c r="L146" i="11"/>
  <c r="T208" i="11"/>
  <c r="T202" i="11"/>
  <c r="T212" i="11" s="1"/>
  <c r="P148" i="11"/>
  <c r="P158" i="11" s="1"/>
  <c r="P154" i="11"/>
  <c r="P262" i="11"/>
  <c r="P256" i="11"/>
  <c r="P266" i="11" s="1"/>
  <c r="L208" i="11"/>
  <c r="L202" i="11"/>
  <c r="L212" i="11" s="1"/>
  <c r="K96" i="11"/>
  <c r="K104" i="11" s="1"/>
  <c r="K103" i="11"/>
  <c r="P199" i="11"/>
  <c r="S198" i="11"/>
  <c r="O144" i="11"/>
  <c r="O252" i="11"/>
  <c r="O253" i="11" s="1"/>
  <c r="K198" i="11"/>
  <c r="V100" i="11"/>
  <c r="V93" i="11"/>
  <c r="V101" i="11" s="1"/>
  <c r="O145" i="11"/>
  <c r="Q93" i="11"/>
  <c r="Q101" i="11" s="1"/>
  <c r="Q100" i="11"/>
  <c r="V144" i="11"/>
  <c r="V252" i="11"/>
  <c r="R198" i="11"/>
  <c r="N144" i="11"/>
  <c r="N145" i="11" s="1"/>
  <c r="N252" i="11"/>
  <c r="N253" i="11" s="1"/>
  <c r="U93" i="11"/>
  <c r="U101" i="11" s="1"/>
  <c r="U100" i="11"/>
  <c r="U117" i="11"/>
  <c r="U198" i="11"/>
  <c r="Q225" i="11"/>
  <c r="M144" i="11"/>
  <c r="M252" i="11"/>
  <c r="L103" i="11"/>
  <c r="L96" i="11"/>
  <c r="L104" i="11" s="1"/>
  <c r="M199" i="11"/>
  <c r="O96" i="11"/>
  <c r="O104" i="11" s="1"/>
  <c r="O103" i="11"/>
  <c r="P93" i="11"/>
  <c r="P101" i="11" s="1"/>
  <c r="P100" i="11"/>
  <c r="X4" i="11"/>
  <c r="W96" i="11"/>
  <c r="W104" i="11" s="1"/>
  <c r="P236" i="11" l="1"/>
  <c r="P227" i="11"/>
  <c r="P230" i="11"/>
  <c r="P240" i="11" s="1"/>
  <c r="C271" i="11"/>
  <c r="W225" i="11"/>
  <c r="W252" i="11"/>
  <c r="P128" i="11"/>
  <c r="T127" i="11"/>
  <c r="O263" i="11"/>
  <c r="O257" i="11"/>
  <c r="O267" i="11" s="1"/>
  <c r="O254" i="11"/>
  <c r="M236" i="11"/>
  <c r="M230" i="11"/>
  <c r="M240" i="11" s="1"/>
  <c r="M227" i="11"/>
  <c r="Q203" i="11"/>
  <c r="Q213" i="11" s="1"/>
  <c r="Q209" i="11"/>
  <c r="Q200" i="11"/>
  <c r="M119" i="11"/>
  <c r="M128" i="11"/>
  <c r="M122" i="11"/>
  <c r="M132" i="11" s="1"/>
  <c r="M148" i="11"/>
  <c r="M158" i="11" s="1"/>
  <c r="M154" i="11"/>
  <c r="N155" i="11"/>
  <c r="N146" i="11"/>
  <c r="N149" i="11"/>
  <c r="N159" i="11" s="1"/>
  <c r="Q235" i="11"/>
  <c r="Q229" i="11"/>
  <c r="Q239" i="11" s="1"/>
  <c r="V262" i="11"/>
  <c r="V256" i="11"/>
  <c r="V266" i="11" s="1"/>
  <c r="V253" i="11"/>
  <c r="O154" i="11"/>
  <c r="O148" i="11"/>
  <c r="O158" i="11" s="1"/>
  <c r="Q121" i="11"/>
  <c r="Q131" i="11" s="1"/>
  <c r="Q127" i="11"/>
  <c r="N235" i="11"/>
  <c r="N229" i="11"/>
  <c r="N239" i="11" s="1"/>
  <c r="V127" i="11"/>
  <c r="V121" i="11"/>
  <c r="V131" i="11" s="1"/>
  <c r="V118" i="11"/>
  <c r="N100" i="11"/>
  <c r="E100" i="11" s="1"/>
  <c r="N93" i="11"/>
  <c r="N101" i="11" s="1"/>
  <c r="O235" i="11"/>
  <c r="O229" i="11"/>
  <c r="O239" i="11" s="1"/>
  <c r="P182" i="11"/>
  <c r="P173" i="11"/>
  <c r="P176" i="11"/>
  <c r="P186" i="11" s="1"/>
  <c r="T231" i="11"/>
  <c r="T241" i="11" s="1"/>
  <c r="T237" i="11"/>
  <c r="M145" i="11"/>
  <c r="Q181" i="11"/>
  <c r="Q175" i="11"/>
  <c r="Q185" i="11" s="1"/>
  <c r="V202" i="11"/>
  <c r="V212" i="11" s="1"/>
  <c r="V208" i="11"/>
  <c r="V199" i="11"/>
  <c r="O202" i="11"/>
  <c r="O212" i="11" s="1"/>
  <c r="O208" i="11"/>
  <c r="P149" i="11"/>
  <c r="P159" i="11" s="1"/>
  <c r="P155" i="11"/>
  <c r="P146" i="11"/>
  <c r="L204" i="11"/>
  <c r="L214" i="11" s="1"/>
  <c r="L210" i="11"/>
  <c r="T264" i="11"/>
  <c r="T258" i="11"/>
  <c r="T268" i="11" s="1"/>
  <c r="W202" i="11"/>
  <c r="W212" i="11" s="1"/>
  <c r="W208" i="11"/>
  <c r="W199" i="11"/>
  <c r="G246" i="11"/>
  <c r="G219" i="11"/>
  <c r="G192" i="11"/>
  <c r="G165" i="11"/>
  <c r="G138" i="11"/>
  <c r="G111" i="11"/>
  <c r="G66" i="11"/>
  <c r="G247" i="11"/>
  <c r="G220" i="11"/>
  <c r="G193" i="11"/>
  <c r="G166" i="11"/>
  <c r="G139" i="11"/>
  <c r="G112" i="11"/>
  <c r="G80" i="11"/>
  <c r="Q262" i="11"/>
  <c r="Q256" i="11"/>
  <c r="Q266" i="11" s="1"/>
  <c r="V175" i="11"/>
  <c r="V185" i="11" s="1"/>
  <c r="V181" i="11"/>
  <c r="V172" i="11"/>
  <c r="S235" i="11"/>
  <c r="S229" i="11"/>
  <c r="S239" i="11" s="1"/>
  <c r="S226" i="11"/>
  <c r="T183" i="11"/>
  <c r="T177" i="11"/>
  <c r="T187" i="11" s="1"/>
  <c r="R202" i="11"/>
  <c r="R212" i="11" s="1"/>
  <c r="R208" i="11"/>
  <c r="R199" i="11"/>
  <c r="M203" i="11"/>
  <c r="M213" i="11" s="1"/>
  <c r="M209" i="11"/>
  <c r="M200" i="11"/>
  <c r="U208" i="11"/>
  <c r="U202" i="11"/>
  <c r="U212" i="11" s="1"/>
  <c r="U199" i="11"/>
  <c r="N262" i="11"/>
  <c r="N256" i="11"/>
  <c r="N266" i="11" s="1"/>
  <c r="V148" i="11"/>
  <c r="V158" i="11" s="1"/>
  <c r="V154" i="11"/>
  <c r="V145" i="11"/>
  <c r="S202" i="11"/>
  <c r="S212" i="11" s="1"/>
  <c r="S208" i="11"/>
  <c r="S199" i="11"/>
  <c r="L150" i="11"/>
  <c r="L160" i="11" s="1"/>
  <c r="L156" i="11"/>
  <c r="L183" i="11"/>
  <c r="L177" i="11"/>
  <c r="L187" i="11" s="1"/>
  <c r="T204" i="11"/>
  <c r="T214" i="11" s="1"/>
  <c r="T210" i="11"/>
  <c r="M176" i="11"/>
  <c r="M186" i="11" s="1"/>
  <c r="M182" i="11"/>
  <c r="M173" i="11"/>
  <c r="U181" i="11"/>
  <c r="U175" i="11"/>
  <c r="U185" i="11" s="1"/>
  <c r="U172" i="11"/>
  <c r="N127" i="11"/>
  <c r="N121" i="11"/>
  <c r="N131" i="11" s="1"/>
  <c r="N226" i="11"/>
  <c r="O226" i="11"/>
  <c r="O121" i="11"/>
  <c r="O131" i="11" s="1"/>
  <c r="O127" i="11"/>
  <c r="E92" i="11"/>
  <c r="U262" i="11"/>
  <c r="U256" i="11"/>
  <c r="U266" i="11" s="1"/>
  <c r="U253" i="11"/>
  <c r="N202" i="11"/>
  <c r="N212" i="11" s="1"/>
  <c r="N208" i="11"/>
  <c r="N199" i="11"/>
  <c r="S262" i="11"/>
  <c r="S256" i="11"/>
  <c r="S266" i="11" s="1"/>
  <c r="S253" i="11"/>
  <c r="W121" i="11"/>
  <c r="W131" i="11" s="1"/>
  <c r="W127" i="11"/>
  <c r="W118" i="11"/>
  <c r="W235" i="11"/>
  <c r="W229" i="11"/>
  <c r="W239" i="11" s="1"/>
  <c r="W226" i="11"/>
  <c r="G101" i="11"/>
  <c r="Q148" i="11"/>
  <c r="Q158" i="11" s="1"/>
  <c r="Q154" i="11"/>
  <c r="N175" i="11"/>
  <c r="N185" i="11" s="1"/>
  <c r="N181" i="11"/>
  <c r="N172" i="11"/>
  <c r="K235" i="11"/>
  <c r="K229" i="11"/>
  <c r="K239" i="11" s="1"/>
  <c r="K226" i="11"/>
  <c r="S121" i="11"/>
  <c r="S131" i="11" s="1"/>
  <c r="S127" i="11"/>
  <c r="S118" i="11"/>
  <c r="T129" i="11"/>
  <c r="T123" i="11"/>
  <c r="T133" i="11" s="1"/>
  <c r="X79" i="11"/>
  <c r="X77" i="11"/>
  <c r="X75" i="11"/>
  <c r="X73" i="11"/>
  <c r="X93" i="11"/>
  <c r="X101" i="11" s="1"/>
  <c r="X65" i="11"/>
  <c r="X64" i="11"/>
  <c r="X78" i="11"/>
  <c r="X76" i="11"/>
  <c r="X96" i="11"/>
  <c r="X104" i="11" s="1"/>
  <c r="X74" i="11"/>
  <c r="X71" i="11"/>
  <c r="X63" i="11"/>
  <c r="X62" i="11"/>
  <c r="X61" i="11"/>
  <c r="X60" i="11"/>
  <c r="X59" i="11"/>
  <c r="X58" i="11"/>
  <c r="X57" i="11"/>
  <c r="X56" i="11"/>
  <c r="Y3" i="11"/>
  <c r="X72" i="11"/>
  <c r="X70" i="11"/>
  <c r="Q263" i="11"/>
  <c r="Q254" i="11"/>
  <c r="Q257" i="11"/>
  <c r="Q267" i="11" s="1"/>
  <c r="M262" i="11"/>
  <c r="M256" i="11"/>
  <c r="M266" i="11" s="1"/>
  <c r="U121" i="11"/>
  <c r="U131" i="11" s="1"/>
  <c r="U127" i="11"/>
  <c r="U118" i="11"/>
  <c r="N148" i="11"/>
  <c r="N158" i="11" s="1"/>
  <c r="N154" i="11"/>
  <c r="N263" i="11"/>
  <c r="N257" i="11"/>
  <c r="N267" i="11" s="1"/>
  <c r="N254" i="11"/>
  <c r="K202" i="11"/>
  <c r="K212" i="11" s="1"/>
  <c r="K208" i="11"/>
  <c r="K199" i="11"/>
  <c r="P200" i="11"/>
  <c r="P203" i="11"/>
  <c r="P213" i="11" s="1"/>
  <c r="P209" i="11"/>
  <c r="CB236" i="11"/>
  <c r="CB230" i="11"/>
  <c r="CB240" i="11" s="1"/>
  <c r="Q226" i="11"/>
  <c r="M235" i="11"/>
  <c r="M229" i="11"/>
  <c r="M239" i="11" s="1"/>
  <c r="R175" i="11"/>
  <c r="R185" i="11" s="1"/>
  <c r="R181" i="11"/>
  <c r="R172" i="11"/>
  <c r="N119" i="11"/>
  <c r="N128" i="11"/>
  <c r="N122" i="11"/>
  <c r="N132" i="11" s="1"/>
  <c r="O128" i="11"/>
  <c r="O122" i="11"/>
  <c r="O132" i="11" s="1"/>
  <c r="O119" i="11"/>
  <c r="S175" i="11"/>
  <c r="S185" i="11" s="1"/>
  <c r="S181" i="11"/>
  <c r="S172" i="11"/>
  <c r="M208" i="11"/>
  <c r="M202" i="11"/>
  <c r="M212" i="11" s="1"/>
  <c r="U148" i="11"/>
  <c r="U158" i="11" s="1"/>
  <c r="U154" i="11"/>
  <c r="U145" i="11"/>
  <c r="R262" i="11"/>
  <c r="R256" i="11"/>
  <c r="R266" i="11" s="1"/>
  <c r="R253" i="11"/>
  <c r="O199" i="11"/>
  <c r="K262" i="11"/>
  <c r="K256" i="11"/>
  <c r="K266" i="11" s="1"/>
  <c r="K253" i="11"/>
  <c r="S154" i="11"/>
  <c r="S148" i="11"/>
  <c r="S158" i="11" s="1"/>
  <c r="S145" i="11"/>
  <c r="L129" i="11"/>
  <c r="L123" i="11"/>
  <c r="L133" i="11" s="1"/>
  <c r="W154" i="11"/>
  <c r="W148" i="11"/>
  <c r="W158" i="11" s="1"/>
  <c r="W145" i="11"/>
  <c r="W262" i="11"/>
  <c r="W256" i="11"/>
  <c r="W266" i="11" s="1"/>
  <c r="W253" i="11"/>
  <c r="Q172" i="11"/>
  <c r="U235" i="11"/>
  <c r="U229" i="11"/>
  <c r="U239" i="11" s="1"/>
  <c r="U226" i="11"/>
  <c r="R235" i="11"/>
  <c r="R229" i="11"/>
  <c r="R239" i="11" s="1"/>
  <c r="R226" i="11"/>
  <c r="O182" i="11"/>
  <c r="O173" i="11"/>
  <c r="O176" i="11"/>
  <c r="O186" i="11" s="1"/>
  <c r="K121" i="11"/>
  <c r="K131" i="11" s="1"/>
  <c r="K127" i="11"/>
  <c r="K118" i="11"/>
  <c r="P129" i="11"/>
  <c r="P123" i="11"/>
  <c r="P133" i="11" s="1"/>
  <c r="L231" i="11"/>
  <c r="L241" i="11" s="1"/>
  <c r="L237" i="11"/>
  <c r="Q149" i="11"/>
  <c r="Q159" i="11" s="1"/>
  <c r="Q155" i="11"/>
  <c r="Q146" i="11"/>
  <c r="O146" i="11"/>
  <c r="O149" i="11"/>
  <c r="O159" i="11" s="1"/>
  <c r="O155" i="11"/>
  <c r="O262" i="11"/>
  <c r="O256" i="11"/>
  <c r="O266" i="11" s="1"/>
  <c r="Q119" i="11"/>
  <c r="Q128" i="11"/>
  <c r="Q122" i="11"/>
  <c r="Q132" i="11" s="1"/>
  <c r="Q208" i="11"/>
  <c r="Q202" i="11"/>
  <c r="Q212" i="11" s="1"/>
  <c r="V235" i="11"/>
  <c r="V229" i="11"/>
  <c r="V239" i="11" s="1"/>
  <c r="V226" i="11"/>
  <c r="N96" i="11"/>
  <c r="N104" i="11" s="1"/>
  <c r="N103" i="11"/>
  <c r="E103" i="11" s="1"/>
  <c r="K175" i="11"/>
  <c r="K185" i="11" s="1"/>
  <c r="K181" i="11"/>
  <c r="K172" i="11"/>
  <c r="T150" i="11"/>
  <c r="T160" i="11" s="1"/>
  <c r="T156" i="11"/>
  <c r="M253" i="11"/>
  <c r="M121" i="11"/>
  <c r="M131" i="11" s="1"/>
  <c r="M127" i="11"/>
  <c r="R148" i="11"/>
  <c r="R158" i="11" s="1"/>
  <c r="R154" i="11"/>
  <c r="R145" i="11"/>
  <c r="K154" i="11"/>
  <c r="K148" i="11"/>
  <c r="K158" i="11" s="1"/>
  <c r="K145" i="11"/>
  <c r="P263" i="11"/>
  <c r="P254" i="11"/>
  <c r="P257" i="11"/>
  <c r="P267" i="11" s="1"/>
  <c r="L264" i="11"/>
  <c r="L258" i="11"/>
  <c r="L268" i="11" s="1"/>
  <c r="W171" i="11"/>
  <c r="H4" i="11"/>
  <c r="G104" i="11"/>
  <c r="M181" i="11"/>
  <c r="M175" i="11"/>
  <c r="M185" i="11" s="1"/>
  <c r="R127" i="11"/>
  <c r="R121" i="11"/>
  <c r="R131" i="11" s="1"/>
  <c r="R118" i="11"/>
  <c r="O175" i="11"/>
  <c r="O185" i="11" s="1"/>
  <c r="O181" i="11"/>
  <c r="P231" i="11"/>
  <c r="P241" i="11" s="1"/>
  <c r="P237" i="11"/>
  <c r="H79" i="11" l="1"/>
  <c r="H77" i="11"/>
  <c r="H75" i="11"/>
  <c r="H73" i="11"/>
  <c r="H93" i="11"/>
  <c r="H65" i="11"/>
  <c r="H64" i="11"/>
  <c r="H78" i="11"/>
  <c r="H76" i="11"/>
  <c r="H96" i="11"/>
  <c r="H63" i="11"/>
  <c r="H62" i="11"/>
  <c r="H61" i="11"/>
  <c r="H60" i="11"/>
  <c r="H59" i="11"/>
  <c r="H58" i="11"/>
  <c r="H57" i="11"/>
  <c r="H56" i="11"/>
  <c r="H74" i="11"/>
  <c r="H70" i="11"/>
  <c r="I3" i="11"/>
  <c r="H71" i="11"/>
  <c r="H72" i="11"/>
  <c r="R155" i="11"/>
  <c r="R146" i="11"/>
  <c r="R149" i="11"/>
  <c r="R159" i="11" s="1"/>
  <c r="K182" i="11"/>
  <c r="K173" i="11"/>
  <c r="K176" i="11"/>
  <c r="K186" i="11" s="1"/>
  <c r="Q123" i="11"/>
  <c r="Q133" i="11" s="1"/>
  <c r="Q129" i="11"/>
  <c r="W263" i="11"/>
  <c r="W257" i="11"/>
  <c r="W267" i="11" s="1"/>
  <c r="W254" i="11"/>
  <c r="S146" i="11"/>
  <c r="S149" i="11"/>
  <c r="S159" i="11" s="1"/>
  <c r="S155" i="11"/>
  <c r="S182" i="11"/>
  <c r="S173" i="11"/>
  <c r="S176" i="11"/>
  <c r="S186" i="11" s="1"/>
  <c r="N123" i="11"/>
  <c r="N133" i="11" s="1"/>
  <c r="N129" i="11"/>
  <c r="P204" i="11"/>
  <c r="P214" i="11" s="1"/>
  <c r="P210" i="11"/>
  <c r="N258" i="11"/>
  <c r="N268" i="11" s="1"/>
  <c r="N264" i="11"/>
  <c r="X246" i="11"/>
  <c r="X219" i="11"/>
  <c r="X192" i="11"/>
  <c r="X165" i="11"/>
  <c r="X138" i="11"/>
  <c r="X111" i="11"/>
  <c r="X66" i="11"/>
  <c r="N176" i="11"/>
  <c r="N186" i="11" s="1"/>
  <c r="N182" i="11"/>
  <c r="N173" i="11"/>
  <c r="W236" i="11"/>
  <c r="W230" i="11"/>
  <c r="W240" i="11" s="1"/>
  <c r="W227" i="11"/>
  <c r="U263" i="11"/>
  <c r="U254" i="11"/>
  <c r="U257" i="11"/>
  <c r="U267" i="11" s="1"/>
  <c r="R203" i="11"/>
  <c r="R213" i="11" s="1"/>
  <c r="R209" i="11"/>
  <c r="R200" i="11"/>
  <c r="V176" i="11"/>
  <c r="V186" i="11" s="1"/>
  <c r="V182" i="11"/>
  <c r="V173" i="11"/>
  <c r="G171" i="11"/>
  <c r="W209" i="11"/>
  <c r="W203" i="11"/>
  <c r="W213" i="11" s="1"/>
  <c r="W200" i="11"/>
  <c r="V203" i="11"/>
  <c r="V213" i="11" s="1"/>
  <c r="V209" i="11"/>
  <c r="V200" i="11"/>
  <c r="V128" i="11"/>
  <c r="V122" i="11"/>
  <c r="V132" i="11" s="1"/>
  <c r="V119" i="11"/>
  <c r="R119" i="11"/>
  <c r="R128" i="11"/>
  <c r="R122" i="11"/>
  <c r="R132" i="11" s="1"/>
  <c r="K146" i="11"/>
  <c r="K149" i="11"/>
  <c r="K159" i="11" s="1"/>
  <c r="K155" i="11"/>
  <c r="M263" i="11"/>
  <c r="M254" i="11"/>
  <c r="M257" i="11"/>
  <c r="M267" i="11" s="1"/>
  <c r="V230" i="11"/>
  <c r="V240" i="11" s="1"/>
  <c r="V236" i="11"/>
  <c r="V227" i="11"/>
  <c r="O150" i="11"/>
  <c r="O160" i="11" s="1"/>
  <c r="O156" i="11"/>
  <c r="K128" i="11"/>
  <c r="K122" i="11"/>
  <c r="K132" i="11" s="1"/>
  <c r="K119" i="11"/>
  <c r="O183" i="11"/>
  <c r="O177" i="11"/>
  <c r="O187" i="11" s="1"/>
  <c r="Q176" i="11"/>
  <c r="Q186" i="11" s="1"/>
  <c r="Q182" i="11"/>
  <c r="Q173" i="11"/>
  <c r="R176" i="11"/>
  <c r="R186" i="11" s="1"/>
  <c r="R182" i="11"/>
  <c r="R173" i="11"/>
  <c r="K209" i="11"/>
  <c r="K200" i="11"/>
  <c r="K203" i="11"/>
  <c r="K213" i="11" s="1"/>
  <c r="U119" i="11"/>
  <c r="U128" i="11"/>
  <c r="U122" i="11"/>
  <c r="U132" i="11" s="1"/>
  <c r="X247" i="11"/>
  <c r="X220" i="11"/>
  <c r="X193" i="11"/>
  <c r="X166" i="11"/>
  <c r="X139" i="11"/>
  <c r="X112" i="11"/>
  <c r="X80" i="11"/>
  <c r="K236" i="11"/>
  <c r="K230" i="11"/>
  <c r="K240" i="11" s="1"/>
  <c r="K227" i="11"/>
  <c r="N203" i="11"/>
  <c r="N213" i="11" s="1"/>
  <c r="N209" i="11"/>
  <c r="N200" i="11"/>
  <c r="M177" i="11"/>
  <c r="M187" i="11" s="1"/>
  <c r="M183" i="11"/>
  <c r="V155" i="11"/>
  <c r="V149" i="11"/>
  <c r="V159" i="11" s="1"/>
  <c r="V146" i="11"/>
  <c r="M204" i="11"/>
  <c r="M214" i="11" s="1"/>
  <c r="M210" i="11"/>
  <c r="S236" i="11"/>
  <c r="S230" i="11"/>
  <c r="S240" i="11" s="1"/>
  <c r="S227" i="11"/>
  <c r="G198" i="11"/>
  <c r="M149" i="11"/>
  <c r="M159" i="11" s="1"/>
  <c r="M155" i="11"/>
  <c r="M146" i="11"/>
  <c r="V263" i="11"/>
  <c r="V257" i="11"/>
  <c r="V267" i="11" s="1"/>
  <c r="V254" i="11"/>
  <c r="M123" i="11"/>
  <c r="M133" i="11" s="1"/>
  <c r="M129" i="11"/>
  <c r="M231" i="11"/>
  <c r="M241" i="11" s="1"/>
  <c r="M237" i="11"/>
  <c r="O264" i="11"/>
  <c r="O258" i="11"/>
  <c r="O268" i="11" s="1"/>
  <c r="Q156" i="11"/>
  <c r="Q150" i="11"/>
  <c r="Q160" i="11" s="1"/>
  <c r="U236" i="11"/>
  <c r="U230" i="11"/>
  <c r="U240" i="11" s="1"/>
  <c r="U227" i="11"/>
  <c r="O209" i="11"/>
  <c r="O200" i="11"/>
  <c r="O203" i="11"/>
  <c r="O213" i="11" s="1"/>
  <c r="U149" i="11"/>
  <c r="U159" i="11" s="1"/>
  <c r="U155" i="11"/>
  <c r="U146" i="11"/>
  <c r="Q236" i="11"/>
  <c r="Q227" i="11"/>
  <c r="Q230" i="11"/>
  <c r="Q240" i="11" s="1"/>
  <c r="S128" i="11"/>
  <c r="S122" i="11"/>
  <c r="S132" i="11" s="1"/>
  <c r="S119" i="11"/>
  <c r="S263" i="11"/>
  <c r="S257" i="11"/>
  <c r="S267" i="11" s="1"/>
  <c r="S254" i="11"/>
  <c r="O236" i="11"/>
  <c r="O230" i="11"/>
  <c r="O240" i="11" s="1"/>
  <c r="O227" i="11"/>
  <c r="U176" i="11"/>
  <c r="U186" i="11" s="1"/>
  <c r="U182" i="11"/>
  <c r="U173" i="11"/>
  <c r="S209" i="11"/>
  <c r="S200" i="11"/>
  <c r="S203" i="11"/>
  <c r="S213" i="11" s="1"/>
  <c r="U203" i="11"/>
  <c r="U213" i="11" s="1"/>
  <c r="U209" i="11"/>
  <c r="U200" i="11"/>
  <c r="G117" i="11"/>
  <c r="G225" i="11"/>
  <c r="P183" i="11"/>
  <c r="P177" i="11"/>
  <c r="P187" i="11" s="1"/>
  <c r="Q204" i="11"/>
  <c r="Q214" i="11" s="1"/>
  <c r="Q210" i="11"/>
  <c r="W175" i="11"/>
  <c r="W185" i="11" s="1"/>
  <c r="W181" i="11"/>
  <c r="W172" i="11"/>
  <c r="P264" i="11"/>
  <c r="P258" i="11"/>
  <c r="P268" i="11" s="1"/>
  <c r="R230" i="11"/>
  <c r="R240" i="11" s="1"/>
  <c r="R236" i="11"/>
  <c r="R227" i="11"/>
  <c r="W149" i="11"/>
  <c r="W159" i="11" s="1"/>
  <c r="W155" i="11"/>
  <c r="W146" i="11"/>
  <c r="K263" i="11"/>
  <c r="K257" i="11"/>
  <c r="K267" i="11" s="1"/>
  <c r="K254" i="11"/>
  <c r="R263" i="11"/>
  <c r="R257" i="11"/>
  <c r="R267" i="11" s="1"/>
  <c r="R254" i="11"/>
  <c r="O123" i="11"/>
  <c r="O133" i="11" s="1"/>
  <c r="O129" i="11"/>
  <c r="Q264" i="11"/>
  <c r="Q258" i="11"/>
  <c r="Q268" i="11" s="1"/>
  <c r="Y4" i="11"/>
  <c r="W128" i="11"/>
  <c r="W122" i="11"/>
  <c r="W132" i="11" s="1"/>
  <c r="W119" i="11"/>
  <c r="N230" i="11"/>
  <c r="N240" i="11" s="1"/>
  <c r="N236" i="11"/>
  <c r="N227" i="11"/>
  <c r="G144" i="11"/>
  <c r="G252" i="11"/>
  <c r="P150" i="11"/>
  <c r="P160" i="11" s="1"/>
  <c r="P156" i="11"/>
  <c r="N150" i="11"/>
  <c r="N160" i="11" s="1"/>
  <c r="N156" i="11"/>
  <c r="X171" i="11" l="1"/>
  <c r="X198" i="11"/>
  <c r="N237" i="11"/>
  <c r="N231" i="11"/>
  <c r="N241" i="11" s="1"/>
  <c r="G121" i="11"/>
  <c r="G127" i="11"/>
  <c r="G118" i="11"/>
  <c r="O237" i="11"/>
  <c r="O231" i="11"/>
  <c r="O241" i="11" s="1"/>
  <c r="U156" i="11"/>
  <c r="U150" i="11"/>
  <c r="U160" i="11" s="1"/>
  <c r="G202" i="11"/>
  <c r="G208" i="11"/>
  <c r="G199" i="11"/>
  <c r="U123" i="11"/>
  <c r="U133" i="11" s="1"/>
  <c r="U129" i="11"/>
  <c r="R183" i="11"/>
  <c r="R177" i="11"/>
  <c r="R187" i="11" s="1"/>
  <c r="K123" i="11"/>
  <c r="K133" i="11" s="1"/>
  <c r="K129" i="11"/>
  <c r="R123" i="11"/>
  <c r="R133" i="11" s="1"/>
  <c r="R129" i="11"/>
  <c r="V210" i="11"/>
  <c r="V204" i="11"/>
  <c r="V214" i="11" s="1"/>
  <c r="W237" i="11"/>
  <c r="W231" i="11"/>
  <c r="W241" i="11" s="1"/>
  <c r="X144" i="11"/>
  <c r="X252" i="11"/>
  <c r="S183" i="11"/>
  <c r="S177" i="11"/>
  <c r="S187" i="11" s="1"/>
  <c r="S150" i="11"/>
  <c r="S160" i="11" s="1"/>
  <c r="S156" i="11"/>
  <c r="I4" i="11"/>
  <c r="H101" i="11"/>
  <c r="G262" i="11"/>
  <c r="G256" i="11"/>
  <c r="G253" i="11"/>
  <c r="V150" i="11"/>
  <c r="V160" i="11" s="1"/>
  <c r="V156" i="11"/>
  <c r="G154" i="11"/>
  <c r="G148" i="11"/>
  <c r="G145" i="11"/>
  <c r="W150" i="11"/>
  <c r="W160" i="11" s="1"/>
  <c r="W156" i="11"/>
  <c r="V237" i="11"/>
  <c r="V231" i="11"/>
  <c r="V241" i="11" s="1"/>
  <c r="K150" i="11"/>
  <c r="K160" i="11" s="1"/>
  <c r="K156" i="11"/>
  <c r="X181" i="11"/>
  <c r="X175" i="11"/>
  <c r="X185" i="11" s="1"/>
  <c r="X172" i="11"/>
  <c r="W264" i="11"/>
  <c r="W258" i="11"/>
  <c r="W268" i="11" s="1"/>
  <c r="H247" i="11"/>
  <c r="H220" i="11"/>
  <c r="H193" i="11"/>
  <c r="H166" i="11"/>
  <c r="H139" i="11"/>
  <c r="H112" i="11"/>
  <c r="H80" i="11"/>
  <c r="O204" i="11"/>
  <c r="O214" i="11" s="1"/>
  <c r="O210" i="11"/>
  <c r="K237" i="11"/>
  <c r="K231" i="11"/>
  <c r="K241" i="11" s="1"/>
  <c r="W182" i="11"/>
  <c r="W176" i="11"/>
  <c r="W186" i="11" s="1"/>
  <c r="W173" i="11"/>
  <c r="U177" i="11"/>
  <c r="U187" i="11" s="1"/>
  <c r="U183" i="11"/>
  <c r="V264" i="11"/>
  <c r="V258" i="11"/>
  <c r="V268" i="11" s="1"/>
  <c r="N210" i="11"/>
  <c r="N204" i="11"/>
  <c r="N214" i="11" s="1"/>
  <c r="M264" i="11"/>
  <c r="M258" i="11"/>
  <c r="M268" i="11" s="1"/>
  <c r="R237" i="11"/>
  <c r="R231" i="11"/>
  <c r="R241" i="11" s="1"/>
  <c r="M156" i="11"/>
  <c r="M150" i="11"/>
  <c r="M160" i="11" s="1"/>
  <c r="V123" i="11"/>
  <c r="V133" i="11" s="1"/>
  <c r="V129" i="11"/>
  <c r="K264" i="11"/>
  <c r="K258" i="11"/>
  <c r="K268" i="11" s="1"/>
  <c r="G235" i="11"/>
  <c r="G229" i="11"/>
  <c r="G226" i="11"/>
  <c r="S123" i="11"/>
  <c r="S133" i="11" s="1"/>
  <c r="S129" i="11"/>
  <c r="Q231" i="11"/>
  <c r="Q241" i="11" s="1"/>
  <c r="Q237" i="11"/>
  <c r="U231" i="11"/>
  <c r="U241" i="11" s="1"/>
  <c r="U237" i="11"/>
  <c r="K204" i="11"/>
  <c r="K214" i="11" s="1"/>
  <c r="K210" i="11"/>
  <c r="G175" i="11"/>
  <c r="G181" i="11"/>
  <c r="G172" i="11"/>
  <c r="R210" i="11"/>
  <c r="R204" i="11"/>
  <c r="R214" i="11" s="1"/>
  <c r="U264" i="11"/>
  <c r="U258" i="11"/>
  <c r="U268" i="11" s="1"/>
  <c r="X208" i="11"/>
  <c r="X202" i="11"/>
  <c r="X212" i="11" s="1"/>
  <c r="X199" i="11"/>
  <c r="R150" i="11"/>
  <c r="R160" i="11" s="1"/>
  <c r="R156" i="11"/>
  <c r="W123" i="11"/>
  <c r="W133" i="11" s="1"/>
  <c r="W129" i="11"/>
  <c r="Y93" i="11"/>
  <c r="Y101" i="11" s="1"/>
  <c r="Y78" i="11"/>
  <c r="Y76" i="11"/>
  <c r="Y74" i="11"/>
  <c r="Y72" i="11"/>
  <c r="Y70" i="11"/>
  <c r="Y96" i="11"/>
  <c r="Y104" i="11" s="1"/>
  <c r="Y79" i="11"/>
  <c r="Y77" i="11"/>
  <c r="Y75" i="11"/>
  <c r="Y73" i="11"/>
  <c r="Y71" i="11"/>
  <c r="Y65" i="11"/>
  <c r="Y64" i="11"/>
  <c r="Y63" i="11"/>
  <c r="Y62" i="11"/>
  <c r="Y61" i="11"/>
  <c r="Y60" i="11"/>
  <c r="Y59" i="11"/>
  <c r="Y58" i="11"/>
  <c r="Y57" i="11"/>
  <c r="Y56" i="11"/>
  <c r="Z3" i="11"/>
  <c r="R264" i="11"/>
  <c r="R258" i="11"/>
  <c r="R268" i="11" s="1"/>
  <c r="U204" i="11"/>
  <c r="U214" i="11" s="1"/>
  <c r="U210" i="11"/>
  <c r="S204" i="11"/>
  <c r="S214" i="11" s="1"/>
  <c r="S210" i="11"/>
  <c r="S264" i="11"/>
  <c r="S258" i="11"/>
  <c r="S268" i="11" s="1"/>
  <c r="S237" i="11"/>
  <c r="S231" i="11"/>
  <c r="S241" i="11" s="1"/>
  <c r="Q177" i="11"/>
  <c r="Q187" i="11" s="1"/>
  <c r="Q183" i="11"/>
  <c r="W204" i="11"/>
  <c r="W214" i="11" s="1"/>
  <c r="W210" i="11"/>
  <c r="V183" i="11"/>
  <c r="V177" i="11"/>
  <c r="V187" i="11" s="1"/>
  <c r="N183" i="11"/>
  <c r="N177" i="11"/>
  <c r="N187" i="11" s="1"/>
  <c r="X117" i="11"/>
  <c r="X225" i="11"/>
  <c r="K183" i="11"/>
  <c r="K177" i="11"/>
  <c r="K187" i="11" s="1"/>
  <c r="H246" i="11"/>
  <c r="H219" i="11"/>
  <c r="H192" i="11"/>
  <c r="H165" i="11"/>
  <c r="H138" i="11"/>
  <c r="H111" i="11"/>
  <c r="H66" i="11"/>
  <c r="H104" i="11"/>
  <c r="H117" i="11" l="1"/>
  <c r="H198" i="11"/>
  <c r="G239" i="11"/>
  <c r="G149" i="11"/>
  <c r="G155" i="11"/>
  <c r="G146" i="11"/>
  <c r="G266" i="11"/>
  <c r="X262" i="11"/>
  <c r="X256" i="11"/>
  <c r="X266" i="11" s="1"/>
  <c r="X253" i="11"/>
  <c r="G185" i="11"/>
  <c r="I93" i="11"/>
  <c r="I78" i="11"/>
  <c r="I76" i="11"/>
  <c r="I74" i="11"/>
  <c r="I72" i="11"/>
  <c r="I70" i="11"/>
  <c r="I96" i="11"/>
  <c r="I79" i="11"/>
  <c r="I77" i="11"/>
  <c r="I75" i="11"/>
  <c r="I73" i="11"/>
  <c r="I71" i="11"/>
  <c r="I65" i="11"/>
  <c r="I64" i="11"/>
  <c r="I63" i="11"/>
  <c r="I62" i="11"/>
  <c r="I61" i="11"/>
  <c r="I60" i="11"/>
  <c r="I59" i="11"/>
  <c r="I58" i="11"/>
  <c r="I57" i="11"/>
  <c r="I56" i="11"/>
  <c r="J3" i="11"/>
  <c r="X148" i="11"/>
  <c r="X158" i="11" s="1"/>
  <c r="X154" i="11"/>
  <c r="X145" i="11"/>
  <c r="G212" i="11"/>
  <c r="G131" i="11"/>
  <c r="H252" i="11"/>
  <c r="X235" i="11"/>
  <c r="X229" i="11"/>
  <c r="X239" i="11" s="1"/>
  <c r="X226" i="11"/>
  <c r="Z4" i="11"/>
  <c r="G182" i="11"/>
  <c r="G176" i="11"/>
  <c r="G173" i="11"/>
  <c r="G236" i="11"/>
  <c r="G230" i="11"/>
  <c r="G227" i="11"/>
  <c r="W183" i="11"/>
  <c r="W177" i="11"/>
  <c r="W187" i="11" s="1"/>
  <c r="G158" i="11"/>
  <c r="G263" i="11"/>
  <c r="G257" i="11"/>
  <c r="G254" i="11"/>
  <c r="G209" i="11"/>
  <c r="G203" i="11"/>
  <c r="G200" i="11"/>
  <c r="G128" i="11"/>
  <c r="G122" i="11"/>
  <c r="G119" i="11"/>
  <c r="H225" i="11"/>
  <c r="H144" i="11"/>
  <c r="H171" i="11"/>
  <c r="X121" i="11"/>
  <c r="X131" i="11" s="1"/>
  <c r="X127" i="11"/>
  <c r="X118" i="11"/>
  <c r="Y246" i="11"/>
  <c r="Y252" i="11" s="1"/>
  <c r="Y219" i="11"/>
  <c r="Y225" i="11" s="1"/>
  <c r="Y192" i="11"/>
  <c r="Y165" i="11"/>
  <c r="Y171" i="11" s="1"/>
  <c r="Y138" i="11"/>
  <c r="Y66" i="11"/>
  <c r="Y111" i="11"/>
  <c r="Y247" i="11"/>
  <c r="Y220" i="11"/>
  <c r="Y193" i="11"/>
  <c r="Y166" i="11"/>
  <c r="Y139" i="11"/>
  <c r="Y112" i="11"/>
  <c r="Y80" i="11"/>
  <c r="X203" i="11"/>
  <c r="X213" i="11" s="1"/>
  <c r="X209" i="11"/>
  <c r="X200" i="11"/>
  <c r="X182" i="11"/>
  <c r="X176" i="11"/>
  <c r="X186" i="11" s="1"/>
  <c r="X173" i="11"/>
  <c r="Y144" i="11" l="1"/>
  <c r="H148" i="11"/>
  <c r="H154" i="11"/>
  <c r="H145" i="11"/>
  <c r="X204" i="11"/>
  <c r="X214" i="11" s="1"/>
  <c r="X210" i="11"/>
  <c r="X183" i="11"/>
  <c r="X177" i="11"/>
  <c r="X187" i="11" s="1"/>
  <c r="Y117" i="11"/>
  <c r="Y198" i="11"/>
  <c r="G123" i="11"/>
  <c r="G129" i="11"/>
  <c r="G204" i="11"/>
  <c r="G210" i="11"/>
  <c r="G264" i="11"/>
  <c r="G258" i="11"/>
  <c r="G240" i="11"/>
  <c r="G186" i="11"/>
  <c r="G159" i="11"/>
  <c r="Y235" i="11"/>
  <c r="Y229" i="11"/>
  <c r="Y239" i="11" s="1"/>
  <c r="Y226" i="11"/>
  <c r="X236" i="11"/>
  <c r="X230" i="11"/>
  <c r="X240" i="11" s="1"/>
  <c r="X227" i="11"/>
  <c r="H262" i="11"/>
  <c r="H256" i="11"/>
  <c r="H253" i="11"/>
  <c r="J4" i="11"/>
  <c r="I104" i="11"/>
  <c r="G150" i="11"/>
  <c r="G156" i="11"/>
  <c r="Y148" i="11"/>
  <c r="Y158" i="11" s="1"/>
  <c r="Y154" i="11"/>
  <c r="Y145" i="11"/>
  <c r="Y262" i="11"/>
  <c r="Y256" i="11"/>
  <c r="Y266" i="11" s="1"/>
  <c r="Y253" i="11"/>
  <c r="G132" i="11"/>
  <c r="G213" i="11"/>
  <c r="G267" i="11"/>
  <c r="G237" i="11"/>
  <c r="G231" i="11"/>
  <c r="G183" i="11"/>
  <c r="G177" i="11"/>
  <c r="Z78" i="11"/>
  <c r="Z76" i="11"/>
  <c r="Z74" i="11"/>
  <c r="Z96" i="11"/>
  <c r="Z104" i="11" s="1"/>
  <c r="Z79" i="11"/>
  <c r="Z77" i="11"/>
  <c r="Z75" i="11"/>
  <c r="Z93" i="11"/>
  <c r="Z101" i="11" s="1"/>
  <c r="Z72" i="11"/>
  <c r="Z65" i="11"/>
  <c r="Z64" i="11"/>
  <c r="AA3" i="11"/>
  <c r="Z73" i="11"/>
  <c r="Z70" i="11"/>
  <c r="Z63" i="11"/>
  <c r="Z62" i="11"/>
  <c r="Z61" i="11"/>
  <c r="Z60" i="11"/>
  <c r="Z59" i="11"/>
  <c r="Z58" i="11"/>
  <c r="Z57" i="11"/>
  <c r="Z56" i="11"/>
  <c r="Z71" i="11"/>
  <c r="X149" i="11"/>
  <c r="X159" i="11" s="1"/>
  <c r="X155" i="11"/>
  <c r="X146" i="11"/>
  <c r="I246" i="11"/>
  <c r="I219" i="11"/>
  <c r="I192" i="11"/>
  <c r="I165" i="11"/>
  <c r="I138" i="11"/>
  <c r="I66" i="11"/>
  <c r="I111" i="11"/>
  <c r="I247" i="11"/>
  <c r="I220" i="11"/>
  <c r="I193" i="11"/>
  <c r="I166" i="11"/>
  <c r="I139" i="11"/>
  <c r="I112" i="11"/>
  <c r="I80" i="11"/>
  <c r="X263" i="11"/>
  <c r="X257" i="11"/>
  <c r="X267" i="11" s="1"/>
  <c r="X254" i="11"/>
  <c r="H208" i="11"/>
  <c r="H202" i="11"/>
  <c r="H199" i="11"/>
  <c r="Y181" i="11"/>
  <c r="Y175" i="11"/>
  <c r="Y185" i="11" s="1"/>
  <c r="Y172" i="11"/>
  <c r="X122" i="11"/>
  <c r="X132" i="11" s="1"/>
  <c r="X128" i="11"/>
  <c r="X119" i="11"/>
  <c r="H181" i="11"/>
  <c r="H175" i="11"/>
  <c r="H172" i="11"/>
  <c r="H235" i="11"/>
  <c r="H229" i="11"/>
  <c r="H226" i="11"/>
  <c r="I101" i="11"/>
  <c r="H121" i="11"/>
  <c r="H127" i="11"/>
  <c r="H118" i="11"/>
  <c r="Y176" i="11" l="1"/>
  <c r="Y186" i="11" s="1"/>
  <c r="Y182" i="11"/>
  <c r="Y173" i="11"/>
  <c r="X264" i="11"/>
  <c r="X258" i="11"/>
  <c r="X268" i="11" s="1"/>
  <c r="I117" i="11"/>
  <c r="Y149" i="11"/>
  <c r="Y159" i="11" s="1"/>
  <c r="Y155" i="11"/>
  <c r="Y146" i="11"/>
  <c r="H239" i="11"/>
  <c r="H185" i="11"/>
  <c r="I171" i="11"/>
  <c r="X150" i="11"/>
  <c r="X160" i="11" s="1"/>
  <c r="X156" i="11"/>
  <c r="Z246" i="11"/>
  <c r="Z219" i="11"/>
  <c r="Z192" i="11"/>
  <c r="Z165" i="11"/>
  <c r="Z138" i="11"/>
  <c r="Z111" i="11"/>
  <c r="Z117" i="11" s="1"/>
  <c r="Z66" i="11"/>
  <c r="Z247" i="11"/>
  <c r="Z220" i="11"/>
  <c r="Z193" i="11"/>
  <c r="Z166" i="11"/>
  <c r="Z112" i="11"/>
  <c r="Z139" i="11"/>
  <c r="Z80" i="11"/>
  <c r="G133" i="11"/>
  <c r="H149" i="11"/>
  <c r="H155" i="11"/>
  <c r="H146" i="11"/>
  <c r="X129" i="11"/>
  <c r="X123" i="11"/>
  <c r="X133" i="11" s="1"/>
  <c r="H212" i="11"/>
  <c r="I225" i="11"/>
  <c r="AA4" i="11"/>
  <c r="G241" i="11"/>
  <c r="Y263" i="11"/>
  <c r="Y257" i="11"/>
  <c r="Y267" i="11" s="1"/>
  <c r="Y254" i="11"/>
  <c r="G160" i="11"/>
  <c r="J78" i="11"/>
  <c r="J76" i="11"/>
  <c r="J74" i="11"/>
  <c r="J96" i="11"/>
  <c r="J79" i="11"/>
  <c r="J77" i="11"/>
  <c r="J75" i="11"/>
  <c r="J93" i="11"/>
  <c r="J70" i="11"/>
  <c r="J65" i="11"/>
  <c r="J64" i="11"/>
  <c r="J71" i="11"/>
  <c r="J72" i="11"/>
  <c r="J63" i="11"/>
  <c r="J62" i="11"/>
  <c r="J61" i="11"/>
  <c r="J60" i="11"/>
  <c r="J59" i="11"/>
  <c r="J58" i="11"/>
  <c r="J57" i="11"/>
  <c r="J56" i="11"/>
  <c r="J73" i="11"/>
  <c r="H263" i="11"/>
  <c r="H257" i="11"/>
  <c r="H254" i="11"/>
  <c r="Y236" i="11"/>
  <c r="Y230" i="11"/>
  <c r="Y240" i="11" s="1"/>
  <c r="Y227" i="11"/>
  <c r="G268" i="11"/>
  <c r="G214" i="11"/>
  <c r="Y208" i="11"/>
  <c r="Y202" i="11"/>
  <c r="Y212" i="11" s="1"/>
  <c r="Y199" i="11"/>
  <c r="H131" i="11"/>
  <c r="H203" i="11"/>
  <c r="H209" i="11"/>
  <c r="H200" i="11"/>
  <c r="I198" i="11"/>
  <c r="X231" i="11"/>
  <c r="X241" i="11" s="1"/>
  <c r="X237" i="11"/>
  <c r="H122" i="11"/>
  <c r="H128" i="11"/>
  <c r="H119" i="11"/>
  <c r="H236" i="11"/>
  <c r="H230" i="11"/>
  <c r="H227" i="11"/>
  <c r="H182" i="11"/>
  <c r="H176" i="11"/>
  <c r="H173" i="11"/>
  <c r="I144" i="11"/>
  <c r="I252" i="11"/>
  <c r="G187" i="11"/>
  <c r="H266" i="11"/>
  <c r="Y121" i="11"/>
  <c r="Y131" i="11" s="1"/>
  <c r="Y127" i="11"/>
  <c r="Y118" i="11"/>
  <c r="H158" i="11"/>
  <c r="Z198" i="11" l="1"/>
  <c r="Z225" i="11"/>
  <c r="I208" i="11"/>
  <c r="I202" i="11"/>
  <c r="I199" i="11"/>
  <c r="I148" i="11"/>
  <c r="I154" i="11"/>
  <c r="I145" i="11"/>
  <c r="H129" i="11"/>
  <c r="H123" i="11"/>
  <c r="J104" i="11"/>
  <c r="H240" i="11"/>
  <c r="H213" i="11"/>
  <c r="J101" i="11"/>
  <c r="Y258" i="11"/>
  <c r="Y268" i="11" s="1"/>
  <c r="Y264" i="11"/>
  <c r="H150" i="11"/>
  <c r="H156" i="11"/>
  <c r="I121" i="11"/>
  <c r="I127" i="11"/>
  <c r="I118" i="11"/>
  <c r="Z127" i="11"/>
  <c r="Z121" i="11"/>
  <c r="Z131" i="11" s="1"/>
  <c r="Z118" i="11"/>
  <c r="Z235" i="11"/>
  <c r="Z229" i="11"/>
  <c r="Z239" i="11" s="1"/>
  <c r="Z226" i="11"/>
  <c r="Y128" i="11"/>
  <c r="Y122" i="11"/>
  <c r="Y132" i="11" s="1"/>
  <c r="Y119" i="11"/>
  <c r="I262" i="11"/>
  <c r="I256" i="11"/>
  <c r="I253" i="11"/>
  <c r="H183" i="11"/>
  <c r="H177" i="11"/>
  <c r="H132" i="11"/>
  <c r="H204" i="11"/>
  <c r="H210" i="11"/>
  <c r="Y203" i="11"/>
  <c r="Y213" i="11" s="1"/>
  <c r="Y209" i="11"/>
  <c r="Y200" i="11"/>
  <c r="Y231" i="11"/>
  <c r="Y241" i="11" s="1"/>
  <c r="Y237" i="11"/>
  <c r="H264" i="11"/>
  <c r="H258" i="11"/>
  <c r="AA96" i="11"/>
  <c r="AA104" i="11" s="1"/>
  <c r="AA79" i="11"/>
  <c r="AA77" i="11"/>
  <c r="AA75" i="11"/>
  <c r="AA73" i="11"/>
  <c r="AA71" i="11"/>
  <c r="AA93" i="11"/>
  <c r="AA101" i="11" s="1"/>
  <c r="AA78" i="11"/>
  <c r="AA76" i="11"/>
  <c r="AA74" i="11"/>
  <c r="AA72" i="11"/>
  <c r="AA70" i="11"/>
  <c r="AA65" i="11"/>
  <c r="AA64" i="11"/>
  <c r="AA63" i="11"/>
  <c r="AA62" i="11"/>
  <c r="AA61" i="11"/>
  <c r="AA60" i="11"/>
  <c r="AA59" i="11"/>
  <c r="AA58" i="11"/>
  <c r="AA57" i="11"/>
  <c r="AA56" i="11"/>
  <c r="AB3" i="11"/>
  <c r="I235" i="11"/>
  <c r="I229" i="11"/>
  <c r="I226" i="11"/>
  <c r="H159" i="11"/>
  <c r="Z144" i="11"/>
  <c r="Z252" i="11"/>
  <c r="I181" i="11"/>
  <c r="I175" i="11"/>
  <c r="I172" i="11"/>
  <c r="Z202" i="11"/>
  <c r="Z212" i="11" s="1"/>
  <c r="Z208" i="11"/>
  <c r="Z199" i="11"/>
  <c r="Y156" i="11"/>
  <c r="Y150" i="11"/>
  <c r="Y160" i="11" s="1"/>
  <c r="H186" i="11"/>
  <c r="H231" i="11"/>
  <c r="H237" i="11"/>
  <c r="H267" i="11"/>
  <c r="J246" i="11"/>
  <c r="J219" i="11"/>
  <c r="J192" i="11"/>
  <c r="J165" i="11"/>
  <c r="J138" i="11"/>
  <c r="J111" i="11"/>
  <c r="J66" i="11"/>
  <c r="J247" i="11"/>
  <c r="J220" i="11"/>
  <c r="J193" i="11"/>
  <c r="J166" i="11"/>
  <c r="J139" i="11"/>
  <c r="J112" i="11"/>
  <c r="J80" i="11"/>
  <c r="Z171" i="11"/>
  <c r="Y177" i="11"/>
  <c r="Y187" i="11" s="1"/>
  <c r="Y183" i="11"/>
  <c r="J252" i="11" l="1"/>
  <c r="Z148" i="11"/>
  <c r="Z158" i="11" s="1"/>
  <c r="Z154" i="11"/>
  <c r="Z145" i="11"/>
  <c r="J198" i="11"/>
  <c r="I236" i="11"/>
  <c r="I230" i="11"/>
  <c r="I227" i="11"/>
  <c r="AA246" i="11"/>
  <c r="AA219" i="11"/>
  <c r="AA192" i="11"/>
  <c r="AA165" i="11"/>
  <c r="AA138" i="11"/>
  <c r="AA111" i="11"/>
  <c r="AA66" i="11"/>
  <c r="H268" i="11"/>
  <c r="Y123" i="11"/>
  <c r="Y133" i="11" s="1"/>
  <c r="Y129" i="11"/>
  <c r="I149" i="11"/>
  <c r="I155" i="11"/>
  <c r="I146" i="11"/>
  <c r="I176" i="11"/>
  <c r="I182" i="11"/>
  <c r="I173" i="11"/>
  <c r="I185" i="11"/>
  <c r="Z175" i="11"/>
  <c r="Z185" i="11" s="1"/>
  <c r="Z181" i="11"/>
  <c r="Z172" i="11"/>
  <c r="J117" i="11"/>
  <c r="J225" i="11"/>
  <c r="Z203" i="11"/>
  <c r="Z213" i="11" s="1"/>
  <c r="Z209" i="11"/>
  <c r="Z200" i="11"/>
  <c r="I239" i="11"/>
  <c r="H187" i="11"/>
  <c r="I263" i="11"/>
  <c r="I257" i="11"/>
  <c r="I254" i="11"/>
  <c r="I128" i="11"/>
  <c r="I122" i="11"/>
  <c r="I119" i="11"/>
  <c r="I203" i="11"/>
  <c r="I209" i="11"/>
  <c r="I200" i="11"/>
  <c r="AA247" i="11"/>
  <c r="AA220" i="11"/>
  <c r="AA193" i="11"/>
  <c r="AA166" i="11"/>
  <c r="AA139" i="11"/>
  <c r="AA112" i="11"/>
  <c r="AA80" i="11"/>
  <c r="Y204" i="11"/>
  <c r="Y214" i="11" s="1"/>
  <c r="Y210" i="11"/>
  <c r="I266" i="11"/>
  <c r="Z128" i="11"/>
  <c r="Z122" i="11"/>
  <c r="Z132" i="11" s="1"/>
  <c r="Z119" i="11"/>
  <c r="H160" i="11"/>
  <c r="H133" i="11"/>
  <c r="I158" i="11"/>
  <c r="I212" i="11"/>
  <c r="J144" i="11"/>
  <c r="Z262" i="11"/>
  <c r="Z256" i="11"/>
  <c r="Z266" i="11" s="1"/>
  <c r="Z253" i="11"/>
  <c r="J171" i="11"/>
  <c r="H241" i="11"/>
  <c r="AB4" i="11"/>
  <c r="H214" i="11"/>
  <c r="Z230" i="11"/>
  <c r="Z240" i="11" s="1"/>
  <c r="Z236" i="11"/>
  <c r="Z227" i="11"/>
  <c r="I131" i="11"/>
  <c r="Z237" i="11" l="1"/>
  <c r="Z231" i="11"/>
  <c r="Z241" i="11" s="1"/>
  <c r="Z257" i="11"/>
  <c r="Z267" i="11" s="1"/>
  <c r="Z263" i="11"/>
  <c r="Z254" i="11"/>
  <c r="I204" i="11"/>
  <c r="I210" i="11"/>
  <c r="I123" i="11"/>
  <c r="I129" i="11"/>
  <c r="Z176" i="11"/>
  <c r="Z186" i="11" s="1"/>
  <c r="Z182" i="11"/>
  <c r="Z173" i="11"/>
  <c r="AA117" i="11"/>
  <c r="AA225" i="11"/>
  <c r="I231" i="11"/>
  <c r="I237" i="11"/>
  <c r="J175" i="11"/>
  <c r="J181" i="11"/>
  <c r="J172" i="11"/>
  <c r="AB79" i="11"/>
  <c r="AB77" i="11"/>
  <c r="AB75" i="11"/>
  <c r="AB73" i="11"/>
  <c r="AB93" i="11"/>
  <c r="AB101" i="11" s="1"/>
  <c r="AB65" i="11"/>
  <c r="AB64" i="11"/>
  <c r="AB78" i="11"/>
  <c r="AB76" i="11"/>
  <c r="AB74" i="11"/>
  <c r="AB96" i="11"/>
  <c r="AB104" i="11" s="1"/>
  <c r="AB63" i="11"/>
  <c r="AB62" i="11"/>
  <c r="AB61" i="11"/>
  <c r="AB60" i="11"/>
  <c r="AB59" i="11"/>
  <c r="AB58" i="11"/>
  <c r="AB57" i="11"/>
  <c r="AB56" i="11"/>
  <c r="AB70" i="11"/>
  <c r="AB71" i="11"/>
  <c r="AB72" i="11"/>
  <c r="AC3" i="11"/>
  <c r="I132" i="11"/>
  <c r="I258" i="11"/>
  <c r="I264" i="11"/>
  <c r="Z210" i="11"/>
  <c r="Z204" i="11"/>
  <c r="Z214" i="11" s="1"/>
  <c r="J235" i="11"/>
  <c r="J229" i="11"/>
  <c r="J226" i="11"/>
  <c r="I186" i="11"/>
  <c r="I156" i="11"/>
  <c r="I150" i="11"/>
  <c r="AA144" i="11"/>
  <c r="AA252" i="11"/>
  <c r="I240" i="11"/>
  <c r="Z123" i="11"/>
  <c r="Z133" i="11" s="1"/>
  <c r="Z129" i="11"/>
  <c r="J148" i="11"/>
  <c r="J154" i="11"/>
  <c r="J145" i="11"/>
  <c r="I213" i="11"/>
  <c r="I267" i="11"/>
  <c r="AA171" i="11"/>
  <c r="J202" i="11"/>
  <c r="J208" i="11"/>
  <c r="J199" i="11"/>
  <c r="J127" i="11"/>
  <c r="J121" i="11"/>
  <c r="J118" i="11"/>
  <c r="I177" i="11"/>
  <c r="I183" i="11"/>
  <c r="I159" i="11"/>
  <c r="AA198" i="11"/>
  <c r="Z155" i="11"/>
  <c r="Z149" i="11"/>
  <c r="Z159" i="11" s="1"/>
  <c r="Z146" i="11"/>
  <c r="J262" i="11"/>
  <c r="J256" i="11"/>
  <c r="J253" i="11"/>
  <c r="J263" i="11" l="1"/>
  <c r="J257" i="11"/>
  <c r="J254" i="11"/>
  <c r="J131" i="11"/>
  <c r="J212" i="11"/>
  <c r="J158" i="11"/>
  <c r="AA262" i="11"/>
  <c r="AA256" i="11"/>
  <c r="AA266" i="11" s="1"/>
  <c r="AA253" i="11"/>
  <c r="I268" i="11"/>
  <c r="J185" i="11"/>
  <c r="I241" i="11"/>
  <c r="I133" i="11"/>
  <c r="I214" i="11"/>
  <c r="J266" i="11"/>
  <c r="I187" i="11"/>
  <c r="AA154" i="11"/>
  <c r="AA148" i="11"/>
  <c r="AA158" i="11" s="1"/>
  <c r="AA145" i="11"/>
  <c r="J230" i="11"/>
  <c r="J236" i="11"/>
  <c r="J227" i="11"/>
  <c r="AB247" i="11"/>
  <c r="AB220" i="11"/>
  <c r="AB193" i="11"/>
  <c r="AB166" i="11"/>
  <c r="AB139" i="11"/>
  <c r="AB112" i="11"/>
  <c r="AB80" i="11"/>
  <c r="AA235" i="11"/>
  <c r="AA229" i="11"/>
  <c r="AA239" i="11" s="1"/>
  <c r="AA226" i="11"/>
  <c r="J239" i="11"/>
  <c r="AC4" i="11"/>
  <c r="AB246" i="11"/>
  <c r="AB252" i="11" s="1"/>
  <c r="AB219" i="11"/>
  <c r="AB192" i="11"/>
  <c r="AB198" i="11" s="1"/>
  <c r="AB165" i="11"/>
  <c r="AB138" i="11"/>
  <c r="AB111" i="11"/>
  <c r="AB66" i="11"/>
  <c r="J176" i="11"/>
  <c r="J182" i="11"/>
  <c r="J173" i="11"/>
  <c r="AA121" i="11"/>
  <c r="AA131" i="11" s="1"/>
  <c r="AA127" i="11"/>
  <c r="AA118" i="11"/>
  <c r="Z183" i="11"/>
  <c r="Z177" i="11"/>
  <c r="Z187" i="11" s="1"/>
  <c r="Z258" i="11"/>
  <c r="Z268" i="11" s="1"/>
  <c r="Z264" i="11"/>
  <c r="AA202" i="11"/>
  <c r="AA212" i="11" s="1"/>
  <c r="AA208" i="11"/>
  <c r="AA199" i="11"/>
  <c r="J203" i="11"/>
  <c r="J209" i="11"/>
  <c r="J200" i="11"/>
  <c r="J155" i="11"/>
  <c r="J149" i="11"/>
  <c r="J146" i="11"/>
  <c r="Z150" i="11"/>
  <c r="Z160" i="11" s="1"/>
  <c r="Z156" i="11"/>
  <c r="J128" i="11"/>
  <c r="J122" i="11"/>
  <c r="J119" i="11"/>
  <c r="AA175" i="11"/>
  <c r="AA185" i="11" s="1"/>
  <c r="AA181" i="11"/>
  <c r="AA172" i="11"/>
  <c r="I160" i="11"/>
  <c r="AB144" i="11" l="1"/>
  <c r="J213" i="11"/>
  <c r="AA128" i="11"/>
  <c r="AA122" i="11"/>
  <c r="AA132" i="11" s="1"/>
  <c r="AA119" i="11"/>
  <c r="AB171" i="11"/>
  <c r="AC93" i="11"/>
  <c r="AC101" i="11" s="1"/>
  <c r="AC78" i="11"/>
  <c r="AC76" i="11"/>
  <c r="AC74" i="11"/>
  <c r="AC72" i="11"/>
  <c r="AC70" i="11"/>
  <c r="AC96" i="11"/>
  <c r="AC104" i="11" s="1"/>
  <c r="AC79" i="11"/>
  <c r="AC77" i="11"/>
  <c r="AC75" i="11"/>
  <c r="AC73" i="11"/>
  <c r="AC71" i="11"/>
  <c r="AC65" i="11"/>
  <c r="AC64" i="11"/>
  <c r="AC63" i="11"/>
  <c r="AC62" i="11"/>
  <c r="AC61" i="11"/>
  <c r="AC60" i="11"/>
  <c r="AC59" i="11"/>
  <c r="AC58" i="11"/>
  <c r="AC57" i="11"/>
  <c r="AC56" i="11"/>
  <c r="AD3" i="11"/>
  <c r="J240" i="11"/>
  <c r="J186" i="11"/>
  <c r="AA257" i="11"/>
  <c r="AA267" i="11" s="1"/>
  <c r="AA263" i="11"/>
  <c r="AA254" i="11"/>
  <c r="J267" i="11"/>
  <c r="J150" i="11"/>
  <c r="J156" i="11"/>
  <c r="AA209" i="11"/>
  <c r="AA203" i="11"/>
  <c r="AA213" i="11" s="1"/>
  <c r="AA200" i="11"/>
  <c r="J183" i="11"/>
  <c r="J177" i="11"/>
  <c r="AB208" i="11"/>
  <c r="AB202" i="11"/>
  <c r="AB212" i="11" s="1"/>
  <c r="AB199" i="11"/>
  <c r="AA236" i="11"/>
  <c r="AA230" i="11"/>
  <c r="AA240" i="11" s="1"/>
  <c r="AA227" i="11"/>
  <c r="AA149" i="11"/>
  <c r="AA159" i="11" s="1"/>
  <c r="AA155" i="11"/>
  <c r="AA146" i="11"/>
  <c r="AA182" i="11"/>
  <c r="AA176" i="11"/>
  <c r="AA186" i="11" s="1"/>
  <c r="AA173" i="11"/>
  <c r="J132" i="11"/>
  <c r="AB262" i="11"/>
  <c r="AB256" i="11"/>
  <c r="AB253" i="11"/>
  <c r="J123" i="11"/>
  <c r="J129" i="11"/>
  <c r="J159" i="11"/>
  <c r="J210" i="11"/>
  <c r="J204" i="11"/>
  <c r="AB117" i="11"/>
  <c r="AB225" i="11"/>
  <c r="J237" i="11"/>
  <c r="J231" i="11"/>
  <c r="J258" i="11"/>
  <c r="J264" i="11"/>
  <c r="J241" i="11" l="1"/>
  <c r="AB263" i="11"/>
  <c r="AB257" i="11"/>
  <c r="AB254" i="11"/>
  <c r="AA183" i="11"/>
  <c r="AA177" i="11"/>
  <c r="AA187" i="11" s="1"/>
  <c r="AC247" i="11"/>
  <c r="AC220" i="11"/>
  <c r="AC193" i="11"/>
  <c r="AC166" i="11"/>
  <c r="AC139" i="11"/>
  <c r="AC112" i="11"/>
  <c r="AC80" i="11"/>
  <c r="AA123" i="11"/>
  <c r="AA133" i="11" s="1"/>
  <c r="AA129" i="11"/>
  <c r="AB121" i="11"/>
  <c r="AB131" i="11" s="1"/>
  <c r="AB127" i="11"/>
  <c r="AB118" i="11"/>
  <c r="AB266" i="11"/>
  <c r="AB203" i="11"/>
  <c r="AB209" i="11"/>
  <c r="AB200" i="11"/>
  <c r="AA204" i="11"/>
  <c r="AA214" i="11" s="1"/>
  <c r="AA210" i="11"/>
  <c r="AC246" i="11"/>
  <c r="AC219" i="11"/>
  <c r="AC192" i="11"/>
  <c r="AC165" i="11"/>
  <c r="AC138" i="11"/>
  <c r="AC66" i="11"/>
  <c r="AC111" i="11"/>
  <c r="J214" i="11"/>
  <c r="J133" i="11"/>
  <c r="AA150" i="11"/>
  <c r="AA160" i="11" s="1"/>
  <c r="AA156" i="11"/>
  <c r="AA237" i="11"/>
  <c r="AA231" i="11"/>
  <c r="AA241" i="11" s="1"/>
  <c r="J187" i="11"/>
  <c r="J160" i="11"/>
  <c r="J268" i="11"/>
  <c r="AB235" i="11"/>
  <c r="AB229" i="11"/>
  <c r="AB226" i="11"/>
  <c r="AA264" i="11"/>
  <c r="AA258" i="11"/>
  <c r="AA268" i="11" s="1"/>
  <c r="AD4" i="11"/>
  <c r="AB181" i="11"/>
  <c r="AB175" i="11"/>
  <c r="AB185" i="11" s="1"/>
  <c r="AB172" i="11"/>
  <c r="AB148" i="11"/>
  <c r="AB158" i="11" s="1"/>
  <c r="AB154" i="11"/>
  <c r="AB145" i="11"/>
  <c r="AC144" i="11" l="1"/>
  <c r="AC171" i="11"/>
  <c r="AC198" i="11"/>
  <c r="AC117" i="11"/>
  <c r="AC225" i="11"/>
  <c r="AC235" i="11" s="1"/>
  <c r="AC252" i="11"/>
  <c r="AC262" i="11" s="1"/>
  <c r="AB182" i="11"/>
  <c r="AB176" i="11"/>
  <c r="AB173" i="11"/>
  <c r="AB122" i="11"/>
  <c r="AB128" i="11"/>
  <c r="AB119" i="11"/>
  <c r="AB213" i="11"/>
  <c r="AC181" i="11"/>
  <c r="AC175" i="11"/>
  <c r="AC185" i="11" s="1"/>
  <c r="AC172" i="11"/>
  <c r="AC121" i="11"/>
  <c r="AC131" i="11" s="1"/>
  <c r="AC127" i="11"/>
  <c r="AC118" i="11"/>
  <c r="AC208" i="11"/>
  <c r="AC202" i="11"/>
  <c r="AC212" i="11" s="1"/>
  <c r="AC199" i="11"/>
  <c r="AB236" i="11"/>
  <c r="AB230" i="11"/>
  <c r="AB227" i="11"/>
  <c r="AB264" i="11"/>
  <c r="AB258" i="11"/>
  <c r="AB268" i="11" s="1"/>
  <c r="AB149" i="11"/>
  <c r="AB155" i="11"/>
  <c r="AB146" i="11"/>
  <c r="AD78" i="11"/>
  <c r="AD76" i="11"/>
  <c r="AD74" i="11"/>
  <c r="AD72" i="11"/>
  <c r="AD96" i="11"/>
  <c r="AD104" i="11" s="1"/>
  <c r="AD79" i="11"/>
  <c r="AD77" i="11"/>
  <c r="AD75" i="11"/>
  <c r="AD93" i="11"/>
  <c r="AD101" i="11" s="1"/>
  <c r="AD70" i="11"/>
  <c r="AD73" i="11"/>
  <c r="AD71" i="11"/>
  <c r="AD65" i="11"/>
  <c r="AD64" i="11"/>
  <c r="AD63" i="11"/>
  <c r="AD62" i="11"/>
  <c r="AD61" i="11"/>
  <c r="AD60" i="11"/>
  <c r="AD59" i="11"/>
  <c r="AD58" i="11"/>
  <c r="AD57" i="11"/>
  <c r="AD56" i="11"/>
  <c r="AE3" i="11"/>
  <c r="AB239" i="11"/>
  <c r="AC148" i="11"/>
  <c r="AC158" i="11" s="1"/>
  <c r="AC154" i="11"/>
  <c r="AC145" i="11"/>
  <c r="AC253" i="11"/>
  <c r="AB204" i="11"/>
  <c r="AB214" i="11" s="1"/>
  <c r="AB210" i="11"/>
  <c r="AB267" i="11"/>
  <c r="AC226" i="11" l="1"/>
  <c r="AC229" i="11"/>
  <c r="AC239" i="11" s="1"/>
  <c r="AC256" i="11"/>
  <c r="AC266" i="11" s="1"/>
  <c r="AC128" i="11"/>
  <c r="AC122" i="11"/>
  <c r="AC132" i="11" s="1"/>
  <c r="AC119" i="11"/>
  <c r="AB129" i="11"/>
  <c r="AB123" i="11"/>
  <c r="AB183" i="11"/>
  <c r="AB177" i="11"/>
  <c r="AB150" i="11"/>
  <c r="AB156" i="11"/>
  <c r="AC236" i="11"/>
  <c r="AC230" i="11"/>
  <c r="AC240" i="11" s="1"/>
  <c r="AC227" i="11"/>
  <c r="AC203" i="11"/>
  <c r="AC209" i="11"/>
  <c r="AC200" i="11"/>
  <c r="AC176" i="11"/>
  <c r="AC186" i="11" s="1"/>
  <c r="AC182" i="11"/>
  <c r="AC173" i="11"/>
  <c r="AB186" i="11"/>
  <c r="AB132" i="11"/>
  <c r="AC149" i="11"/>
  <c r="AC159" i="11" s="1"/>
  <c r="AC155" i="11"/>
  <c r="AC146" i="11"/>
  <c r="AE4" i="11"/>
  <c r="AB231" i="11"/>
  <c r="AB237" i="11"/>
  <c r="AC263" i="11"/>
  <c r="AC257" i="11"/>
  <c r="AC254" i="11"/>
  <c r="AD246" i="11"/>
  <c r="AD219" i="11"/>
  <c r="AD192" i="11"/>
  <c r="AD198" i="11" s="1"/>
  <c r="AD165" i="11"/>
  <c r="AD138" i="11"/>
  <c r="AD111" i="11"/>
  <c r="AD66" i="11"/>
  <c r="AD247" i="11"/>
  <c r="AD220" i="11"/>
  <c r="AD193" i="11"/>
  <c r="AD166" i="11"/>
  <c r="AD112" i="11"/>
  <c r="AD139" i="11"/>
  <c r="AD80" i="11"/>
  <c r="AB159" i="11"/>
  <c r="AB240" i="11"/>
  <c r="AC231" i="11" l="1"/>
  <c r="AC241" i="11" s="1"/>
  <c r="AC237" i="11"/>
  <c r="AC123" i="11"/>
  <c r="AC133" i="11" s="1"/>
  <c r="AC129" i="11"/>
  <c r="AD117" i="11"/>
  <c r="AD225" i="11"/>
  <c r="AC177" i="11"/>
  <c r="AC187" i="11" s="1"/>
  <c r="AC183" i="11"/>
  <c r="AC204" i="11"/>
  <c r="AC214" i="11" s="1"/>
  <c r="AC210" i="11"/>
  <c r="AB187" i="11"/>
  <c r="AB133" i="11"/>
  <c r="AD202" i="11"/>
  <c r="AD212" i="11" s="1"/>
  <c r="AD208" i="11"/>
  <c r="AD199" i="11"/>
  <c r="AC267" i="11"/>
  <c r="AE96" i="11"/>
  <c r="AE104" i="11" s="1"/>
  <c r="AE79" i="11"/>
  <c r="AE77" i="11"/>
  <c r="AE75" i="11"/>
  <c r="AE73" i="11"/>
  <c r="AE71" i="11"/>
  <c r="AE93" i="11"/>
  <c r="AE101" i="11" s="1"/>
  <c r="AE78" i="11"/>
  <c r="AE76" i="11"/>
  <c r="AE74" i="11"/>
  <c r="AE72" i="11"/>
  <c r="AE70" i="11"/>
  <c r="AE65" i="11"/>
  <c r="AE64" i="11"/>
  <c r="AE63" i="11"/>
  <c r="AE62" i="11"/>
  <c r="AE61" i="11"/>
  <c r="AE60" i="11"/>
  <c r="AE59" i="11"/>
  <c r="AE58" i="11"/>
  <c r="AE57" i="11"/>
  <c r="AE56" i="11"/>
  <c r="AF3" i="11"/>
  <c r="AD144" i="11"/>
  <c r="AD252" i="11"/>
  <c r="AB241" i="11"/>
  <c r="AB160" i="11"/>
  <c r="AD171" i="11"/>
  <c r="AC264" i="11"/>
  <c r="AC258" i="11"/>
  <c r="AC156" i="11"/>
  <c r="AC150" i="11"/>
  <c r="AC160" i="11" s="1"/>
  <c r="AC213" i="11"/>
  <c r="AD148" i="11" l="1"/>
  <c r="AD158" i="11" s="1"/>
  <c r="AD154" i="11"/>
  <c r="AD145" i="11"/>
  <c r="AD175" i="11"/>
  <c r="AD185" i="11" s="1"/>
  <c r="AD181" i="11"/>
  <c r="AD172" i="11"/>
  <c r="AD262" i="11"/>
  <c r="AD256" i="11"/>
  <c r="AD266" i="11" s="1"/>
  <c r="AD253" i="11"/>
  <c r="AE246" i="11"/>
  <c r="AE219" i="11"/>
  <c r="AE225" i="11" s="1"/>
  <c r="AE192" i="11"/>
  <c r="AE165" i="11"/>
  <c r="AE138" i="11"/>
  <c r="AE111" i="11"/>
  <c r="AE117" i="11" s="1"/>
  <c r="AE66" i="11"/>
  <c r="AD203" i="11"/>
  <c r="AD213" i="11" s="1"/>
  <c r="AD209" i="11"/>
  <c r="AD200" i="11"/>
  <c r="AC268" i="11"/>
  <c r="AE247" i="11"/>
  <c r="AE220" i="11"/>
  <c r="AE193" i="11"/>
  <c r="AE166" i="11"/>
  <c r="AE139" i="11"/>
  <c r="AE112" i="11"/>
  <c r="AE80" i="11"/>
  <c r="AD235" i="11"/>
  <c r="AD229" i="11"/>
  <c r="AD239" i="11" s="1"/>
  <c r="AD226" i="11"/>
  <c r="AF4" i="11"/>
  <c r="AD127" i="11"/>
  <c r="AD121" i="11"/>
  <c r="AD131" i="11" s="1"/>
  <c r="AD118" i="11"/>
  <c r="AD210" i="11" l="1"/>
  <c r="AD204" i="11"/>
  <c r="AD214" i="11" s="1"/>
  <c r="AE121" i="11"/>
  <c r="AE131" i="11" s="1"/>
  <c r="AE127" i="11"/>
  <c r="AE118" i="11"/>
  <c r="AE235" i="11"/>
  <c r="AE229" i="11"/>
  <c r="AE239" i="11" s="1"/>
  <c r="AE226" i="11"/>
  <c r="AD155" i="11"/>
  <c r="AD149" i="11"/>
  <c r="AD146" i="11"/>
  <c r="AE144" i="11"/>
  <c r="AE252" i="11"/>
  <c r="AD176" i="11"/>
  <c r="AD186" i="11" s="1"/>
  <c r="AD182" i="11"/>
  <c r="AD173" i="11"/>
  <c r="AE171" i="11"/>
  <c r="AD263" i="11"/>
  <c r="AD257" i="11"/>
  <c r="AD267" i="11" s="1"/>
  <c r="AD254" i="11"/>
  <c r="AD128" i="11"/>
  <c r="AD122" i="11"/>
  <c r="AD119" i="11"/>
  <c r="AF79" i="11"/>
  <c r="AF77" i="11"/>
  <c r="AF75" i="11"/>
  <c r="AF73" i="11"/>
  <c r="AF93" i="11"/>
  <c r="AF101" i="11" s="1"/>
  <c r="AF65" i="11"/>
  <c r="AF64" i="11"/>
  <c r="AF78" i="11"/>
  <c r="AF76" i="11"/>
  <c r="AF74" i="11"/>
  <c r="AF96" i="11"/>
  <c r="AF104" i="11" s="1"/>
  <c r="AF71" i="11"/>
  <c r="AF63" i="11"/>
  <c r="AF62" i="11"/>
  <c r="AF61" i="11"/>
  <c r="AF60" i="11"/>
  <c r="AF59" i="11"/>
  <c r="AF58" i="11"/>
  <c r="AF57" i="11"/>
  <c r="AF56" i="11"/>
  <c r="AG3" i="11"/>
  <c r="AF72" i="11"/>
  <c r="AF70" i="11"/>
  <c r="AD230" i="11"/>
  <c r="AD240" i="11" s="1"/>
  <c r="AD236" i="11"/>
  <c r="AD227" i="11"/>
  <c r="AE198" i="11"/>
  <c r="AE236" i="11" l="1"/>
  <c r="AE230" i="11"/>
  <c r="AE240" i="11" s="1"/>
  <c r="AE227" i="11"/>
  <c r="AD237" i="11"/>
  <c r="AD231" i="11"/>
  <c r="AD241" i="11" s="1"/>
  <c r="AE175" i="11"/>
  <c r="AE185" i="11" s="1"/>
  <c r="AE181" i="11"/>
  <c r="AE172" i="11"/>
  <c r="AD150" i="11"/>
  <c r="AD160" i="11" s="1"/>
  <c r="AD156" i="11"/>
  <c r="AF247" i="11"/>
  <c r="AF220" i="11"/>
  <c r="AF193" i="11"/>
  <c r="AF166" i="11"/>
  <c r="AF139" i="11"/>
  <c r="AF112" i="11"/>
  <c r="AF80" i="11"/>
  <c r="AG4" i="11"/>
  <c r="AE262" i="11"/>
  <c r="AE256" i="11"/>
  <c r="AE266" i="11" s="1"/>
  <c r="AE253" i="11"/>
  <c r="AD159" i="11"/>
  <c r="AE202" i="11"/>
  <c r="AE212" i="11" s="1"/>
  <c r="AE208" i="11"/>
  <c r="AE199" i="11"/>
  <c r="AD132" i="11"/>
  <c r="AD258" i="11"/>
  <c r="AD268" i="11" s="1"/>
  <c r="AD264" i="11"/>
  <c r="AF246" i="11"/>
  <c r="AF219" i="11"/>
  <c r="AF192" i="11"/>
  <c r="AF165" i="11"/>
  <c r="AF171" i="11" s="1"/>
  <c r="AF138" i="11"/>
  <c r="AF144" i="11" s="1"/>
  <c r="AF111" i="11"/>
  <c r="AF117" i="11" s="1"/>
  <c r="AF66" i="11"/>
  <c r="AD123" i="11"/>
  <c r="AD133" i="11" s="1"/>
  <c r="AD129" i="11"/>
  <c r="AD183" i="11"/>
  <c r="AD177" i="11"/>
  <c r="AD187" i="11" s="1"/>
  <c r="AE154" i="11"/>
  <c r="AE148" i="11"/>
  <c r="AE158" i="11" s="1"/>
  <c r="AE145" i="11"/>
  <c r="AE128" i="11"/>
  <c r="AE122" i="11"/>
  <c r="AE132" i="11" s="1"/>
  <c r="AE119" i="11"/>
  <c r="AF225" i="11" l="1"/>
  <c r="AF252" i="11"/>
  <c r="AF121" i="11"/>
  <c r="AF131" i="11" s="1"/>
  <c r="AF127" i="11"/>
  <c r="AF118" i="11"/>
  <c r="AF235" i="11"/>
  <c r="AF229" i="11"/>
  <c r="AF239" i="11" s="1"/>
  <c r="AF226" i="11"/>
  <c r="AF148" i="11"/>
  <c r="AF158" i="11" s="1"/>
  <c r="AF154" i="11"/>
  <c r="AF145" i="11"/>
  <c r="AF198" i="11"/>
  <c r="AE257" i="11"/>
  <c r="AE267" i="11" s="1"/>
  <c r="AE263" i="11"/>
  <c r="AE254" i="11"/>
  <c r="AE237" i="11"/>
  <c r="AE231" i="11"/>
  <c r="AE241" i="11" s="1"/>
  <c r="AE149" i="11"/>
  <c r="AE159" i="11" s="1"/>
  <c r="AE155" i="11"/>
  <c r="AE146" i="11"/>
  <c r="AE123" i="11"/>
  <c r="AE133" i="11" s="1"/>
  <c r="AE129" i="11"/>
  <c r="AF262" i="11"/>
  <c r="AF256" i="11"/>
  <c r="AF266" i="11" s="1"/>
  <c r="AF253" i="11"/>
  <c r="AF181" i="11"/>
  <c r="AF175" i="11"/>
  <c r="AF185" i="11" s="1"/>
  <c r="AF172" i="11"/>
  <c r="AE209" i="11"/>
  <c r="AE203" i="11"/>
  <c r="AE213" i="11" s="1"/>
  <c r="AE200" i="11"/>
  <c r="AG93" i="11"/>
  <c r="AG101" i="11" s="1"/>
  <c r="AG78" i="11"/>
  <c r="AG76" i="11"/>
  <c r="AG74" i="11"/>
  <c r="AG72" i="11"/>
  <c r="AG70" i="11"/>
  <c r="AG96" i="11"/>
  <c r="AG104" i="11" s="1"/>
  <c r="AG79" i="11"/>
  <c r="AG77" i="11"/>
  <c r="AG75" i="11"/>
  <c r="AG73" i="11"/>
  <c r="AG71" i="11"/>
  <c r="AG65" i="11"/>
  <c r="AG64" i="11"/>
  <c r="AG63" i="11"/>
  <c r="AG62" i="11"/>
  <c r="AG61" i="11"/>
  <c r="AG60" i="11"/>
  <c r="AG59" i="11"/>
  <c r="AG58" i="11"/>
  <c r="AG57" i="11"/>
  <c r="AG56" i="11"/>
  <c r="AH3" i="11"/>
  <c r="AE182" i="11"/>
  <c r="AE176" i="11"/>
  <c r="AE186" i="11" s="1"/>
  <c r="AE173" i="11"/>
  <c r="AH254" i="11" l="1"/>
  <c r="AH227" i="11"/>
  <c r="AH200" i="11"/>
  <c r="AH146" i="11"/>
  <c r="AH173" i="11"/>
  <c r="AH119" i="11"/>
  <c r="AH4" i="11"/>
  <c r="AE183" i="11"/>
  <c r="AE177" i="11"/>
  <c r="AE187" i="11" s="1"/>
  <c r="AG246" i="11"/>
  <c r="AG219" i="11"/>
  <c r="AG225" i="11" s="1"/>
  <c r="AG192" i="11"/>
  <c r="AG165" i="11"/>
  <c r="AG138" i="11"/>
  <c r="AG66" i="11"/>
  <c r="AG111" i="11"/>
  <c r="AG247" i="11"/>
  <c r="AG220" i="11"/>
  <c r="AG193" i="11"/>
  <c r="AG166" i="11"/>
  <c r="AG139" i="11"/>
  <c r="AG112" i="11"/>
  <c r="AG80" i="11"/>
  <c r="AF263" i="11"/>
  <c r="AF257" i="11"/>
  <c r="AF267" i="11" s="1"/>
  <c r="AF254" i="11"/>
  <c r="AF122" i="11"/>
  <c r="AF132" i="11" s="1"/>
  <c r="AF128" i="11"/>
  <c r="AF119" i="11"/>
  <c r="AF182" i="11"/>
  <c r="AF176" i="11"/>
  <c r="AF186" i="11" s="1"/>
  <c r="AF173" i="11"/>
  <c r="AE150" i="11"/>
  <c r="AE160" i="11" s="1"/>
  <c r="AE156" i="11"/>
  <c r="AF208" i="11"/>
  <c r="AF202" i="11"/>
  <c r="AF212" i="11" s="1"/>
  <c r="AF199" i="11"/>
  <c r="AF236" i="11"/>
  <c r="AF230" i="11"/>
  <c r="AF240" i="11" s="1"/>
  <c r="AF227" i="11"/>
  <c r="AE204" i="11"/>
  <c r="AE214" i="11" s="1"/>
  <c r="AE210" i="11"/>
  <c r="AE264" i="11"/>
  <c r="AE258" i="11"/>
  <c r="AE268" i="11" s="1"/>
  <c r="AF149" i="11"/>
  <c r="AF159" i="11" s="1"/>
  <c r="AF155" i="11"/>
  <c r="AF146" i="11"/>
  <c r="AF231" i="11" l="1"/>
  <c r="AF241" i="11" s="1"/>
  <c r="AF237" i="11"/>
  <c r="AF183" i="11"/>
  <c r="AF177" i="11"/>
  <c r="AF187" i="11" s="1"/>
  <c r="AG117" i="11"/>
  <c r="AG198" i="11"/>
  <c r="AH150" i="11"/>
  <c r="AH160" i="11" s="1"/>
  <c r="AH156" i="11"/>
  <c r="AG235" i="11"/>
  <c r="AG229" i="11"/>
  <c r="AG239" i="11" s="1"/>
  <c r="AG226" i="11"/>
  <c r="AH78" i="11"/>
  <c r="AH76" i="11"/>
  <c r="AH74" i="11"/>
  <c r="AH72" i="11"/>
  <c r="AH96" i="11"/>
  <c r="AH104" i="11" s="1"/>
  <c r="AH79" i="11"/>
  <c r="AH77" i="11"/>
  <c r="AH75" i="11"/>
  <c r="AH93" i="11"/>
  <c r="AH101" i="11" s="1"/>
  <c r="AH73" i="11"/>
  <c r="AI3" i="11"/>
  <c r="AH70" i="11"/>
  <c r="AH63" i="11"/>
  <c r="AH62" i="11"/>
  <c r="AH61" i="11"/>
  <c r="AH60" i="11"/>
  <c r="AH59" i="11"/>
  <c r="AH58" i="11"/>
  <c r="AH57" i="11"/>
  <c r="AH56" i="11"/>
  <c r="AH71" i="11"/>
  <c r="AH65" i="11"/>
  <c r="AH64" i="11"/>
  <c r="AH210" i="11"/>
  <c r="AH204" i="11"/>
  <c r="AH214" i="11" s="1"/>
  <c r="AF264" i="11"/>
  <c r="AF258" i="11"/>
  <c r="AF268" i="11" s="1"/>
  <c r="AG144" i="11"/>
  <c r="AG252" i="11"/>
  <c r="AH123" i="11"/>
  <c r="AH133" i="11" s="1"/>
  <c r="AH129" i="11"/>
  <c r="AH237" i="11"/>
  <c r="AH231" i="11"/>
  <c r="AH241" i="11" s="1"/>
  <c r="AF150" i="11"/>
  <c r="AF160" i="11" s="1"/>
  <c r="AF156" i="11"/>
  <c r="AF203" i="11"/>
  <c r="AF213" i="11" s="1"/>
  <c r="AF209" i="11"/>
  <c r="AF200" i="11"/>
  <c r="AF129" i="11"/>
  <c r="AF123" i="11"/>
  <c r="AF133" i="11" s="1"/>
  <c r="AG171" i="11"/>
  <c r="AH183" i="11"/>
  <c r="AH177" i="11"/>
  <c r="AH187" i="11" s="1"/>
  <c r="AH264" i="11"/>
  <c r="AH258" i="11"/>
  <c r="AH268" i="11" s="1"/>
  <c r="AG181" i="11" l="1"/>
  <c r="AG175" i="11"/>
  <c r="AG185" i="11" s="1"/>
  <c r="AG172" i="11"/>
  <c r="AG262" i="11"/>
  <c r="AG256" i="11"/>
  <c r="AG266" i="11" s="1"/>
  <c r="AG253" i="11"/>
  <c r="AH246" i="11"/>
  <c r="AH252" i="11" s="1"/>
  <c r="AH219" i="11"/>
  <c r="AH192" i="11"/>
  <c r="AH165" i="11"/>
  <c r="AH138" i="11"/>
  <c r="AH111" i="11"/>
  <c r="AH117" i="11" s="1"/>
  <c r="AH66" i="11"/>
  <c r="AH247" i="11"/>
  <c r="AH220" i="11"/>
  <c r="AH193" i="11"/>
  <c r="AH166" i="11"/>
  <c r="AH112" i="11"/>
  <c r="AH139" i="11"/>
  <c r="AH80" i="11"/>
  <c r="AG236" i="11"/>
  <c r="AG230" i="11"/>
  <c r="AG240" i="11" s="1"/>
  <c r="AG227" i="11"/>
  <c r="AI254" i="11"/>
  <c r="AI227" i="11"/>
  <c r="AI200" i="11"/>
  <c r="AI173" i="11"/>
  <c r="AI146" i="11"/>
  <c r="AI119" i="11"/>
  <c r="AI4" i="11"/>
  <c r="AG208" i="11"/>
  <c r="AG202" i="11"/>
  <c r="AG212" i="11" s="1"/>
  <c r="AG199" i="11"/>
  <c r="AG148" i="11"/>
  <c r="AG158" i="11" s="1"/>
  <c r="AG154" i="11"/>
  <c r="AG145" i="11"/>
  <c r="AF204" i="11"/>
  <c r="AF214" i="11" s="1"/>
  <c r="AF210" i="11"/>
  <c r="AG121" i="11"/>
  <c r="AG131" i="11" s="1"/>
  <c r="AG127" i="11"/>
  <c r="AG118" i="11"/>
  <c r="AG149" i="11" l="1"/>
  <c r="AG159" i="11" s="1"/>
  <c r="AG155" i="11"/>
  <c r="AG146" i="11"/>
  <c r="AI150" i="11"/>
  <c r="AI160" i="11" s="1"/>
  <c r="AI156" i="11"/>
  <c r="AI264" i="11"/>
  <c r="AI258" i="11"/>
  <c r="AI268" i="11" s="1"/>
  <c r="AH127" i="11"/>
  <c r="AH121" i="11"/>
  <c r="AH131" i="11" s="1"/>
  <c r="AH118" i="11"/>
  <c r="AH225" i="11"/>
  <c r="AI183" i="11"/>
  <c r="AI177" i="11"/>
  <c r="AI187" i="11" s="1"/>
  <c r="AG231" i="11"/>
  <c r="AG241" i="11" s="1"/>
  <c r="AG237" i="11"/>
  <c r="AH144" i="11"/>
  <c r="AH262" i="11"/>
  <c r="AH256" i="11"/>
  <c r="AH266" i="11" s="1"/>
  <c r="AH253" i="11"/>
  <c r="AG176" i="11"/>
  <c r="AG186" i="11" s="1"/>
  <c r="AG182" i="11"/>
  <c r="AG173" i="11"/>
  <c r="AI96" i="11"/>
  <c r="AI104" i="11" s="1"/>
  <c r="AI79" i="11"/>
  <c r="AI77" i="11"/>
  <c r="AI75" i="11"/>
  <c r="AI73" i="11"/>
  <c r="AI71" i="11"/>
  <c r="AI93" i="11"/>
  <c r="AI101" i="11" s="1"/>
  <c r="AI78" i="11"/>
  <c r="AI76" i="11"/>
  <c r="AI74" i="11"/>
  <c r="AI72" i="11"/>
  <c r="AI70" i="11"/>
  <c r="AI63" i="11"/>
  <c r="AI62" i="11"/>
  <c r="AI61" i="11"/>
  <c r="AI60" i="11"/>
  <c r="AI59" i="11"/>
  <c r="AI58" i="11"/>
  <c r="AI57" i="11"/>
  <c r="AI56" i="11"/>
  <c r="AJ3" i="11"/>
  <c r="AI65" i="11"/>
  <c r="AI64" i="11"/>
  <c r="AI204" i="11"/>
  <c r="AI214" i="11" s="1"/>
  <c r="AI210" i="11"/>
  <c r="AH171" i="11"/>
  <c r="AG263" i="11"/>
  <c r="AG257" i="11"/>
  <c r="AG267" i="11" s="1"/>
  <c r="AG254" i="11"/>
  <c r="AG128" i="11"/>
  <c r="AG122" i="11"/>
  <c r="AG132" i="11" s="1"/>
  <c r="AG119" i="11"/>
  <c r="AG203" i="11"/>
  <c r="AG213" i="11" s="1"/>
  <c r="AG209" i="11"/>
  <c r="AG200" i="11"/>
  <c r="AI123" i="11"/>
  <c r="AI133" i="11" s="1"/>
  <c r="AI129" i="11"/>
  <c r="AI237" i="11"/>
  <c r="AI231" i="11"/>
  <c r="AI241" i="11" s="1"/>
  <c r="AH198" i="11"/>
  <c r="AH175" i="11" l="1"/>
  <c r="AH185" i="11" s="1"/>
  <c r="AH181" i="11"/>
  <c r="AH172" i="11"/>
  <c r="AH148" i="11"/>
  <c r="AH158" i="11" s="1"/>
  <c r="AH154" i="11"/>
  <c r="AH145" i="11"/>
  <c r="AG264" i="11"/>
  <c r="AG258" i="11"/>
  <c r="AG268" i="11" s="1"/>
  <c r="AJ254" i="11"/>
  <c r="AJ227" i="11"/>
  <c r="AJ200" i="11"/>
  <c r="AJ173" i="11"/>
  <c r="AJ146" i="11"/>
  <c r="AJ119" i="11"/>
  <c r="AJ4" i="11"/>
  <c r="AH263" i="11"/>
  <c r="AH257" i="11"/>
  <c r="AH267" i="11" s="1"/>
  <c r="AH235" i="11"/>
  <c r="AH229" i="11"/>
  <c r="AH239" i="11" s="1"/>
  <c r="AH226" i="11"/>
  <c r="AG156" i="11"/>
  <c r="AG150" i="11"/>
  <c r="AG160" i="11" s="1"/>
  <c r="AH202" i="11"/>
  <c r="AH212" i="11" s="1"/>
  <c r="AH208" i="11"/>
  <c r="AH199" i="11"/>
  <c r="AI246" i="11"/>
  <c r="AI219" i="11"/>
  <c r="AI192" i="11"/>
  <c r="AI165" i="11"/>
  <c r="AI138" i="11"/>
  <c r="AI111" i="11"/>
  <c r="AI117" i="11" s="1"/>
  <c r="AI66" i="11"/>
  <c r="AI247" i="11"/>
  <c r="AI220" i="11"/>
  <c r="AI193" i="11"/>
  <c r="AI166" i="11"/>
  <c r="AI139" i="11"/>
  <c r="AI112" i="11"/>
  <c r="AI80" i="11"/>
  <c r="AG177" i="11"/>
  <c r="AG187" i="11" s="1"/>
  <c r="AG183" i="11"/>
  <c r="AH128" i="11"/>
  <c r="AH122" i="11"/>
  <c r="AH132" i="11" s="1"/>
  <c r="AG123" i="11"/>
  <c r="AG133" i="11" s="1"/>
  <c r="AG129" i="11"/>
  <c r="AG204" i="11"/>
  <c r="AG214" i="11" s="1"/>
  <c r="AG210" i="11"/>
  <c r="AI225" i="11" l="1"/>
  <c r="AI198" i="11"/>
  <c r="AH230" i="11"/>
  <c r="AH240" i="11" s="1"/>
  <c r="AH236" i="11"/>
  <c r="AJ183" i="11"/>
  <c r="AJ177" i="11"/>
  <c r="AJ187" i="11" s="1"/>
  <c r="AI121" i="11"/>
  <c r="AI131" i="11" s="1"/>
  <c r="AI127" i="11"/>
  <c r="AI118" i="11"/>
  <c r="AI235" i="11"/>
  <c r="AI229" i="11"/>
  <c r="AI239" i="11" s="1"/>
  <c r="AI226" i="11"/>
  <c r="AJ79" i="11"/>
  <c r="AJ77" i="11"/>
  <c r="AJ75" i="11"/>
  <c r="AJ73" i="11"/>
  <c r="AJ93" i="11"/>
  <c r="AJ101" i="11" s="1"/>
  <c r="AJ65" i="11"/>
  <c r="AJ64" i="11"/>
  <c r="AJ78" i="11"/>
  <c r="AJ76" i="11"/>
  <c r="AJ74" i="11"/>
  <c r="AJ96" i="11"/>
  <c r="AJ104" i="11" s="1"/>
  <c r="AJ63" i="11"/>
  <c r="AJ62" i="11"/>
  <c r="AJ61" i="11"/>
  <c r="AJ60" i="11"/>
  <c r="AJ59" i="11"/>
  <c r="AJ58" i="11"/>
  <c r="AJ57" i="11"/>
  <c r="AJ56" i="11"/>
  <c r="AJ72" i="11"/>
  <c r="AJ70" i="11"/>
  <c r="AJ71" i="11"/>
  <c r="AK3" i="11"/>
  <c r="AJ204" i="11"/>
  <c r="AJ214" i="11" s="1"/>
  <c r="AJ210" i="11"/>
  <c r="AH176" i="11"/>
  <c r="AH186" i="11" s="1"/>
  <c r="AH182" i="11"/>
  <c r="AI144" i="11"/>
  <c r="AI252" i="11"/>
  <c r="AJ129" i="11"/>
  <c r="AJ123" i="11"/>
  <c r="AJ133" i="11" s="1"/>
  <c r="AJ231" i="11"/>
  <c r="AJ241" i="11" s="1"/>
  <c r="AJ237" i="11"/>
  <c r="AH155" i="11"/>
  <c r="AH149" i="11"/>
  <c r="AH159" i="11" s="1"/>
  <c r="AI171" i="11"/>
  <c r="AH203" i="11"/>
  <c r="AH213" i="11" s="1"/>
  <c r="AH209" i="11"/>
  <c r="AJ150" i="11"/>
  <c r="AJ160" i="11" s="1"/>
  <c r="AJ156" i="11"/>
  <c r="AJ264" i="11"/>
  <c r="AJ258" i="11"/>
  <c r="AJ268" i="11" s="1"/>
  <c r="AI262" i="11" l="1"/>
  <c r="AI256" i="11"/>
  <c r="AI266" i="11" s="1"/>
  <c r="AI253" i="11"/>
  <c r="AJ247" i="11"/>
  <c r="AJ220" i="11"/>
  <c r="AJ193" i="11"/>
  <c r="AJ166" i="11"/>
  <c r="AJ139" i="11"/>
  <c r="AJ112" i="11"/>
  <c r="AJ80" i="11"/>
  <c r="AI128" i="11"/>
  <c r="AI122" i="11"/>
  <c r="AI132" i="11" s="1"/>
  <c r="AI175" i="11"/>
  <c r="AI185" i="11" s="1"/>
  <c r="AI181" i="11"/>
  <c r="AI172" i="11"/>
  <c r="AI154" i="11"/>
  <c r="AI148" i="11"/>
  <c r="AI158" i="11" s="1"/>
  <c r="AI145" i="11"/>
  <c r="AI236" i="11"/>
  <c r="AI230" i="11"/>
  <c r="AI240" i="11" s="1"/>
  <c r="AK254" i="11"/>
  <c r="AK227" i="11"/>
  <c r="AK200" i="11"/>
  <c r="AK173" i="11"/>
  <c r="AK146" i="11"/>
  <c r="AK119" i="11"/>
  <c r="AK4" i="11"/>
  <c r="AJ246" i="11"/>
  <c r="AJ252" i="11" s="1"/>
  <c r="AJ219" i="11"/>
  <c r="AJ225" i="11" s="1"/>
  <c r="AJ192" i="11"/>
  <c r="AJ198" i="11" s="1"/>
  <c r="AJ165" i="11"/>
  <c r="AJ171" i="11" s="1"/>
  <c r="AJ138" i="11"/>
  <c r="AJ144" i="11" s="1"/>
  <c r="AJ111" i="11"/>
  <c r="AJ117" i="11" s="1"/>
  <c r="AJ66" i="11"/>
  <c r="AI202" i="11"/>
  <c r="AI212" i="11" s="1"/>
  <c r="AI208" i="11"/>
  <c r="AI199" i="11"/>
  <c r="AJ148" i="11" l="1"/>
  <c r="AJ158" i="11" s="1"/>
  <c r="AJ154" i="11"/>
  <c r="AJ145" i="11"/>
  <c r="AJ262" i="11"/>
  <c r="AJ256" i="11"/>
  <c r="AJ266" i="11" s="1"/>
  <c r="AJ253" i="11"/>
  <c r="AK177" i="11"/>
  <c r="AK187" i="11" s="1"/>
  <c r="AK183" i="11"/>
  <c r="AJ181" i="11"/>
  <c r="AJ175" i="11"/>
  <c r="AJ185" i="11" s="1"/>
  <c r="AJ172" i="11"/>
  <c r="AK93" i="11"/>
  <c r="AK101" i="11" s="1"/>
  <c r="AK78" i="11"/>
  <c r="AK76" i="11"/>
  <c r="AK74" i="11"/>
  <c r="AK72" i="11"/>
  <c r="AK70" i="11"/>
  <c r="AK96" i="11"/>
  <c r="AK104" i="11" s="1"/>
  <c r="AK79" i="11"/>
  <c r="AK77" i="11"/>
  <c r="AK75" i="11"/>
  <c r="AK73" i="11"/>
  <c r="AK71" i="11"/>
  <c r="AK65" i="11"/>
  <c r="AK64" i="11"/>
  <c r="AK63" i="11"/>
  <c r="AK62" i="11"/>
  <c r="AK61" i="11"/>
  <c r="AK60" i="11"/>
  <c r="AK59" i="11"/>
  <c r="AK58" i="11"/>
  <c r="AK57" i="11"/>
  <c r="AK56" i="11"/>
  <c r="AL3" i="11"/>
  <c r="AK204" i="11"/>
  <c r="AK214" i="11" s="1"/>
  <c r="AK210" i="11"/>
  <c r="AI182" i="11"/>
  <c r="AI176" i="11"/>
  <c r="AI186" i="11" s="1"/>
  <c r="AI263" i="11"/>
  <c r="AI257" i="11"/>
  <c r="AI267" i="11" s="1"/>
  <c r="AJ208" i="11"/>
  <c r="AJ202" i="11"/>
  <c r="AJ212" i="11" s="1"/>
  <c r="AJ199" i="11"/>
  <c r="AK123" i="11"/>
  <c r="AK133" i="11" s="1"/>
  <c r="AK129" i="11"/>
  <c r="AK231" i="11"/>
  <c r="AK241" i="11" s="1"/>
  <c r="AK237" i="11"/>
  <c r="AI149" i="11"/>
  <c r="AI159" i="11" s="1"/>
  <c r="AI155" i="11"/>
  <c r="AI209" i="11"/>
  <c r="AI203" i="11"/>
  <c r="AI213" i="11" s="1"/>
  <c r="AJ121" i="11"/>
  <c r="AJ131" i="11" s="1"/>
  <c r="AJ127" i="11"/>
  <c r="AJ118" i="11"/>
  <c r="AJ235" i="11"/>
  <c r="AJ229" i="11"/>
  <c r="AJ239" i="11" s="1"/>
  <c r="AJ226" i="11"/>
  <c r="AK156" i="11"/>
  <c r="AK150" i="11"/>
  <c r="AK160" i="11" s="1"/>
  <c r="AK264" i="11"/>
  <c r="AK258" i="11"/>
  <c r="AK268" i="11" s="1"/>
  <c r="AJ203" i="11" l="1"/>
  <c r="AJ213" i="11" s="1"/>
  <c r="AJ209" i="11"/>
  <c r="AJ182" i="11"/>
  <c r="AJ176" i="11"/>
  <c r="AJ186" i="11" s="1"/>
  <c r="AJ149" i="11"/>
  <c r="AJ159" i="11" s="1"/>
  <c r="AJ155" i="11"/>
  <c r="AJ122" i="11"/>
  <c r="AJ132" i="11" s="1"/>
  <c r="AJ128" i="11"/>
  <c r="AL254" i="11"/>
  <c r="AL227" i="11"/>
  <c r="AL200" i="11"/>
  <c r="AL146" i="11"/>
  <c r="AL173" i="11"/>
  <c r="AL119" i="11"/>
  <c r="AL4" i="11"/>
  <c r="AJ263" i="11"/>
  <c r="AJ257" i="11"/>
  <c r="AJ267" i="11" s="1"/>
  <c r="AJ236" i="11"/>
  <c r="AJ230" i="11"/>
  <c r="AJ240" i="11" s="1"/>
  <c r="AK246" i="11"/>
  <c r="AK252" i="11" s="1"/>
  <c r="AK219" i="11"/>
  <c r="AK192" i="11"/>
  <c r="AK198" i="11" s="1"/>
  <c r="AK165" i="11"/>
  <c r="AK138" i="11"/>
  <c r="AK144" i="11" s="1"/>
  <c r="AK66" i="11"/>
  <c r="AK111" i="11"/>
  <c r="AK247" i="11"/>
  <c r="AK220" i="11"/>
  <c r="AK193" i="11"/>
  <c r="AK166" i="11"/>
  <c r="AK139" i="11"/>
  <c r="AK112" i="11"/>
  <c r="AK80" i="11"/>
  <c r="AK262" i="11" l="1"/>
  <c r="AK256" i="11"/>
  <c r="AK266" i="11" s="1"/>
  <c r="AK253" i="11"/>
  <c r="AL150" i="11"/>
  <c r="AL160" i="11" s="1"/>
  <c r="AL156" i="11"/>
  <c r="AK148" i="11"/>
  <c r="AK158" i="11" s="1"/>
  <c r="AK154" i="11"/>
  <c r="AK145" i="11"/>
  <c r="AK171" i="11"/>
  <c r="AL78" i="11"/>
  <c r="AL76" i="11"/>
  <c r="AL74" i="11"/>
  <c r="AL72" i="11"/>
  <c r="AL96" i="11"/>
  <c r="AL104" i="11" s="1"/>
  <c r="AL79" i="11"/>
  <c r="AL77" i="11"/>
  <c r="AL75" i="11"/>
  <c r="AL93" i="11"/>
  <c r="AL101" i="11" s="1"/>
  <c r="AL70" i="11"/>
  <c r="AL65" i="11"/>
  <c r="AL64" i="11"/>
  <c r="AL71" i="11"/>
  <c r="AL63" i="11"/>
  <c r="AL62" i="11"/>
  <c r="AL61" i="11"/>
  <c r="AL60" i="11"/>
  <c r="AL59" i="11"/>
  <c r="AL58" i="11"/>
  <c r="AL57" i="11"/>
  <c r="AL56" i="11"/>
  <c r="AM3" i="11"/>
  <c r="AL73" i="11"/>
  <c r="AL210" i="11"/>
  <c r="AL204" i="11"/>
  <c r="AL214" i="11" s="1"/>
  <c r="AK208" i="11"/>
  <c r="AK202" i="11"/>
  <c r="AK212" i="11" s="1"/>
  <c r="AK199" i="11"/>
  <c r="AL123" i="11"/>
  <c r="AL133" i="11" s="1"/>
  <c r="AL129" i="11"/>
  <c r="AL237" i="11"/>
  <c r="AL231" i="11"/>
  <c r="AL241" i="11" s="1"/>
  <c r="AK117" i="11"/>
  <c r="AK225" i="11"/>
  <c r="AL183" i="11"/>
  <c r="AL177" i="11"/>
  <c r="AL187" i="11" s="1"/>
  <c r="AL264" i="11"/>
  <c r="AL258" i="11"/>
  <c r="AL268" i="11" s="1"/>
  <c r="AK149" i="11" l="1"/>
  <c r="AK159" i="11" s="1"/>
  <c r="AK155" i="11"/>
  <c r="AK235" i="11"/>
  <c r="AK229" i="11"/>
  <c r="AK239" i="11" s="1"/>
  <c r="AK226" i="11"/>
  <c r="AM254" i="11"/>
  <c r="AM227" i="11"/>
  <c r="AM200" i="11"/>
  <c r="AM173" i="11"/>
  <c r="AM146" i="11"/>
  <c r="AM119" i="11"/>
  <c r="AM4" i="11"/>
  <c r="AL247" i="11"/>
  <c r="AL220" i="11"/>
  <c r="AL193" i="11"/>
  <c r="AL166" i="11"/>
  <c r="AL112" i="11"/>
  <c r="AL139" i="11"/>
  <c r="AL80" i="11"/>
  <c r="AK263" i="11"/>
  <c r="AK257" i="11"/>
  <c r="AK267" i="11" s="1"/>
  <c r="AK121" i="11"/>
  <c r="AK131" i="11" s="1"/>
  <c r="AK127" i="11"/>
  <c r="AK118" i="11"/>
  <c r="AL246" i="11"/>
  <c r="AL252" i="11" s="1"/>
  <c r="AL219" i="11"/>
  <c r="AL225" i="11" s="1"/>
  <c r="AL192" i="11"/>
  <c r="AL198" i="11" s="1"/>
  <c r="AL165" i="11"/>
  <c r="AL171" i="11" s="1"/>
  <c r="AL138" i="11"/>
  <c r="AL111" i="11"/>
  <c r="AL117" i="11" s="1"/>
  <c r="AL66" i="11"/>
  <c r="AK203" i="11"/>
  <c r="AK213" i="11" s="1"/>
  <c r="AK209" i="11"/>
  <c r="AK181" i="11"/>
  <c r="AK175" i="11"/>
  <c r="AK185" i="11" s="1"/>
  <c r="AK172" i="11"/>
  <c r="AL144" i="11" l="1"/>
  <c r="AK176" i="11"/>
  <c r="AK186" i="11" s="1"/>
  <c r="AK182" i="11"/>
  <c r="AK128" i="11"/>
  <c r="AK122" i="11"/>
  <c r="AK132" i="11" s="1"/>
  <c r="AM96" i="11"/>
  <c r="AM104" i="11" s="1"/>
  <c r="AM79" i="11"/>
  <c r="AM77" i="11"/>
  <c r="AM75" i="11"/>
  <c r="AM73" i="11"/>
  <c r="AM71" i="11"/>
  <c r="AM93" i="11"/>
  <c r="AM101" i="11" s="1"/>
  <c r="AM78" i="11"/>
  <c r="AM76" i="11"/>
  <c r="AM74" i="11"/>
  <c r="AM72" i="11"/>
  <c r="AM70" i="11"/>
  <c r="AM63" i="11"/>
  <c r="AM62" i="11"/>
  <c r="AM61" i="11"/>
  <c r="AM60" i="11"/>
  <c r="AM59" i="11"/>
  <c r="AM58" i="11"/>
  <c r="AM57" i="11"/>
  <c r="AM56" i="11"/>
  <c r="AN3" i="11"/>
  <c r="AM65" i="11"/>
  <c r="AM64" i="11"/>
  <c r="AM204" i="11"/>
  <c r="AM214" i="11" s="1"/>
  <c r="AM210" i="11"/>
  <c r="AL175" i="11"/>
  <c r="AL185" i="11" s="1"/>
  <c r="AL181" i="11"/>
  <c r="AL172" i="11"/>
  <c r="AL202" i="11"/>
  <c r="AL212" i="11" s="1"/>
  <c r="AL208" i="11"/>
  <c r="AL199" i="11"/>
  <c r="AM123" i="11"/>
  <c r="AM133" i="11" s="1"/>
  <c r="AM129" i="11"/>
  <c r="AM237" i="11"/>
  <c r="AM231" i="11"/>
  <c r="AM241" i="11" s="1"/>
  <c r="AL127" i="11"/>
  <c r="AL121" i="11"/>
  <c r="AL131" i="11" s="1"/>
  <c r="AL118" i="11"/>
  <c r="AL235" i="11"/>
  <c r="AL229" i="11"/>
  <c r="AL239" i="11" s="1"/>
  <c r="AL226" i="11"/>
  <c r="AM150" i="11"/>
  <c r="AM160" i="11" s="1"/>
  <c r="AM156" i="11"/>
  <c r="AM264" i="11"/>
  <c r="AM258" i="11"/>
  <c r="AM268" i="11" s="1"/>
  <c r="AL148" i="11"/>
  <c r="AL158" i="11" s="1"/>
  <c r="AL154" i="11"/>
  <c r="AL145" i="11"/>
  <c r="AL262" i="11"/>
  <c r="AL256" i="11"/>
  <c r="AL266" i="11" s="1"/>
  <c r="AL253" i="11"/>
  <c r="AM183" i="11"/>
  <c r="AM177" i="11"/>
  <c r="AM187" i="11" s="1"/>
  <c r="AK236" i="11"/>
  <c r="AK230" i="11"/>
  <c r="AK240" i="11" s="1"/>
  <c r="AL155" i="11" l="1"/>
  <c r="AL149" i="11"/>
  <c r="AL159" i="11" s="1"/>
  <c r="AL176" i="11"/>
  <c r="AL186" i="11" s="1"/>
  <c r="AL182" i="11"/>
  <c r="AM246" i="11"/>
  <c r="AM219" i="11"/>
  <c r="AM192" i="11"/>
  <c r="AM165" i="11"/>
  <c r="AM138" i="11"/>
  <c r="AM111" i="11"/>
  <c r="AM117" i="11" s="1"/>
  <c r="AM66" i="11"/>
  <c r="AM247" i="11"/>
  <c r="AM220" i="11"/>
  <c r="AM193" i="11"/>
  <c r="AM166" i="11"/>
  <c r="AM139" i="11"/>
  <c r="AM112" i="11"/>
  <c r="AM80" i="11"/>
  <c r="AL263" i="11"/>
  <c r="AL257" i="11"/>
  <c r="AL267" i="11" s="1"/>
  <c r="AL203" i="11"/>
  <c r="AL213" i="11" s="1"/>
  <c r="AL209" i="11"/>
  <c r="AL128" i="11"/>
  <c r="AL122" i="11"/>
  <c r="AL132" i="11" s="1"/>
  <c r="AL230" i="11"/>
  <c r="AL240" i="11" s="1"/>
  <c r="AL236" i="11"/>
  <c r="AN254" i="11"/>
  <c r="AN227" i="11"/>
  <c r="AN200" i="11"/>
  <c r="AN173" i="11"/>
  <c r="AN146" i="11"/>
  <c r="AN119" i="11"/>
  <c r="AN4" i="11"/>
  <c r="AN129" i="11" l="1"/>
  <c r="AN123" i="11"/>
  <c r="AN133" i="11" s="1"/>
  <c r="AN231" i="11"/>
  <c r="AN241" i="11" s="1"/>
  <c r="AN237" i="11"/>
  <c r="AM171" i="11"/>
  <c r="AN150" i="11"/>
  <c r="AN160" i="11" s="1"/>
  <c r="AN156" i="11"/>
  <c r="AN264" i="11"/>
  <c r="AN258" i="11"/>
  <c r="AN268" i="11" s="1"/>
  <c r="AM198" i="11"/>
  <c r="AN183" i="11"/>
  <c r="AN177" i="11"/>
  <c r="AN187" i="11" s="1"/>
  <c r="AM121" i="11"/>
  <c r="AM131" i="11" s="1"/>
  <c r="AM127" i="11"/>
  <c r="AM118" i="11"/>
  <c r="AM225" i="11"/>
  <c r="AN79" i="11"/>
  <c r="AN77" i="11"/>
  <c r="AN75" i="11"/>
  <c r="AN73" i="11"/>
  <c r="AN93" i="11"/>
  <c r="AN101" i="11" s="1"/>
  <c r="AN65" i="11"/>
  <c r="AN64" i="11"/>
  <c r="AN78" i="11"/>
  <c r="AN76" i="11"/>
  <c r="AN74" i="11"/>
  <c r="AN96" i="11"/>
  <c r="AN104" i="11" s="1"/>
  <c r="AN72" i="11"/>
  <c r="AN71" i="11"/>
  <c r="AN63" i="11"/>
  <c r="AN62" i="11"/>
  <c r="AN61" i="11"/>
  <c r="AN60" i="11"/>
  <c r="AN59" i="11"/>
  <c r="AN58" i="11"/>
  <c r="AN57" i="11"/>
  <c r="AN56" i="11"/>
  <c r="AO3" i="11"/>
  <c r="AN70" i="11"/>
  <c r="AN204" i="11"/>
  <c r="AN214" i="11" s="1"/>
  <c r="AN210" i="11"/>
  <c r="AM144" i="11"/>
  <c r="AM252" i="11"/>
  <c r="AM235" i="11" l="1"/>
  <c r="AM229" i="11"/>
  <c r="AM239" i="11" s="1"/>
  <c r="AM226" i="11"/>
  <c r="AN247" i="11"/>
  <c r="AN220" i="11"/>
  <c r="AN193" i="11"/>
  <c r="AN166" i="11"/>
  <c r="AN139" i="11"/>
  <c r="AN112" i="11"/>
  <c r="AN80" i="11"/>
  <c r="AM128" i="11"/>
  <c r="AM122" i="11"/>
  <c r="AM132" i="11" s="1"/>
  <c r="AM262" i="11"/>
  <c r="AM256" i="11"/>
  <c r="AM266" i="11" s="1"/>
  <c r="AM253" i="11"/>
  <c r="AM154" i="11"/>
  <c r="AM148" i="11"/>
  <c r="AM158" i="11" s="1"/>
  <c r="AM145" i="11"/>
  <c r="AO254" i="11"/>
  <c r="AO227" i="11"/>
  <c r="AO200" i="11"/>
  <c r="AO173" i="11"/>
  <c r="AO146" i="11"/>
  <c r="AO119" i="11"/>
  <c r="AO4" i="11"/>
  <c r="AM202" i="11"/>
  <c r="AM212" i="11" s="1"/>
  <c r="AM208" i="11"/>
  <c r="AM199" i="11"/>
  <c r="AN246" i="11"/>
  <c r="AN252" i="11" s="1"/>
  <c r="AN219" i="11"/>
  <c r="AN225" i="11" s="1"/>
  <c r="AN192" i="11"/>
  <c r="AN198" i="11" s="1"/>
  <c r="AN165" i="11"/>
  <c r="AN171" i="11" s="1"/>
  <c r="AN138" i="11"/>
  <c r="AN144" i="11" s="1"/>
  <c r="AN111" i="11"/>
  <c r="AN117" i="11" s="1"/>
  <c r="AN66" i="11"/>
  <c r="AM175" i="11"/>
  <c r="AM185" i="11" s="1"/>
  <c r="AM181" i="11"/>
  <c r="AM172" i="11"/>
  <c r="AN181" i="11" l="1"/>
  <c r="AN175" i="11"/>
  <c r="AN185" i="11" s="1"/>
  <c r="AN172" i="11"/>
  <c r="AM209" i="11"/>
  <c r="AM203" i="11"/>
  <c r="AM213" i="11" s="1"/>
  <c r="AO123" i="11"/>
  <c r="AO133" i="11" s="1"/>
  <c r="AO129" i="11"/>
  <c r="AO231" i="11"/>
  <c r="AO241" i="11" s="1"/>
  <c r="AO237" i="11"/>
  <c r="AN208" i="11"/>
  <c r="AN202" i="11"/>
  <c r="AN212" i="11" s="1"/>
  <c r="AN199" i="11"/>
  <c r="AO156" i="11"/>
  <c r="AO150" i="11"/>
  <c r="AO160" i="11" s="1"/>
  <c r="AO258" i="11"/>
  <c r="AO268" i="11" s="1"/>
  <c r="AO264" i="11"/>
  <c r="AM263" i="11"/>
  <c r="AM257" i="11"/>
  <c r="AM267" i="11" s="1"/>
  <c r="AM236" i="11"/>
  <c r="AM230" i="11"/>
  <c r="AM240" i="11" s="1"/>
  <c r="AM182" i="11"/>
  <c r="AM176" i="11"/>
  <c r="AM186" i="11" s="1"/>
  <c r="AN121" i="11"/>
  <c r="AN131" i="11" s="1"/>
  <c r="AN127" i="11"/>
  <c r="AN118" i="11"/>
  <c r="AN235" i="11"/>
  <c r="AN229" i="11"/>
  <c r="AN239" i="11" s="1"/>
  <c r="AN226" i="11"/>
  <c r="AO177" i="11"/>
  <c r="AO187" i="11" s="1"/>
  <c r="AO183" i="11"/>
  <c r="AM149" i="11"/>
  <c r="AM159" i="11" s="1"/>
  <c r="AM155" i="11"/>
  <c r="AN148" i="11"/>
  <c r="AN158" i="11" s="1"/>
  <c r="AN154" i="11"/>
  <c r="AN145" i="11"/>
  <c r="AN262" i="11"/>
  <c r="AN256" i="11"/>
  <c r="AN266" i="11" s="1"/>
  <c r="AN253" i="11"/>
  <c r="AO93" i="11"/>
  <c r="AO101" i="11" s="1"/>
  <c r="AO78" i="11"/>
  <c r="AO76" i="11"/>
  <c r="AO74" i="11"/>
  <c r="AO72" i="11"/>
  <c r="AO70" i="11"/>
  <c r="AO96" i="11"/>
  <c r="AO104" i="11" s="1"/>
  <c r="AO79" i="11"/>
  <c r="AO77" i="11"/>
  <c r="AO75" i="11"/>
  <c r="AO73" i="11"/>
  <c r="AO71" i="11"/>
  <c r="AO65" i="11"/>
  <c r="AO64" i="11"/>
  <c r="AO63" i="11"/>
  <c r="AO62" i="11"/>
  <c r="AO61" i="11"/>
  <c r="AO60" i="11"/>
  <c r="AO59" i="11"/>
  <c r="AO58" i="11"/>
  <c r="AO57" i="11"/>
  <c r="AO56" i="11"/>
  <c r="AP3" i="11"/>
  <c r="AO204" i="11"/>
  <c r="AO214" i="11" s="1"/>
  <c r="AO210" i="11"/>
  <c r="AO246" i="11" l="1"/>
  <c r="AO219" i="11"/>
  <c r="AO192" i="11"/>
  <c r="AO165" i="11"/>
  <c r="AO138" i="11"/>
  <c r="AO66" i="11"/>
  <c r="AO111" i="11"/>
  <c r="AO117" i="11" s="1"/>
  <c r="AO247" i="11"/>
  <c r="AO220" i="11"/>
  <c r="AO193" i="11"/>
  <c r="AO166" i="11"/>
  <c r="AO139" i="11"/>
  <c r="AO112" i="11"/>
  <c r="AO80" i="11"/>
  <c r="AN236" i="11"/>
  <c r="AN230" i="11"/>
  <c r="AN240" i="11" s="1"/>
  <c r="AN203" i="11"/>
  <c r="AN213" i="11" s="1"/>
  <c r="AN209" i="11"/>
  <c r="AN149" i="11"/>
  <c r="AN159" i="11" s="1"/>
  <c r="AN155" i="11"/>
  <c r="AN182" i="11"/>
  <c r="AN176" i="11"/>
  <c r="AN186" i="11" s="1"/>
  <c r="AN263" i="11"/>
  <c r="AN257" i="11"/>
  <c r="AN267" i="11" s="1"/>
  <c r="AP254" i="11"/>
  <c r="AP227" i="11"/>
  <c r="AP200" i="11"/>
  <c r="AP173" i="11"/>
  <c r="AP146" i="11"/>
  <c r="AP119" i="11"/>
  <c r="AP4" i="11"/>
  <c r="AN122" i="11"/>
  <c r="AN132" i="11" s="1"/>
  <c r="AN128" i="11"/>
  <c r="AO198" i="11" l="1"/>
  <c r="AP183" i="11"/>
  <c r="AP177" i="11"/>
  <c r="AP187" i="11" s="1"/>
  <c r="AO171" i="11"/>
  <c r="AP78" i="11"/>
  <c r="AP76" i="11"/>
  <c r="AP74" i="11"/>
  <c r="AP72" i="11"/>
  <c r="AP96" i="11"/>
  <c r="AP104" i="11" s="1"/>
  <c r="AP79" i="11"/>
  <c r="AP77" i="11"/>
  <c r="AP75" i="11"/>
  <c r="AP93" i="11"/>
  <c r="AP101" i="11" s="1"/>
  <c r="AP65" i="11"/>
  <c r="AP64" i="11"/>
  <c r="AQ3" i="11"/>
  <c r="AP73" i="11"/>
  <c r="AP70" i="11"/>
  <c r="AP63" i="11"/>
  <c r="AP62" i="11"/>
  <c r="AP61" i="11"/>
  <c r="AP60" i="11"/>
  <c r="AP59" i="11"/>
  <c r="AP58" i="11"/>
  <c r="AP57" i="11"/>
  <c r="AP56" i="11"/>
  <c r="AP71" i="11"/>
  <c r="AP210" i="11"/>
  <c r="AP204" i="11"/>
  <c r="AP214" i="11" s="1"/>
  <c r="AO121" i="11"/>
  <c r="AO131" i="11" s="1"/>
  <c r="AO127" i="11"/>
  <c r="AO118" i="11"/>
  <c r="AO208" i="11"/>
  <c r="AO202" i="11"/>
  <c r="AO212" i="11" s="1"/>
  <c r="AO199" i="11"/>
  <c r="AP123" i="11"/>
  <c r="AP133" i="11" s="1"/>
  <c r="AP129" i="11"/>
  <c r="AP237" i="11"/>
  <c r="AP231" i="11"/>
  <c r="AP241" i="11" s="1"/>
  <c r="AO225" i="11"/>
  <c r="AP150" i="11"/>
  <c r="AP160" i="11" s="1"/>
  <c r="AP156" i="11"/>
  <c r="AP258" i="11"/>
  <c r="AP268" i="11" s="1"/>
  <c r="AP264" i="11"/>
  <c r="AO144" i="11"/>
  <c r="AO252" i="11"/>
  <c r="AO148" i="11" l="1"/>
  <c r="AO158" i="11" s="1"/>
  <c r="AO154" i="11"/>
  <c r="AO145" i="11"/>
  <c r="AO235" i="11"/>
  <c r="AO229" i="11"/>
  <c r="AO239" i="11" s="1"/>
  <c r="AO226" i="11"/>
  <c r="AO128" i="11"/>
  <c r="AO122" i="11"/>
  <c r="AO132" i="11" s="1"/>
  <c r="AQ254" i="11"/>
  <c r="AQ227" i="11"/>
  <c r="AQ200" i="11"/>
  <c r="AQ173" i="11"/>
  <c r="AQ146" i="11"/>
  <c r="AQ119" i="11"/>
  <c r="AQ4" i="11"/>
  <c r="AO181" i="11"/>
  <c r="AO175" i="11"/>
  <c r="AO185" i="11" s="1"/>
  <c r="AO172" i="11"/>
  <c r="AO203" i="11"/>
  <c r="AO213" i="11" s="1"/>
  <c r="AO209" i="11"/>
  <c r="AO262" i="11"/>
  <c r="AO256" i="11"/>
  <c r="AO266" i="11" s="1"/>
  <c r="AO253" i="11"/>
  <c r="AP246" i="11"/>
  <c r="AP219" i="11"/>
  <c r="AP192" i="11"/>
  <c r="AP165" i="11"/>
  <c r="AP138" i="11"/>
  <c r="AP111" i="11"/>
  <c r="AP66" i="11"/>
  <c r="AP247" i="11"/>
  <c r="AP220" i="11"/>
  <c r="AP193" i="11"/>
  <c r="AP166" i="11"/>
  <c r="AP112" i="11"/>
  <c r="AP139" i="11"/>
  <c r="AP80" i="11"/>
  <c r="AP144" i="11" l="1"/>
  <c r="AP252" i="11"/>
  <c r="AQ183" i="11"/>
  <c r="AQ177" i="11"/>
  <c r="AQ187" i="11" s="1"/>
  <c r="AP171" i="11"/>
  <c r="AO263" i="11"/>
  <c r="AO257" i="11"/>
  <c r="AO267" i="11" s="1"/>
  <c r="AQ96" i="11"/>
  <c r="AQ104" i="11" s="1"/>
  <c r="AQ79" i="11"/>
  <c r="AQ77" i="11"/>
  <c r="AQ75" i="11"/>
  <c r="AQ73" i="11"/>
  <c r="AQ71" i="11"/>
  <c r="AQ93" i="11"/>
  <c r="AQ101" i="11" s="1"/>
  <c r="AQ78" i="11"/>
  <c r="AQ76" i="11"/>
  <c r="AQ74" i="11"/>
  <c r="AQ72" i="11"/>
  <c r="AQ70" i="11"/>
  <c r="AQ65" i="11"/>
  <c r="AQ64" i="11"/>
  <c r="AQ63" i="11"/>
  <c r="AQ62" i="11"/>
  <c r="AQ61" i="11"/>
  <c r="AQ60" i="11"/>
  <c r="AQ59" i="11"/>
  <c r="AQ58" i="11"/>
  <c r="AQ57" i="11"/>
  <c r="AQ56" i="11"/>
  <c r="AR3" i="11"/>
  <c r="AQ204" i="11"/>
  <c r="AQ214" i="11" s="1"/>
  <c r="AQ210" i="11"/>
  <c r="AO149" i="11"/>
  <c r="AO159" i="11" s="1"/>
  <c r="AO155" i="11"/>
  <c r="AP198" i="11"/>
  <c r="AO176" i="11"/>
  <c r="AO186" i="11" s="1"/>
  <c r="AO182" i="11"/>
  <c r="AQ123" i="11"/>
  <c r="AQ133" i="11" s="1"/>
  <c r="AQ129" i="11"/>
  <c r="AQ237" i="11"/>
  <c r="AQ231" i="11"/>
  <c r="AQ241" i="11" s="1"/>
  <c r="AO236" i="11"/>
  <c r="AO230" i="11"/>
  <c r="AO240" i="11" s="1"/>
  <c r="AP117" i="11"/>
  <c r="AP225" i="11"/>
  <c r="AQ150" i="11"/>
  <c r="AQ160" i="11" s="1"/>
  <c r="AQ156" i="11"/>
  <c r="AQ264" i="11"/>
  <c r="AQ258" i="11"/>
  <c r="AQ268" i="11" s="1"/>
  <c r="AP127" i="11" l="1"/>
  <c r="AP121" i="11"/>
  <c r="AP131" i="11" s="1"/>
  <c r="AP118" i="11"/>
  <c r="AP202" i="11"/>
  <c r="AP212" i="11" s="1"/>
  <c r="AP208" i="11"/>
  <c r="AP199" i="11"/>
  <c r="AQ247" i="11"/>
  <c r="AQ220" i="11"/>
  <c r="AQ193" i="11"/>
  <c r="AQ166" i="11"/>
  <c r="AQ139" i="11"/>
  <c r="AQ112" i="11"/>
  <c r="AQ80" i="11"/>
  <c r="AR254" i="11"/>
  <c r="AR227" i="11"/>
  <c r="AR200" i="11"/>
  <c r="AR173" i="11"/>
  <c r="AR146" i="11"/>
  <c r="AR119" i="11"/>
  <c r="AR4" i="11"/>
  <c r="AP262" i="11"/>
  <c r="AP256" i="11"/>
  <c r="AP266" i="11" s="1"/>
  <c r="AP253" i="11"/>
  <c r="AP235" i="11"/>
  <c r="AP229" i="11"/>
  <c r="AP239" i="11" s="1"/>
  <c r="AP226" i="11"/>
  <c r="AQ246" i="11"/>
  <c r="AQ219" i="11"/>
  <c r="AQ192" i="11"/>
  <c r="AQ165" i="11"/>
  <c r="AQ138" i="11"/>
  <c r="AQ111" i="11"/>
  <c r="AQ66" i="11"/>
  <c r="AP175" i="11"/>
  <c r="AP185" i="11" s="1"/>
  <c r="AP181" i="11"/>
  <c r="AP172" i="11"/>
  <c r="AP148" i="11"/>
  <c r="AP158" i="11" s="1"/>
  <c r="AP154" i="11"/>
  <c r="AP145" i="11"/>
  <c r="AQ198" i="11" l="1"/>
  <c r="AQ144" i="11"/>
  <c r="AQ117" i="11"/>
  <c r="AQ171" i="11"/>
  <c r="AQ225" i="11"/>
  <c r="AQ229" i="11" s="1"/>
  <c r="AQ239" i="11" s="1"/>
  <c r="AQ252" i="11"/>
  <c r="AP176" i="11"/>
  <c r="AP186" i="11" s="1"/>
  <c r="AP182" i="11"/>
  <c r="AQ121" i="11"/>
  <c r="AQ131" i="11" s="1"/>
  <c r="AQ127" i="11"/>
  <c r="AQ118" i="11"/>
  <c r="AQ235" i="11"/>
  <c r="AR79" i="11"/>
  <c r="AR77" i="11"/>
  <c r="AR75" i="11"/>
  <c r="AR73" i="11"/>
  <c r="AR93" i="11"/>
  <c r="AR101" i="11" s="1"/>
  <c r="AR65" i="11"/>
  <c r="AR64" i="11"/>
  <c r="AR78" i="11"/>
  <c r="AR76" i="11"/>
  <c r="AR74" i="11"/>
  <c r="AR96" i="11"/>
  <c r="AR104" i="11" s="1"/>
  <c r="AR63" i="11"/>
  <c r="AR62" i="11"/>
  <c r="AR61" i="11"/>
  <c r="AR60" i="11"/>
  <c r="AR59" i="11"/>
  <c r="AR58" i="11"/>
  <c r="AR57" i="11"/>
  <c r="AR56" i="11"/>
  <c r="AR70" i="11"/>
  <c r="AR71" i="11"/>
  <c r="AR72" i="11"/>
  <c r="AS3" i="11"/>
  <c r="AR204" i="11"/>
  <c r="AR214" i="11" s="1"/>
  <c r="AR210" i="11"/>
  <c r="AP155" i="11"/>
  <c r="AP149" i="11"/>
  <c r="AP159" i="11" s="1"/>
  <c r="AQ154" i="11"/>
  <c r="AQ148" i="11"/>
  <c r="AQ158" i="11" s="1"/>
  <c r="AQ145" i="11"/>
  <c r="AQ262" i="11"/>
  <c r="AQ256" i="11"/>
  <c r="AQ266" i="11" s="1"/>
  <c r="AQ253" i="11"/>
  <c r="AP257" i="11"/>
  <c r="AP267" i="11" s="1"/>
  <c r="AP263" i="11"/>
  <c r="AR129" i="11"/>
  <c r="AR123" i="11"/>
  <c r="AR133" i="11" s="1"/>
  <c r="AR231" i="11"/>
  <c r="AR241" i="11" s="1"/>
  <c r="AR237" i="11"/>
  <c r="AP128" i="11"/>
  <c r="AP122" i="11"/>
  <c r="AP132" i="11" s="1"/>
  <c r="AQ175" i="11"/>
  <c r="AQ185" i="11" s="1"/>
  <c r="AQ181" i="11"/>
  <c r="AQ172" i="11"/>
  <c r="AP230" i="11"/>
  <c r="AP240" i="11" s="1"/>
  <c r="AP236" i="11"/>
  <c r="AR150" i="11"/>
  <c r="AR160" i="11" s="1"/>
  <c r="AR156" i="11"/>
  <c r="AR264" i="11"/>
  <c r="AR258" i="11"/>
  <c r="AR268" i="11" s="1"/>
  <c r="AP203" i="11"/>
  <c r="AP213" i="11" s="1"/>
  <c r="AP209" i="11"/>
  <c r="AQ202" i="11"/>
  <c r="AQ212" i="11" s="1"/>
  <c r="AQ208" i="11"/>
  <c r="AQ199" i="11"/>
  <c r="AR183" i="11"/>
  <c r="AR177" i="11"/>
  <c r="AR187" i="11" s="1"/>
  <c r="AQ226" i="11" l="1"/>
  <c r="AQ182" i="11"/>
  <c r="AQ176" i="11"/>
  <c r="AQ186" i="11" s="1"/>
  <c r="AR247" i="11"/>
  <c r="AR220" i="11"/>
  <c r="AR193" i="11"/>
  <c r="AR166" i="11"/>
  <c r="AR139" i="11"/>
  <c r="AR112" i="11"/>
  <c r="AR80" i="11"/>
  <c r="AQ236" i="11"/>
  <c r="AQ230" i="11"/>
  <c r="AQ240" i="11" s="1"/>
  <c r="AQ209" i="11"/>
  <c r="AQ203" i="11"/>
  <c r="AQ213" i="11" s="1"/>
  <c r="AS254" i="11"/>
  <c r="AS227" i="11"/>
  <c r="AS200" i="11"/>
  <c r="AS173" i="11"/>
  <c r="AS146" i="11"/>
  <c r="AS119" i="11"/>
  <c r="AS4" i="11"/>
  <c r="AR246" i="11"/>
  <c r="AR252" i="11" s="1"/>
  <c r="AR219" i="11"/>
  <c r="AR225" i="11" s="1"/>
  <c r="AR192" i="11"/>
  <c r="AR198" i="11" s="1"/>
  <c r="AR165" i="11"/>
  <c r="AR138" i="11"/>
  <c r="AR111" i="11"/>
  <c r="AR66" i="11"/>
  <c r="AQ149" i="11"/>
  <c r="AQ159" i="11" s="1"/>
  <c r="AQ155" i="11"/>
  <c r="AQ257" i="11"/>
  <c r="AQ267" i="11" s="1"/>
  <c r="AQ263" i="11"/>
  <c r="AQ128" i="11"/>
  <c r="AQ122" i="11"/>
  <c r="AQ132" i="11" s="1"/>
  <c r="AR144" i="11" l="1"/>
  <c r="AR117" i="11"/>
  <c r="AR171" i="11"/>
  <c r="AR175" i="11" s="1"/>
  <c r="AR185" i="11" s="1"/>
  <c r="AS93" i="11"/>
  <c r="AS101" i="11" s="1"/>
  <c r="AS78" i="11"/>
  <c r="AS76" i="11"/>
  <c r="AS74" i="11"/>
  <c r="AS72" i="11"/>
  <c r="AS70" i="11"/>
  <c r="AS96" i="11"/>
  <c r="AS104" i="11" s="1"/>
  <c r="AS79" i="11"/>
  <c r="AS77" i="11"/>
  <c r="AS75" i="11"/>
  <c r="AS73" i="11"/>
  <c r="AS71" i="11"/>
  <c r="AS65" i="11"/>
  <c r="AS64" i="11"/>
  <c r="AS63" i="11"/>
  <c r="AS62" i="11"/>
  <c r="AS61" i="11"/>
  <c r="AS60" i="11"/>
  <c r="AS59" i="11"/>
  <c r="AS58" i="11"/>
  <c r="AS57" i="11"/>
  <c r="AS56" i="11"/>
  <c r="AT3" i="11"/>
  <c r="AS204" i="11"/>
  <c r="AS214" i="11" s="1"/>
  <c r="AS210" i="11"/>
  <c r="AR208" i="11"/>
  <c r="AR202" i="11"/>
  <c r="AR212" i="11" s="1"/>
  <c r="AR199" i="11"/>
  <c r="AS123" i="11"/>
  <c r="AS133" i="11" s="1"/>
  <c r="AS129" i="11"/>
  <c r="AS231" i="11"/>
  <c r="AS241" i="11" s="1"/>
  <c r="AS237" i="11"/>
  <c r="AR181" i="11"/>
  <c r="AR172" i="11"/>
  <c r="AR121" i="11"/>
  <c r="AR131" i="11" s="1"/>
  <c r="AR127" i="11"/>
  <c r="AR118" i="11"/>
  <c r="AR235" i="11"/>
  <c r="AR229" i="11"/>
  <c r="AR239" i="11" s="1"/>
  <c r="AR226" i="11"/>
  <c r="AS156" i="11"/>
  <c r="AS150" i="11"/>
  <c r="AS160" i="11" s="1"/>
  <c r="AS264" i="11"/>
  <c r="AS258" i="11"/>
  <c r="AS268" i="11" s="1"/>
  <c r="AR148" i="11"/>
  <c r="AR158" i="11" s="1"/>
  <c r="AR154" i="11"/>
  <c r="AR145" i="11"/>
  <c r="AR262" i="11"/>
  <c r="AR256" i="11"/>
  <c r="AR266" i="11" s="1"/>
  <c r="AR253" i="11"/>
  <c r="AS177" i="11"/>
  <c r="AS187" i="11" s="1"/>
  <c r="AS183" i="11"/>
  <c r="AR149" i="11" l="1"/>
  <c r="AR159" i="11" s="1"/>
  <c r="AR155" i="11"/>
  <c r="AR203" i="11"/>
  <c r="AR213" i="11" s="1"/>
  <c r="AR209" i="11"/>
  <c r="AR263" i="11"/>
  <c r="AR257" i="11"/>
  <c r="AR267" i="11" s="1"/>
  <c r="AR182" i="11"/>
  <c r="AR176" i="11"/>
  <c r="AR186" i="11" s="1"/>
  <c r="AT254" i="11"/>
  <c r="AT227" i="11"/>
  <c r="AT200" i="11"/>
  <c r="AT173" i="11"/>
  <c r="AT146" i="11"/>
  <c r="AT119" i="11"/>
  <c r="AT4" i="11"/>
  <c r="AR122" i="11"/>
  <c r="AR132" i="11" s="1"/>
  <c r="AR128" i="11"/>
  <c r="AS246" i="11"/>
  <c r="AS219" i="11"/>
  <c r="AS192" i="11"/>
  <c r="AS165" i="11"/>
  <c r="AS138" i="11"/>
  <c r="AS66" i="11"/>
  <c r="AS111" i="11"/>
  <c r="AS247" i="11"/>
  <c r="AS220" i="11"/>
  <c r="AS193" i="11"/>
  <c r="AS166" i="11"/>
  <c r="AS139" i="11"/>
  <c r="AS112" i="11"/>
  <c r="AS80" i="11"/>
  <c r="AR236" i="11"/>
  <c r="AR230" i="11"/>
  <c r="AR240" i="11" s="1"/>
  <c r="AS117" i="11" l="1"/>
  <c r="AS198" i="11"/>
  <c r="AT183" i="11"/>
  <c r="AT177" i="11"/>
  <c r="AT187" i="11" s="1"/>
  <c r="AS225" i="11"/>
  <c r="AT78" i="11"/>
  <c r="AT76" i="11"/>
  <c r="AT74" i="11"/>
  <c r="AT72" i="11"/>
  <c r="AT96" i="11"/>
  <c r="AT104" i="11" s="1"/>
  <c r="AT79" i="11"/>
  <c r="AT77" i="11"/>
  <c r="AT75" i="11"/>
  <c r="AT93" i="11"/>
  <c r="AT101" i="11" s="1"/>
  <c r="AT70" i="11"/>
  <c r="AT73" i="11"/>
  <c r="AT71" i="11"/>
  <c r="AT65" i="11"/>
  <c r="AT64" i="11"/>
  <c r="AT63" i="11"/>
  <c r="AT62" i="11"/>
  <c r="AT61" i="11"/>
  <c r="AT60" i="11"/>
  <c r="AT59" i="11"/>
  <c r="AT58" i="11"/>
  <c r="AT57" i="11"/>
  <c r="AT56" i="11"/>
  <c r="AU3" i="11"/>
  <c r="AT210" i="11"/>
  <c r="AT204" i="11"/>
  <c r="AT214" i="11" s="1"/>
  <c r="AS144" i="11"/>
  <c r="AS252" i="11"/>
  <c r="AT123" i="11"/>
  <c r="AT133" i="11" s="1"/>
  <c r="AT129" i="11"/>
  <c r="AT237" i="11"/>
  <c r="AT231" i="11"/>
  <c r="AT241" i="11" s="1"/>
  <c r="AS171" i="11"/>
  <c r="AT150" i="11"/>
  <c r="AT160" i="11" s="1"/>
  <c r="AT156" i="11"/>
  <c r="AT258" i="11"/>
  <c r="AT268" i="11" s="1"/>
  <c r="AT264" i="11"/>
  <c r="AS181" i="11" l="1"/>
  <c r="AS175" i="11"/>
  <c r="AS185" i="11" s="1"/>
  <c r="AS172" i="11"/>
  <c r="AS262" i="11"/>
  <c r="AS256" i="11"/>
  <c r="AS266" i="11" s="1"/>
  <c r="AS253" i="11"/>
  <c r="AU254" i="11"/>
  <c r="AU227" i="11"/>
  <c r="AU200" i="11"/>
  <c r="AU173" i="11"/>
  <c r="AU146" i="11"/>
  <c r="AU119" i="11"/>
  <c r="AU4" i="11"/>
  <c r="AS148" i="11"/>
  <c r="AS158" i="11" s="1"/>
  <c r="AS154" i="11"/>
  <c r="AS145" i="11"/>
  <c r="AT246" i="11"/>
  <c r="AT219" i="11"/>
  <c r="AT192" i="11"/>
  <c r="AT165" i="11"/>
  <c r="AT138" i="11"/>
  <c r="AT111" i="11"/>
  <c r="AT66" i="11"/>
  <c r="AT247" i="11"/>
  <c r="AT220" i="11"/>
  <c r="AT193" i="11"/>
  <c r="AT166" i="11"/>
  <c r="AT112" i="11"/>
  <c r="AT139" i="11"/>
  <c r="AT80" i="11"/>
  <c r="AS208" i="11"/>
  <c r="AS202" i="11"/>
  <c r="AS212" i="11" s="1"/>
  <c r="AS199" i="11"/>
  <c r="AS235" i="11"/>
  <c r="AS229" i="11"/>
  <c r="AS239" i="11" s="1"/>
  <c r="AS226" i="11"/>
  <c r="AS121" i="11"/>
  <c r="AS131" i="11" s="1"/>
  <c r="AS127" i="11"/>
  <c r="AS118" i="11"/>
  <c r="AT252" i="11" l="1"/>
  <c r="AS236" i="11"/>
  <c r="AS230" i="11"/>
  <c r="AS240" i="11" s="1"/>
  <c r="AT171" i="11"/>
  <c r="AS149" i="11"/>
  <c r="AS159" i="11" s="1"/>
  <c r="AS155" i="11"/>
  <c r="AU123" i="11"/>
  <c r="AU133" i="11" s="1"/>
  <c r="AU129" i="11"/>
  <c r="AU237" i="11"/>
  <c r="AU231" i="11"/>
  <c r="AU241" i="11" s="1"/>
  <c r="AS128" i="11"/>
  <c r="AS122" i="11"/>
  <c r="AS132" i="11" s="1"/>
  <c r="AT198" i="11"/>
  <c r="AU150" i="11"/>
  <c r="AU160" i="11" s="1"/>
  <c r="AU156" i="11"/>
  <c r="AU264" i="11"/>
  <c r="AU258" i="11"/>
  <c r="AU268" i="11" s="1"/>
  <c r="AS176" i="11"/>
  <c r="AS186" i="11" s="1"/>
  <c r="AS182" i="11"/>
  <c r="AT117" i="11"/>
  <c r="AT225" i="11"/>
  <c r="AU183" i="11"/>
  <c r="AU177" i="11"/>
  <c r="AU187" i="11" s="1"/>
  <c r="AS263" i="11"/>
  <c r="AS257" i="11"/>
  <c r="AS267" i="11" s="1"/>
  <c r="AS203" i="11"/>
  <c r="AS213" i="11" s="1"/>
  <c r="AS209" i="11"/>
  <c r="AT144" i="11"/>
  <c r="AT262" i="11"/>
  <c r="AT256" i="11"/>
  <c r="AT266" i="11" s="1"/>
  <c r="AT253" i="11"/>
  <c r="AU96" i="11"/>
  <c r="AU104" i="11" s="1"/>
  <c r="AU79" i="11"/>
  <c r="AU77" i="11"/>
  <c r="AU75" i="11"/>
  <c r="AU73" i="11"/>
  <c r="AU71" i="11"/>
  <c r="AU93" i="11"/>
  <c r="AU101" i="11" s="1"/>
  <c r="AU78" i="11"/>
  <c r="AU76" i="11"/>
  <c r="AU74" i="11"/>
  <c r="AU72" i="11"/>
  <c r="AU70" i="11"/>
  <c r="AU65" i="11"/>
  <c r="AU64" i="11"/>
  <c r="AU63" i="11"/>
  <c r="AU62" i="11"/>
  <c r="AU61" i="11"/>
  <c r="AU60" i="11"/>
  <c r="AU59" i="11"/>
  <c r="AU58" i="11"/>
  <c r="AU57" i="11"/>
  <c r="AU56" i="11"/>
  <c r="AV3" i="11"/>
  <c r="AU204" i="11"/>
  <c r="AU214" i="11" s="1"/>
  <c r="AU210" i="11"/>
  <c r="AU246" i="11" l="1"/>
  <c r="AU219" i="11"/>
  <c r="AU192" i="11"/>
  <c r="AU165" i="11"/>
  <c r="AU138" i="11"/>
  <c r="AU111" i="11"/>
  <c r="AU66" i="11"/>
  <c r="AT235" i="11"/>
  <c r="AT229" i="11"/>
  <c r="AT239" i="11" s="1"/>
  <c r="AT226" i="11"/>
  <c r="AT202" i="11"/>
  <c r="AT212" i="11" s="1"/>
  <c r="AT208" i="11"/>
  <c r="AT199" i="11"/>
  <c r="AV254" i="11"/>
  <c r="AV227" i="11"/>
  <c r="AV200" i="11"/>
  <c r="AV173" i="11"/>
  <c r="AV146" i="11"/>
  <c r="AV119" i="11"/>
  <c r="AV4" i="11"/>
  <c r="AT148" i="11"/>
  <c r="AT158" i="11" s="1"/>
  <c r="AT154" i="11"/>
  <c r="AT145" i="11"/>
  <c r="AT127" i="11"/>
  <c r="AT121" i="11"/>
  <c r="AT131" i="11" s="1"/>
  <c r="AT118" i="11"/>
  <c r="AT175" i="11"/>
  <c r="AT185" i="11" s="1"/>
  <c r="AT181" i="11"/>
  <c r="AT172" i="11"/>
  <c r="AU247" i="11"/>
  <c r="AU220" i="11"/>
  <c r="AU193" i="11"/>
  <c r="AU166" i="11"/>
  <c r="AU139" i="11"/>
  <c r="AU112" i="11"/>
  <c r="AU80" i="11"/>
  <c r="AT263" i="11"/>
  <c r="AT257" i="11"/>
  <c r="AT267" i="11" s="1"/>
  <c r="AV79" i="11" l="1"/>
  <c r="AV77" i="11"/>
  <c r="AV75" i="11"/>
  <c r="AV73" i="11"/>
  <c r="AV93" i="11"/>
  <c r="AV101" i="11" s="1"/>
  <c r="AV65" i="11"/>
  <c r="AV64" i="11"/>
  <c r="AV78" i="11"/>
  <c r="AV76" i="11"/>
  <c r="AV74" i="11"/>
  <c r="AV96" i="11"/>
  <c r="AV104" i="11" s="1"/>
  <c r="AV71" i="11"/>
  <c r="AV63" i="11"/>
  <c r="AV62" i="11"/>
  <c r="AV61" i="11"/>
  <c r="AV60" i="11"/>
  <c r="AV59" i="11"/>
  <c r="AV58" i="11"/>
  <c r="AV57" i="11"/>
  <c r="AV56" i="11"/>
  <c r="AW3" i="11"/>
  <c r="AV72" i="11"/>
  <c r="AV70" i="11"/>
  <c r="AV204" i="11"/>
  <c r="AV214" i="11" s="1"/>
  <c r="AV210" i="11"/>
  <c r="AU171" i="11"/>
  <c r="AT155" i="11"/>
  <c r="AT149" i="11"/>
  <c r="AT159" i="11" s="1"/>
  <c r="AV129" i="11"/>
  <c r="AV123" i="11"/>
  <c r="AV133" i="11" s="1"/>
  <c r="AV231" i="11"/>
  <c r="AV241" i="11" s="1"/>
  <c r="AV237" i="11"/>
  <c r="AU198" i="11"/>
  <c r="AT128" i="11"/>
  <c r="AT122" i="11"/>
  <c r="AT132" i="11" s="1"/>
  <c r="AV150" i="11"/>
  <c r="AV160" i="11" s="1"/>
  <c r="AV156" i="11"/>
  <c r="AV264" i="11"/>
  <c r="AV258" i="11"/>
  <c r="AV268" i="11" s="1"/>
  <c r="AT230" i="11"/>
  <c r="AT240" i="11" s="1"/>
  <c r="AT236" i="11"/>
  <c r="AU117" i="11"/>
  <c r="AU225" i="11"/>
  <c r="AT176" i="11"/>
  <c r="AT186" i="11" s="1"/>
  <c r="AT182" i="11"/>
  <c r="AV183" i="11"/>
  <c r="AV177" i="11"/>
  <c r="AV187" i="11" s="1"/>
  <c r="AT203" i="11"/>
  <c r="AT213" i="11" s="1"/>
  <c r="AT209" i="11"/>
  <c r="AU144" i="11"/>
  <c r="AU252" i="11"/>
  <c r="AV246" i="11" l="1"/>
  <c r="AV219" i="11"/>
  <c r="AV192" i="11"/>
  <c r="AV165" i="11"/>
  <c r="AV138" i="11"/>
  <c r="AV111" i="11"/>
  <c r="AV66" i="11"/>
  <c r="AU262" i="11"/>
  <c r="AU256" i="11"/>
  <c r="AU266" i="11" s="1"/>
  <c r="AU253" i="11"/>
  <c r="AU235" i="11"/>
  <c r="AU229" i="11"/>
  <c r="AU239" i="11" s="1"/>
  <c r="AU226" i="11"/>
  <c r="AV247" i="11"/>
  <c r="AV220" i="11"/>
  <c r="AV193" i="11"/>
  <c r="AV166" i="11"/>
  <c r="AV139" i="11"/>
  <c r="AV112" i="11"/>
  <c r="AV80" i="11"/>
  <c r="AU175" i="11"/>
  <c r="AU185" i="11" s="1"/>
  <c r="AU181" i="11"/>
  <c r="AU172" i="11"/>
  <c r="AU154" i="11"/>
  <c r="AU148" i="11"/>
  <c r="AU158" i="11" s="1"/>
  <c r="AU145" i="11"/>
  <c r="AU121" i="11"/>
  <c r="AU131" i="11" s="1"/>
  <c r="AU127" i="11"/>
  <c r="AU118" i="11"/>
  <c r="AU202" i="11"/>
  <c r="AU212" i="11" s="1"/>
  <c r="AU208" i="11"/>
  <c r="AU199" i="11"/>
  <c r="AW254" i="11"/>
  <c r="AW227" i="11"/>
  <c r="AW200" i="11"/>
  <c r="AW173" i="11"/>
  <c r="AW146" i="11"/>
  <c r="AW119" i="11"/>
  <c r="AW4" i="11"/>
  <c r="AV171" i="11" l="1"/>
  <c r="AW177" i="11"/>
  <c r="AW187" i="11" s="1"/>
  <c r="AW183" i="11"/>
  <c r="AV181" i="11"/>
  <c r="AV175" i="11"/>
  <c r="AV185" i="11" s="1"/>
  <c r="AV172" i="11"/>
  <c r="AW93" i="11"/>
  <c r="AW101" i="11" s="1"/>
  <c r="AW78" i="11"/>
  <c r="AW76" i="11"/>
  <c r="AW74" i="11"/>
  <c r="AW72" i="11"/>
  <c r="AW70" i="11"/>
  <c r="AW96" i="11"/>
  <c r="AW104" i="11" s="1"/>
  <c r="AW79" i="11"/>
  <c r="AW77" i="11"/>
  <c r="AW75" i="11"/>
  <c r="AW73" i="11"/>
  <c r="AW71" i="11"/>
  <c r="AW65" i="11"/>
  <c r="AW64" i="11"/>
  <c r="AW63" i="11"/>
  <c r="AW62" i="11"/>
  <c r="AW61" i="11"/>
  <c r="AW60" i="11"/>
  <c r="AW59" i="11"/>
  <c r="AW58" i="11"/>
  <c r="AW57" i="11"/>
  <c r="AW56" i="11"/>
  <c r="AX3" i="11"/>
  <c r="AW204" i="11"/>
  <c r="AW214" i="11" s="1"/>
  <c r="AW210" i="11"/>
  <c r="AU182" i="11"/>
  <c r="AU176" i="11"/>
  <c r="AU186" i="11" s="1"/>
  <c r="AV198" i="11"/>
  <c r="AW123" i="11"/>
  <c r="AW133" i="11" s="1"/>
  <c r="AW129" i="11"/>
  <c r="AW231" i="11"/>
  <c r="AW241" i="11" s="1"/>
  <c r="AW237" i="11"/>
  <c r="AU149" i="11"/>
  <c r="AU159" i="11" s="1"/>
  <c r="AU155" i="11"/>
  <c r="AU257" i="11"/>
  <c r="AU267" i="11" s="1"/>
  <c r="AU263" i="11"/>
  <c r="AV117" i="11"/>
  <c r="AV225" i="11"/>
  <c r="AU209" i="11"/>
  <c r="AU203" i="11"/>
  <c r="AU213" i="11" s="1"/>
  <c r="AW156" i="11"/>
  <c r="AW150" i="11"/>
  <c r="AW160" i="11" s="1"/>
  <c r="AW264" i="11"/>
  <c r="AW258" i="11"/>
  <c r="AW268" i="11" s="1"/>
  <c r="AU128" i="11"/>
  <c r="AU122" i="11"/>
  <c r="AU132" i="11" s="1"/>
  <c r="AU236" i="11"/>
  <c r="AU230" i="11"/>
  <c r="AU240" i="11" s="1"/>
  <c r="AV144" i="11"/>
  <c r="AV252" i="11"/>
  <c r="AX254" i="11" l="1"/>
  <c r="AX227" i="11"/>
  <c r="AX200" i="11"/>
  <c r="AX146" i="11"/>
  <c r="AX173" i="11"/>
  <c r="AX119" i="11"/>
  <c r="AX4" i="11"/>
  <c r="AV208" i="11"/>
  <c r="AV202" i="11"/>
  <c r="AV212" i="11" s="1"/>
  <c r="AV199" i="11"/>
  <c r="AV262" i="11"/>
  <c r="AV256" i="11"/>
  <c r="AV266" i="11" s="1"/>
  <c r="AV253" i="11"/>
  <c r="AV235" i="11"/>
  <c r="AV229" i="11"/>
  <c r="AV239" i="11" s="1"/>
  <c r="AV226" i="11"/>
  <c r="AW246" i="11"/>
  <c r="AW219" i="11"/>
  <c r="AW192" i="11"/>
  <c r="AW198" i="11" s="1"/>
  <c r="AW165" i="11"/>
  <c r="AW138" i="11"/>
  <c r="AW66" i="11"/>
  <c r="AW111" i="11"/>
  <c r="AW117" i="11" s="1"/>
  <c r="AW247" i="11"/>
  <c r="AW220" i="11"/>
  <c r="AW193" i="11"/>
  <c r="AW166" i="11"/>
  <c r="AW139" i="11"/>
  <c r="AW112" i="11"/>
  <c r="AW80" i="11"/>
  <c r="AV148" i="11"/>
  <c r="AV158" i="11" s="1"/>
  <c r="AV154" i="11"/>
  <c r="AV145" i="11"/>
  <c r="AV121" i="11"/>
  <c r="AV131" i="11" s="1"/>
  <c r="AV127" i="11"/>
  <c r="AV118" i="11"/>
  <c r="AV182" i="11"/>
  <c r="AV176" i="11"/>
  <c r="AV186" i="11" s="1"/>
  <c r="AW171" i="11" l="1"/>
  <c r="AV236" i="11"/>
  <c r="AV230" i="11"/>
  <c r="AV240" i="11" s="1"/>
  <c r="AX150" i="11"/>
  <c r="AX160" i="11" s="1"/>
  <c r="AX156" i="11"/>
  <c r="AW121" i="11"/>
  <c r="AW131" i="11" s="1"/>
  <c r="AW127" i="11"/>
  <c r="AW118" i="11"/>
  <c r="AW208" i="11"/>
  <c r="AW202" i="11"/>
  <c r="AW212" i="11" s="1"/>
  <c r="AW199" i="11"/>
  <c r="AX78" i="11"/>
  <c r="AX76" i="11"/>
  <c r="AX74" i="11"/>
  <c r="AX72" i="11"/>
  <c r="AX96" i="11"/>
  <c r="AX104" i="11" s="1"/>
  <c r="AX79" i="11"/>
  <c r="AX77" i="11"/>
  <c r="AX75" i="11"/>
  <c r="AX93" i="11"/>
  <c r="AX101" i="11" s="1"/>
  <c r="AX73" i="11"/>
  <c r="AY3" i="11"/>
  <c r="AX70" i="11"/>
  <c r="AX63" i="11"/>
  <c r="AX62" i="11"/>
  <c r="AX61" i="11"/>
  <c r="AX60" i="11"/>
  <c r="AX59" i="11"/>
  <c r="AX58" i="11"/>
  <c r="AX57" i="11"/>
  <c r="AX56" i="11"/>
  <c r="AX71" i="11"/>
  <c r="AX65" i="11"/>
  <c r="AX64" i="11"/>
  <c r="AX210" i="11"/>
  <c r="AX204" i="11"/>
  <c r="AX214" i="11" s="1"/>
  <c r="AV122" i="11"/>
  <c r="AV132" i="11" s="1"/>
  <c r="AV128" i="11"/>
  <c r="AW225" i="11"/>
  <c r="AV203" i="11"/>
  <c r="AV213" i="11" s="1"/>
  <c r="AV209" i="11"/>
  <c r="AX123" i="11"/>
  <c r="AX133" i="11" s="1"/>
  <c r="AX129" i="11"/>
  <c r="AX237" i="11"/>
  <c r="AX231" i="11"/>
  <c r="AX241" i="11" s="1"/>
  <c r="AV149" i="11"/>
  <c r="AV159" i="11" s="1"/>
  <c r="AV155" i="11"/>
  <c r="AW144" i="11"/>
  <c r="AW252" i="11"/>
  <c r="AV263" i="11"/>
  <c r="AV257" i="11"/>
  <c r="AV267" i="11" s="1"/>
  <c r="AX183" i="11"/>
  <c r="AX177" i="11"/>
  <c r="AX187" i="11" s="1"/>
  <c r="AX264" i="11"/>
  <c r="AX258" i="11"/>
  <c r="AX268" i="11" s="1"/>
  <c r="AW128" i="11" l="1"/>
  <c r="AW122" i="11"/>
  <c r="AW132" i="11" s="1"/>
  <c r="AW235" i="11"/>
  <c r="AW229" i="11"/>
  <c r="AW239" i="11" s="1"/>
  <c r="AW226" i="11"/>
  <c r="AX246" i="11"/>
  <c r="AX252" i="11" s="1"/>
  <c r="AX219" i="11"/>
  <c r="AX192" i="11"/>
  <c r="AX198" i="11" s="1"/>
  <c r="AX165" i="11"/>
  <c r="AX138" i="11"/>
  <c r="AX111" i="11"/>
  <c r="AX66" i="11"/>
  <c r="AX247" i="11"/>
  <c r="AX220" i="11"/>
  <c r="AX193" i="11"/>
  <c r="AX166" i="11"/>
  <c r="AX112" i="11"/>
  <c r="AX139" i="11"/>
  <c r="AX80" i="11"/>
  <c r="AW203" i="11"/>
  <c r="AW213" i="11" s="1"/>
  <c r="AW209" i="11"/>
  <c r="AY254" i="11"/>
  <c r="AY227" i="11"/>
  <c r="AY200" i="11"/>
  <c r="AY173" i="11"/>
  <c r="AY146" i="11"/>
  <c r="AY119" i="11"/>
  <c r="AY4" i="11"/>
  <c r="AW148" i="11"/>
  <c r="AW158" i="11" s="1"/>
  <c r="AW154" i="11"/>
  <c r="AW145" i="11"/>
  <c r="AW262" i="11"/>
  <c r="AW256" i="11"/>
  <c r="AW266" i="11" s="1"/>
  <c r="AW253" i="11"/>
  <c r="AW181" i="11"/>
  <c r="AW175" i="11"/>
  <c r="AW185" i="11" s="1"/>
  <c r="AW172" i="11"/>
  <c r="AY204" i="11" l="1"/>
  <c r="AY214" i="11" s="1"/>
  <c r="AY210" i="11"/>
  <c r="AX202" i="11"/>
  <c r="AX212" i="11" s="1"/>
  <c r="AX208" i="11"/>
  <c r="AX199" i="11"/>
  <c r="AY96" i="11"/>
  <c r="AY104" i="11" s="1"/>
  <c r="AY79" i="11"/>
  <c r="AY77" i="11"/>
  <c r="AY75" i="11"/>
  <c r="AY73" i="11"/>
  <c r="AY71" i="11"/>
  <c r="AY93" i="11"/>
  <c r="AY101" i="11" s="1"/>
  <c r="AY78" i="11"/>
  <c r="AY76" i="11"/>
  <c r="AY74" i="11"/>
  <c r="AY72" i="11"/>
  <c r="AY70" i="11"/>
  <c r="AY63" i="11"/>
  <c r="AY62" i="11"/>
  <c r="AY61" i="11"/>
  <c r="AY60" i="11"/>
  <c r="AY59" i="11"/>
  <c r="AY58" i="11"/>
  <c r="AY57" i="11"/>
  <c r="AY56" i="11"/>
  <c r="AZ3" i="11"/>
  <c r="AY65" i="11"/>
  <c r="AY64" i="11"/>
  <c r="AW149" i="11"/>
  <c r="AW159" i="11" s="1"/>
  <c r="AW155" i="11"/>
  <c r="AY123" i="11"/>
  <c r="AY133" i="11" s="1"/>
  <c r="AY129" i="11"/>
  <c r="AY237" i="11"/>
  <c r="AY231" i="11"/>
  <c r="AY241" i="11" s="1"/>
  <c r="AX117" i="11"/>
  <c r="AX225" i="11"/>
  <c r="AY264" i="11"/>
  <c r="AY258" i="11"/>
  <c r="AY268" i="11" s="1"/>
  <c r="AX144" i="11"/>
  <c r="AX262" i="11"/>
  <c r="AX256" i="11"/>
  <c r="AX266" i="11" s="1"/>
  <c r="AX253" i="11"/>
  <c r="AW263" i="11"/>
  <c r="AW257" i="11"/>
  <c r="AW267" i="11" s="1"/>
  <c r="AY150" i="11"/>
  <c r="AY160" i="11" s="1"/>
  <c r="AY156" i="11"/>
  <c r="AW176" i="11"/>
  <c r="AW186" i="11" s="1"/>
  <c r="AW182" i="11"/>
  <c r="AY183" i="11"/>
  <c r="AY177" i="11"/>
  <c r="AY187" i="11" s="1"/>
  <c r="AX171" i="11"/>
  <c r="AW236" i="11"/>
  <c r="AW230" i="11"/>
  <c r="AW240" i="11" s="1"/>
  <c r="AX235" i="11" l="1"/>
  <c r="AX229" i="11"/>
  <c r="AX239" i="11" s="1"/>
  <c r="AX226" i="11"/>
  <c r="AX175" i="11"/>
  <c r="AX185" i="11" s="1"/>
  <c r="AX181" i="11"/>
  <c r="AX172" i="11"/>
  <c r="AX148" i="11"/>
  <c r="AX158" i="11" s="1"/>
  <c r="AX154" i="11"/>
  <c r="AX145" i="11"/>
  <c r="AX127" i="11"/>
  <c r="AX121" i="11"/>
  <c r="AX131" i="11" s="1"/>
  <c r="AX118" i="11"/>
  <c r="AX263" i="11"/>
  <c r="AX257" i="11"/>
  <c r="AX267" i="11" s="1"/>
  <c r="AZ254" i="11"/>
  <c r="AZ227" i="11"/>
  <c r="AZ200" i="11"/>
  <c r="AZ173" i="11"/>
  <c r="AZ146" i="11"/>
  <c r="AZ119" i="11"/>
  <c r="AZ4" i="11"/>
  <c r="AY246" i="11"/>
  <c r="AY219" i="11"/>
  <c r="AY192" i="11"/>
  <c r="AY165" i="11"/>
  <c r="AY138" i="11"/>
  <c r="AY111" i="11"/>
  <c r="AY66" i="11"/>
  <c r="AY247" i="11"/>
  <c r="AY220" i="11"/>
  <c r="AY193" i="11"/>
  <c r="AY166" i="11"/>
  <c r="AY139" i="11"/>
  <c r="AY112" i="11"/>
  <c r="AY80" i="11"/>
  <c r="AX203" i="11"/>
  <c r="AX213" i="11" s="1"/>
  <c r="AX209" i="11"/>
  <c r="AY117" i="11" l="1"/>
  <c r="AY198" i="11"/>
  <c r="AZ129" i="11"/>
  <c r="AZ123" i="11"/>
  <c r="AZ133" i="11" s="1"/>
  <c r="AZ231" i="11"/>
  <c r="AZ241" i="11" s="1"/>
  <c r="AZ237" i="11"/>
  <c r="AX128" i="11"/>
  <c r="AX122" i="11"/>
  <c r="AX132" i="11" s="1"/>
  <c r="AY121" i="11"/>
  <c r="AY131" i="11" s="1"/>
  <c r="AY127" i="11"/>
  <c r="AY118" i="11"/>
  <c r="AY225" i="11"/>
  <c r="AZ150" i="11"/>
  <c r="AZ160" i="11" s="1"/>
  <c r="AZ156" i="11"/>
  <c r="AZ264" i="11"/>
  <c r="AZ258" i="11"/>
  <c r="AZ268" i="11" s="1"/>
  <c r="AX230" i="11"/>
  <c r="AX240" i="11" s="1"/>
  <c r="AX236" i="11"/>
  <c r="AY144" i="11"/>
  <c r="AY252" i="11"/>
  <c r="AZ183" i="11"/>
  <c r="AZ177" i="11"/>
  <c r="AZ187" i="11" s="1"/>
  <c r="AX176" i="11"/>
  <c r="AX186" i="11" s="1"/>
  <c r="AX182" i="11"/>
  <c r="AY171" i="11"/>
  <c r="AZ79" i="11"/>
  <c r="AZ77" i="11"/>
  <c r="AZ75" i="11"/>
  <c r="AZ73" i="11"/>
  <c r="AZ93" i="11"/>
  <c r="AZ101" i="11" s="1"/>
  <c r="AZ65" i="11"/>
  <c r="AZ64" i="11"/>
  <c r="AZ78" i="11"/>
  <c r="AZ76" i="11"/>
  <c r="AZ74" i="11"/>
  <c r="AZ96" i="11"/>
  <c r="AZ104" i="11" s="1"/>
  <c r="AZ63" i="11"/>
  <c r="AZ62" i="11"/>
  <c r="AZ61" i="11"/>
  <c r="AZ60" i="11"/>
  <c r="AZ59" i="11"/>
  <c r="AZ58" i="11"/>
  <c r="AZ57" i="11"/>
  <c r="AZ56" i="11"/>
  <c r="AZ72" i="11"/>
  <c r="AZ70" i="11"/>
  <c r="AZ71" i="11"/>
  <c r="BA3" i="11"/>
  <c r="AZ204" i="11"/>
  <c r="AZ214" i="11" s="1"/>
  <c r="AZ210" i="11"/>
  <c r="AX155" i="11"/>
  <c r="AX149" i="11"/>
  <c r="AX159" i="11" s="1"/>
  <c r="AY175" i="11" l="1"/>
  <c r="AY185" i="11" s="1"/>
  <c r="AY181" i="11"/>
  <c r="AY172" i="11"/>
  <c r="AY262" i="11"/>
  <c r="AY256" i="11"/>
  <c r="AY266" i="11" s="1"/>
  <c r="AY253" i="11"/>
  <c r="AY235" i="11"/>
  <c r="AY229" i="11"/>
  <c r="AY239" i="11" s="1"/>
  <c r="AY226" i="11"/>
  <c r="BA254" i="11"/>
  <c r="BA227" i="11"/>
  <c r="BA200" i="11"/>
  <c r="BA173" i="11"/>
  <c r="BA146" i="11"/>
  <c r="BA119" i="11"/>
  <c r="BA4" i="11"/>
  <c r="AY154" i="11"/>
  <c r="AY148" i="11"/>
  <c r="AY158" i="11" s="1"/>
  <c r="AY145" i="11"/>
  <c r="AY128" i="11"/>
  <c r="AY122" i="11"/>
  <c r="AY132" i="11" s="1"/>
  <c r="AZ246" i="11"/>
  <c r="AZ219" i="11"/>
  <c r="AZ192" i="11"/>
  <c r="AZ165" i="11"/>
  <c r="AZ138" i="11"/>
  <c r="AZ111" i="11"/>
  <c r="AZ66" i="11"/>
  <c r="AZ247" i="11"/>
  <c r="AZ220" i="11"/>
  <c r="AZ193" i="11"/>
  <c r="AZ166" i="11"/>
  <c r="AZ139" i="11"/>
  <c r="AZ112" i="11"/>
  <c r="AZ80" i="11"/>
  <c r="AY202" i="11"/>
  <c r="AY212" i="11" s="1"/>
  <c r="AY208" i="11"/>
  <c r="AY199" i="11"/>
  <c r="AZ117" i="11" l="1"/>
  <c r="AZ144" i="11"/>
  <c r="AZ198" i="11"/>
  <c r="BA93" i="11"/>
  <c r="BA101" i="11" s="1"/>
  <c r="BA78" i="11"/>
  <c r="BA76" i="11"/>
  <c r="BA74" i="11"/>
  <c r="BA72" i="11"/>
  <c r="BA70" i="11"/>
  <c r="BA96" i="11"/>
  <c r="BA104" i="11" s="1"/>
  <c r="BA79" i="11"/>
  <c r="BA77" i="11"/>
  <c r="BA75" i="11"/>
  <c r="BA73" i="11"/>
  <c r="BA71" i="11"/>
  <c r="BA65" i="11"/>
  <c r="BA64" i="11"/>
  <c r="BA63" i="11"/>
  <c r="BA62" i="11"/>
  <c r="BA61" i="11"/>
  <c r="BA60" i="11"/>
  <c r="BA59" i="11"/>
  <c r="BA58" i="11"/>
  <c r="BA57" i="11"/>
  <c r="BA56" i="11"/>
  <c r="BB3" i="11"/>
  <c r="BA204" i="11"/>
  <c r="BA214" i="11" s="1"/>
  <c r="BA210" i="11"/>
  <c r="AZ121" i="11"/>
  <c r="AZ131" i="11" s="1"/>
  <c r="AZ127" i="11"/>
  <c r="AZ118" i="11"/>
  <c r="AZ225" i="11"/>
  <c r="AY149" i="11"/>
  <c r="AY159" i="11" s="1"/>
  <c r="AY155" i="11"/>
  <c r="BA123" i="11"/>
  <c r="BA133" i="11" s="1"/>
  <c r="BA129" i="11"/>
  <c r="BA231" i="11"/>
  <c r="BA241" i="11" s="1"/>
  <c r="BA237" i="11"/>
  <c r="AY182" i="11"/>
  <c r="AY176" i="11"/>
  <c r="AY186" i="11" s="1"/>
  <c r="AY209" i="11"/>
  <c r="AY203" i="11"/>
  <c r="AY213" i="11" s="1"/>
  <c r="AZ148" i="11"/>
  <c r="AZ158" i="11" s="1"/>
  <c r="AZ154" i="11"/>
  <c r="AZ145" i="11"/>
  <c r="AZ252" i="11"/>
  <c r="BA156" i="11"/>
  <c r="BA150" i="11"/>
  <c r="BA160" i="11" s="1"/>
  <c r="BA264" i="11"/>
  <c r="BA258" i="11"/>
  <c r="BA268" i="11" s="1"/>
  <c r="AY263" i="11"/>
  <c r="AY257" i="11"/>
  <c r="AY267" i="11" s="1"/>
  <c r="AZ171" i="11"/>
  <c r="BA177" i="11"/>
  <c r="BA187" i="11" s="1"/>
  <c r="BA183" i="11"/>
  <c r="AY236" i="11"/>
  <c r="AY230" i="11"/>
  <c r="AY240" i="11" s="1"/>
  <c r="AZ262" i="11" l="1"/>
  <c r="AZ256" i="11"/>
  <c r="AZ266" i="11" s="1"/>
  <c r="AZ253" i="11"/>
  <c r="BA247" i="11"/>
  <c r="BA220" i="11"/>
  <c r="BA193" i="11"/>
  <c r="BA166" i="11"/>
  <c r="BA139" i="11"/>
  <c r="BA112" i="11"/>
  <c r="BA80" i="11"/>
  <c r="AZ235" i="11"/>
  <c r="AZ229" i="11"/>
  <c r="AZ239" i="11" s="1"/>
  <c r="AZ226" i="11"/>
  <c r="BB254" i="11"/>
  <c r="BB227" i="11"/>
  <c r="BB200" i="11"/>
  <c r="BB146" i="11"/>
  <c r="BB173" i="11"/>
  <c r="BB119" i="11"/>
  <c r="BB4" i="11"/>
  <c r="AZ181" i="11"/>
  <c r="AZ175" i="11"/>
  <c r="AZ185" i="11" s="1"/>
  <c r="AZ172" i="11"/>
  <c r="AZ149" i="11"/>
  <c r="AZ159" i="11" s="1"/>
  <c r="AZ155" i="11"/>
  <c r="BA246" i="11"/>
  <c r="BA219" i="11"/>
  <c r="BA192" i="11"/>
  <c r="BA165" i="11"/>
  <c r="BA138" i="11"/>
  <c r="BA66" i="11"/>
  <c r="BA111" i="11"/>
  <c r="BA117" i="11" s="1"/>
  <c r="AZ122" i="11"/>
  <c r="AZ132" i="11" s="1"/>
  <c r="AZ128" i="11"/>
  <c r="AZ208" i="11"/>
  <c r="AZ202" i="11"/>
  <c r="AZ212" i="11" s="1"/>
  <c r="AZ199" i="11"/>
  <c r="BA198" i="11" l="1"/>
  <c r="BA171" i="11"/>
  <c r="BA225" i="11"/>
  <c r="BA144" i="11"/>
  <c r="BA252" i="11"/>
  <c r="BB78" i="11"/>
  <c r="BB76" i="11"/>
  <c r="BB74" i="11"/>
  <c r="BB72" i="11"/>
  <c r="BB96" i="11"/>
  <c r="BB104" i="11" s="1"/>
  <c r="BB79" i="11"/>
  <c r="BB77" i="11"/>
  <c r="BB75" i="11"/>
  <c r="BB93" i="11"/>
  <c r="BB101" i="11" s="1"/>
  <c r="BB70" i="11"/>
  <c r="BB65" i="11"/>
  <c r="BB64" i="11"/>
  <c r="BB71" i="11"/>
  <c r="BC3" i="11"/>
  <c r="BB63" i="11"/>
  <c r="BB62" i="11"/>
  <c r="BB61" i="11"/>
  <c r="BB60" i="11"/>
  <c r="BB59" i="11"/>
  <c r="BB58" i="11"/>
  <c r="BB57" i="11"/>
  <c r="BB56" i="11"/>
  <c r="BB73" i="11"/>
  <c r="BB210" i="11"/>
  <c r="BB204" i="11"/>
  <c r="BB214" i="11" s="1"/>
  <c r="BA235" i="11"/>
  <c r="BA229" i="11"/>
  <c r="BA239" i="11" s="1"/>
  <c r="BA226" i="11"/>
  <c r="AZ182" i="11"/>
  <c r="AZ176" i="11"/>
  <c r="AZ186" i="11" s="1"/>
  <c r="BB123" i="11"/>
  <c r="BB133" i="11" s="1"/>
  <c r="BB129" i="11"/>
  <c r="BB237" i="11"/>
  <c r="BB231" i="11"/>
  <c r="BB241" i="11" s="1"/>
  <c r="AZ263" i="11"/>
  <c r="AZ257" i="11"/>
  <c r="AZ267" i="11" s="1"/>
  <c r="BA148" i="11"/>
  <c r="BA158" i="11" s="1"/>
  <c r="BA154" i="11"/>
  <c r="BA145" i="11"/>
  <c r="BB264" i="11"/>
  <c r="BB258" i="11"/>
  <c r="BB268" i="11" s="1"/>
  <c r="BA121" i="11"/>
  <c r="BA131" i="11" s="1"/>
  <c r="BA127" i="11"/>
  <c r="BA118" i="11"/>
  <c r="BA208" i="11"/>
  <c r="BA202" i="11"/>
  <c r="BA212" i="11" s="1"/>
  <c r="BA199" i="11"/>
  <c r="BA262" i="11"/>
  <c r="BA256" i="11"/>
  <c r="BA266" i="11" s="1"/>
  <c r="BA253" i="11"/>
  <c r="BB183" i="11"/>
  <c r="BB177" i="11"/>
  <c r="BB187" i="11" s="1"/>
  <c r="AZ203" i="11"/>
  <c r="AZ213" i="11" s="1"/>
  <c r="AZ209" i="11"/>
  <c r="BA181" i="11"/>
  <c r="BA175" i="11"/>
  <c r="BA185" i="11" s="1"/>
  <c r="BA172" i="11"/>
  <c r="BB150" i="11"/>
  <c r="BB160" i="11" s="1"/>
  <c r="BB156" i="11"/>
  <c r="AZ236" i="11"/>
  <c r="AZ230" i="11"/>
  <c r="AZ240" i="11" s="1"/>
  <c r="BA203" i="11" l="1"/>
  <c r="BA213" i="11" s="1"/>
  <c r="BA209" i="11"/>
  <c r="BA128" i="11"/>
  <c r="BA122" i="11"/>
  <c r="BA132" i="11" s="1"/>
  <c r="BA236" i="11"/>
  <c r="BA230" i="11"/>
  <c r="BA240" i="11" s="1"/>
  <c r="BA149" i="11"/>
  <c r="BA159" i="11" s="1"/>
  <c r="BA155" i="11"/>
  <c r="BA263" i="11"/>
  <c r="BA257" i="11"/>
  <c r="BA267" i="11" s="1"/>
  <c r="BB246" i="11"/>
  <c r="BB219" i="11"/>
  <c r="BB192" i="11"/>
  <c r="BB165" i="11"/>
  <c r="BB138" i="11"/>
  <c r="BB111" i="11"/>
  <c r="BB66" i="11"/>
  <c r="BC254" i="11"/>
  <c r="BC227" i="11"/>
  <c r="BC200" i="11"/>
  <c r="BC173" i="11"/>
  <c r="BC146" i="11"/>
  <c r="BC119" i="11"/>
  <c r="BC4" i="11"/>
  <c r="BB247" i="11"/>
  <c r="BB220" i="11"/>
  <c r="BB193" i="11"/>
  <c r="BB166" i="11"/>
  <c r="BB112" i="11"/>
  <c r="BB139" i="11"/>
  <c r="BB80" i="11"/>
  <c r="BA176" i="11"/>
  <c r="BA186" i="11" s="1"/>
  <c r="BA182" i="11"/>
  <c r="BB144" i="11" l="1"/>
  <c r="BC96" i="11"/>
  <c r="BC104" i="11" s="1"/>
  <c r="BC79" i="11"/>
  <c r="BC77" i="11"/>
  <c r="BC75" i="11"/>
  <c r="BC73" i="11"/>
  <c r="BC71" i="11"/>
  <c r="BC93" i="11"/>
  <c r="BC101" i="11" s="1"/>
  <c r="BC78" i="11"/>
  <c r="BC76" i="11"/>
  <c r="BC74" i="11"/>
  <c r="BC72" i="11"/>
  <c r="BC70" i="11"/>
  <c r="BC63" i="11"/>
  <c r="BC62" i="11"/>
  <c r="BC61" i="11"/>
  <c r="BC60" i="11"/>
  <c r="BC59" i="11"/>
  <c r="BC58" i="11"/>
  <c r="BC57" i="11"/>
  <c r="BC56" i="11"/>
  <c r="BD3" i="11"/>
  <c r="BC65" i="11"/>
  <c r="BC64" i="11"/>
  <c r="BC204" i="11"/>
  <c r="BC214" i="11" s="1"/>
  <c r="BC210" i="11"/>
  <c r="BB117" i="11"/>
  <c r="BB225" i="11"/>
  <c r="BB148" i="11"/>
  <c r="BB158" i="11" s="1"/>
  <c r="BB154" i="11"/>
  <c r="BB145" i="11"/>
  <c r="BB252" i="11"/>
  <c r="BC123" i="11"/>
  <c r="BC133" i="11" s="1"/>
  <c r="BC129" i="11"/>
  <c r="BC237" i="11"/>
  <c r="BC231" i="11"/>
  <c r="BC241" i="11" s="1"/>
  <c r="BC150" i="11"/>
  <c r="BC160" i="11" s="1"/>
  <c r="BC156" i="11"/>
  <c r="BC264" i="11"/>
  <c r="BC258" i="11"/>
  <c r="BC268" i="11" s="1"/>
  <c r="BB171" i="11"/>
  <c r="BC183" i="11"/>
  <c r="BC177" i="11"/>
  <c r="BC187" i="11" s="1"/>
  <c r="BB198" i="11"/>
  <c r="BB175" i="11" l="1"/>
  <c r="BB185" i="11" s="1"/>
  <c r="BB181" i="11"/>
  <c r="BB172" i="11"/>
  <c r="BC246" i="11"/>
  <c r="BC219" i="11"/>
  <c r="BC192" i="11"/>
  <c r="BC165" i="11"/>
  <c r="BC171" i="11" s="1"/>
  <c r="BC138" i="11"/>
  <c r="BC111" i="11"/>
  <c r="BC66" i="11"/>
  <c r="BC247" i="11"/>
  <c r="BC220" i="11"/>
  <c r="BC193" i="11"/>
  <c r="BC166" i="11"/>
  <c r="BC139" i="11"/>
  <c r="BC112" i="11"/>
  <c r="BC80" i="11"/>
  <c r="BB202" i="11"/>
  <c r="BB212" i="11" s="1"/>
  <c r="BB208" i="11"/>
  <c r="BB199" i="11"/>
  <c r="BB262" i="11"/>
  <c r="BB256" i="11"/>
  <c r="BB266" i="11" s="1"/>
  <c r="BB253" i="11"/>
  <c r="BB155" i="11"/>
  <c r="BB149" i="11"/>
  <c r="BB159" i="11" s="1"/>
  <c r="BB127" i="11"/>
  <c r="BB121" i="11"/>
  <c r="BB131" i="11" s="1"/>
  <c r="BB118" i="11"/>
  <c r="BB235" i="11"/>
  <c r="BB229" i="11"/>
  <c r="BB239" i="11" s="1"/>
  <c r="BB226" i="11"/>
  <c r="BD254" i="11"/>
  <c r="BD227" i="11"/>
  <c r="BD200" i="11"/>
  <c r="BD173" i="11"/>
  <c r="BD146" i="11"/>
  <c r="BD119" i="11"/>
  <c r="BD4" i="11"/>
  <c r="BD150" i="11" l="1"/>
  <c r="BD160" i="11" s="1"/>
  <c r="BD156" i="11"/>
  <c r="BD264" i="11"/>
  <c r="BD258" i="11"/>
  <c r="BD268" i="11" s="1"/>
  <c r="BB128" i="11"/>
  <c r="BB122" i="11"/>
  <c r="BB132" i="11" s="1"/>
  <c r="BB203" i="11"/>
  <c r="BB213" i="11" s="1"/>
  <c r="BB209" i="11"/>
  <c r="BC144" i="11"/>
  <c r="BC252" i="11"/>
  <c r="BB230" i="11"/>
  <c r="BB240" i="11" s="1"/>
  <c r="BB236" i="11"/>
  <c r="BB263" i="11"/>
  <c r="BB257" i="11"/>
  <c r="BB267" i="11" s="1"/>
  <c r="BC175" i="11"/>
  <c r="BC185" i="11" s="1"/>
  <c r="BC181" i="11"/>
  <c r="BC172" i="11"/>
  <c r="BB176" i="11"/>
  <c r="BB186" i="11" s="1"/>
  <c r="BB182" i="11"/>
  <c r="BD79" i="11"/>
  <c r="BD77" i="11"/>
  <c r="BD75" i="11"/>
  <c r="BD73" i="11"/>
  <c r="BD93" i="11"/>
  <c r="BD101" i="11" s="1"/>
  <c r="BD65" i="11"/>
  <c r="BD64" i="11"/>
  <c r="BD78" i="11"/>
  <c r="BD76" i="11"/>
  <c r="BD74" i="11"/>
  <c r="BD96" i="11"/>
  <c r="BD104" i="11" s="1"/>
  <c r="BD72" i="11"/>
  <c r="BD71" i="11"/>
  <c r="BD63" i="11"/>
  <c r="BD62" i="11"/>
  <c r="BD61" i="11"/>
  <c r="BD60" i="11"/>
  <c r="BD59" i="11"/>
  <c r="BD58" i="11"/>
  <c r="BD57" i="11"/>
  <c r="BD56" i="11"/>
  <c r="BE3" i="11"/>
  <c r="BD70" i="11"/>
  <c r="BD204" i="11"/>
  <c r="BD214" i="11" s="1"/>
  <c r="BD210" i="11"/>
  <c r="BC198" i="11"/>
  <c r="BD183" i="11"/>
  <c r="BD177" i="11"/>
  <c r="BD187" i="11" s="1"/>
  <c r="BD129" i="11"/>
  <c r="BD123" i="11"/>
  <c r="BD133" i="11" s="1"/>
  <c r="BD231" i="11"/>
  <c r="BD241" i="11" s="1"/>
  <c r="BD237" i="11"/>
  <c r="BC117" i="11"/>
  <c r="BC225" i="11"/>
  <c r="BC121" i="11" l="1"/>
  <c r="BC131" i="11" s="1"/>
  <c r="BC127" i="11"/>
  <c r="BC118" i="11"/>
  <c r="BD246" i="11"/>
  <c r="BD219" i="11"/>
  <c r="BD192" i="11"/>
  <c r="BD165" i="11"/>
  <c r="BD171" i="11" s="1"/>
  <c r="BD138" i="11"/>
  <c r="BD111" i="11"/>
  <c r="BD66" i="11"/>
  <c r="BD247" i="11"/>
  <c r="BD220" i="11"/>
  <c r="BD193" i="11"/>
  <c r="BD166" i="11"/>
  <c r="BD139" i="11"/>
  <c r="BD112" i="11"/>
  <c r="BD80" i="11"/>
  <c r="BC262" i="11"/>
  <c r="BC256" i="11"/>
  <c r="BC266" i="11" s="1"/>
  <c r="BC253" i="11"/>
  <c r="BC235" i="11"/>
  <c r="BC229" i="11"/>
  <c r="BC239" i="11" s="1"/>
  <c r="BC226" i="11"/>
  <c r="BC202" i="11"/>
  <c r="BC212" i="11" s="1"/>
  <c r="BC208" i="11"/>
  <c r="BC199" i="11"/>
  <c r="BE254" i="11"/>
  <c r="BE227" i="11"/>
  <c r="BE200" i="11"/>
  <c r="BE173" i="11"/>
  <c r="BE146" i="11"/>
  <c r="BE119" i="11"/>
  <c r="BE4" i="11"/>
  <c r="BC182" i="11"/>
  <c r="BC176" i="11"/>
  <c r="BC186" i="11" s="1"/>
  <c r="BC154" i="11"/>
  <c r="BC148" i="11"/>
  <c r="BC158" i="11" s="1"/>
  <c r="BC145" i="11"/>
  <c r="BE123" i="11" l="1"/>
  <c r="BE133" i="11" s="1"/>
  <c r="BE129" i="11"/>
  <c r="BE231" i="11"/>
  <c r="BE241" i="11" s="1"/>
  <c r="BE237" i="11"/>
  <c r="BC263" i="11"/>
  <c r="BC257" i="11"/>
  <c r="BC267" i="11" s="1"/>
  <c r="BD144" i="11"/>
  <c r="BD252" i="11"/>
  <c r="BE258" i="11"/>
  <c r="BE268" i="11" s="1"/>
  <c r="BE264" i="11"/>
  <c r="BD181" i="11"/>
  <c r="BD175" i="11"/>
  <c r="BD185" i="11" s="1"/>
  <c r="BD172" i="11"/>
  <c r="BC128" i="11"/>
  <c r="BC122" i="11"/>
  <c r="BC132" i="11" s="1"/>
  <c r="BE156" i="11"/>
  <c r="BE150" i="11"/>
  <c r="BE160" i="11" s="1"/>
  <c r="BC236" i="11"/>
  <c r="BC230" i="11"/>
  <c r="BC240" i="11" s="1"/>
  <c r="BC149" i="11"/>
  <c r="BC159" i="11" s="1"/>
  <c r="BC155" i="11"/>
  <c r="BE177" i="11"/>
  <c r="BE187" i="11" s="1"/>
  <c r="BE183" i="11"/>
  <c r="BC209" i="11"/>
  <c r="BC203" i="11"/>
  <c r="BC213" i="11" s="1"/>
  <c r="BD198" i="11"/>
  <c r="BE93" i="11"/>
  <c r="BE101" i="11" s="1"/>
  <c r="BE78" i="11"/>
  <c r="BE76" i="11"/>
  <c r="BE74" i="11"/>
  <c r="BE72" i="11"/>
  <c r="BE70" i="11"/>
  <c r="BE96" i="11"/>
  <c r="BE104" i="11" s="1"/>
  <c r="BE79" i="11"/>
  <c r="BE77" i="11"/>
  <c r="BE75" i="11"/>
  <c r="BE73" i="11"/>
  <c r="BE71" i="11"/>
  <c r="BE65" i="11"/>
  <c r="BE64" i="11"/>
  <c r="BE63" i="11"/>
  <c r="BE62" i="11"/>
  <c r="BE61" i="11"/>
  <c r="BE60" i="11"/>
  <c r="BE59" i="11"/>
  <c r="BE58" i="11"/>
  <c r="BE57" i="11"/>
  <c r="BE56" i="11"/>
  <c r="BF3" i="11"/>
  <c r="BE204" i="11"/>
  <c r="BE214" i="11" s="1"/>
  <c r="BE210" i="11"/>
  <c r="BD117" i="11"/>
  <c r="BD225" i="11"/>
  <c r="BF254" i="11" l="1"/>
  <c r="BF227" i="11"/>
  <c r="BF200" i="11"/>
  <c r="BF173" i="11"/>
  <c r="BF146" i="11"/>
  <c r="BF119" i="11"/>
  <c r="BF4" i="11"/>
  <c r="BD121" i="11"/>
  <c r="BD131" i="11" s="1"/>
  <c r="BD127" i="11"/>
  <c r="BD118" i="11"/>
  <c r="BE246" i="11"/>
  <c r="BE252" i="11" s="1"/>
  <c r="BE219" i="11"/>
  <c r="BE192" i="11"/>
  <c r="BE165" i="11"/>
  <c r="BE138" i="11"/>
  <c r="BE66" i="11"/>
  <c r="BE111" i="11"/>
  <c r="BE247" i="11"/>
  <c r="BE220" i="11"/>
  <c r="BE193" i="11"/>
  <c r="BE166" i="11"/>
  <c r="BE139" i="11"/>
  <c r="BE112" i="11"/>
  <c r="BE80" i="11"/>
  <c r="BD262" i="11"/>
  <c r="BD256" i="11"/>
  <c r="BD266" i="11" s="1"/>
  <c r="BD253" i="11"/>
  <c r="BD148" i="11"/>
  <c r="BD158" i="11" s="1"/>
  <c r="BD154" i="11"/>
  <c r="BD145" i="11"/>
  <c r="BD235" i="11"/>
  <c r="BD229" i="11"/>
  <c r="BD239" i="11" s="1"/>
  <c r="BD226" i="11"/>
  <c r="BD208" i="11"/>
  <c r="BD202" i="11"/>
  <c r="BD212" i="11" s="1"/>
  <c r="BD199" i="11"/>
  <c r="BD182" i="11"/>
  <c r="BD176" i="11"/>
  <c r="BD186" i="11" s="1"/>
  <c r="BE144" i="11" l="1"/>
  <c r="BD203" i="11"/>
  <c r="BD213" i="11" s="1"/>
  <c r="BD209" i="11"/>
  <c r="BE225" i="11"/>
  <c r="BF183" i="11"/>
  <c r="BF177" i="11"/>
  <c r="BF187" i="11" s="1"/>
  <c r="BE148" i="11"/>
  <c r="BE158" i="11" s="1"/>
  <c r="BE154" i="11"/>
  <c r="BE145" i="11"/>
  <c r="BE262" i="11"/>
  <c r="BE256" i="11"/>
  <c r="BE266" i="11" s="1"/>
  <c r="BE253" i="11"/>
  <c r="BF78" i="11"/>
  <c r="BF76" i="11"/>
  <c r="BF74" i="11"/>
  <c r="BF72" i="11"/>
  <c r="BF96" i="11"/>
  <c r="BF104" i="11" s="1"/>
  <c r="BF79" i="11"/>
  <c r="BF77" i="11"/>
  <c r="BF75" i="11"/>
  <c r="BF93" i="11"/>
  <c r="BF101" i="11" s="1"/>
  <c r="BF65" i="11"/>
  <c r="BF64" i="11"/>
  <c r="BF73" i="11"/>
  <c r="BF70" i="11"/>
  <c r="BF63" i="11"/>
  <c r="BF62" i="11"/>
  <c r="BF61" i="11"/>
  <c r="BF60" i="11"/>
  <c r="BF59" i="11"/>
  <c r="BF58" i="11"/>
  <c r="BF57" i="11"/>
  <c r="BF56" i="11"/>
  <c r="BG3" i="11"/>
  <c r="BF71" i="11"/>
  <c r="BF210" i="11"/>
  <c r="BF204" i="11"/>
  <c r="BF214" i="11" s="1"/>
  <c r="BD263" i="11"/>
  <c r="BD257" i="11"/>
  <c r="BD267" i="11" s="1"/>
  <c r="BD149" i="11"/>
  <c r="BD159" i="11" s="1"/>
  <c r="BD155" i="11"/>
  <c r="BE171" i="11"/>
  <c r="BD122" i="11"/>
  <c r="BD132" i="11" s="1"/>
  <c r="BD128" i="11"/>
  <c r="BF123" i="11"/>
  <c r="BF133" i="11" s="1"/>
  <c r="BF129" i="11"/>
  <c r="BF237" i="11"/>
  <c r="BF231" i="11"/>
  <c r="BF241" i="11" s="1"/>
  <c r="BD236" i="11"/>
  <c r="BD230" i="11"/>
  <c r="BD240" i="11" s="1"/>
  <c r="BE117" i="11"/>
  <c r="BE198" i="11"/>
  <c r="BF150" i="11"/>
  <c r="BF160" i="11" s="1"/>
  <c r="BF156" i="11"/>
  <c r="BF258" i="11"/>
  <c r="BF268" i="11" s="1"/>
  <c r="BF264" i="11"/>
  <c r="BF246" i="11" l="1"/>
  <c r="BF219" i="11"/>
  <c r="BF192" i="11"/>
  <c r="BF165" i="11"/>
  <c r="BF138" i="11"/>
  <c r="BF111" i="11"/>
  <c r="BF66" i="11"/>
  <c r="BF247" i="11"/>
  <c r="BF220" i="11"/>
  <c r="BF193" i="11"/>
  <c r="BF166" i="11"/>
  <c r="BF112" i="11"/>
  <c r="BF139" i="11"/>
  <c r="BF80" i="11"/>
  <c r="BE149" i="11"/>
  <c r="BE159" i="11" s="1"/>
  <c r="BE155" i="11"/>
  <c r="BE208" i="11"/>
  <c r="BE202" i="11"/>
  <c r="BE212" i="11" s="1"/>
  <c r="BE199" i="11"/>
  <c r="BE263" i="11"/>
  <c r="BE257" i="11"/>
  <c r="BE267" i="11" s="1"/>
  <c r="BE235" i="11"/>
  <c r="BE229" i="11"/>
  <c r="BE239" i="11" s="1"/>
  <c r="BE226" i="11"/>
  <c r="BE121" i="11"/>
  <c r="BE131" i="11" s="1"/>
  <c r="BE127" i="11"/>
  <c r="BE118" i="11"/>
  <c r="BE181" i="11"/>
  <c r="BE175" i="11"/>
  <c r="BE185" i="11" s="1"/>
  <c r="BE172" i="11"/>
  <c r="BG254" i="11"/>
  <c r="BG227" i="11"/>
  <c r="BG200" i="11"/>
  <c r="BG173" i="11"/>
  <c r="BG146" i="11"/>
  <c r="BG119" i="11"/>
  <c r="BG4" i="11"/>
  <c r="BF198" i="11" l="1"/>
  <c r="BG204" i="11"/>
  <c r="BG214" i="11" s="1"/>
  <c r="BG210" i="11"/>
  <c r="BG123" i="11"/>
  <c r="BG133" i="11" s="1"/>
  <c r="BG129" i="11"/>
  <c r="BG237" i="11"/>
  <c r="BG231" i="11"/>
  <c r="BG241" i="11" s="1"/>
  <c r="BE236" i="11"/>
  <c r="BE230" i="11"/>
  <c r="BE240" i="11" s="1"/>
  <c r="BF171" i="11"/>
  <c r="BG150" i="11"/>
  <c r="BG160" i="11" s="1"/>
  <c r="BG156" i="11"/>
  <c r="BF202" i="11"/>
  <c r="BF212" i="11" s="1"/>
  <c r="BF208" i="11"/>
  <c r="BF199" i="11"/>
  <c r="BG264" i="11"/>
  <c r="BG258" i="11"/>
  <c r="BG268" i="11" s="1"/>
  <c r="BE128" i="11"/>
  <c r="BE122" i="11"/>
  <c r="BE132" i="11" s="1"/>
  <c r="BE203" i="11"/>
  <c r="BE213" i="11" s="1"/>
  <c r="BE209" i="11"/>
  <c r="BG183" i="11"/>
  <c r="BG177" i="11"/>
  <c r="BG187" i="11" s="1"/>
  <c r="BE176" i="11"/>
  <c r="BE186" i="11" s="1"/>
  <c r="BE182" i="11"/>
  <c r="BF117" i="11"/>
  <c r="BF225" i="11"/>
  <c r="BG96" i="11"/>
  <c r="BG104" i="11" s="1"/>
  <c r="BG79" i="11"/>
  <c r="BG77" i="11"/>
  <c r="BG75" i="11"/>
  <c r="BG73" i="11"/>
  <c r="BG71" i="11"/>
  <c r="BG93" i="11"/>
  <c r="BG101" i="11" s="1"/>
  <c r="BG78" i="11"/>
  <c r="BG76" i="11"/>
  <c r="BG74" i="11"/>
  <c r="BG72" i="11"/>
  <c r="BG70" i="11"/>
  <c r="BG65" i="11"/>
  <c r="BG64" i="11"/>
  <c r="BG63" i="11"/>
  <c r="BG62" i="11"/>
  <c r="BG61" i="11"/>
  <c r="BG60" i="11"/>
  <c r="BG59" i="11"/>
  <c r="BG58" i="11"/>
  <c r="BG57" i="11"/>
  <c r="BG56" i="11"/>
  <c r="BH3" i="11"/>
  <c r="BF144" i="11"/>
  <c r="BF252" i="11"/>
  <c r="BF262" i="11" l="1"/>
  <c r="BF256" i="11"/>
  <c r="BF266" i="11" s="1"/>
  <c r="BF253" i="11"/>
  <c r="BG246" i="11"/>
  <c r="BG219" i="11"/>
  <c r="BG192" i="11"/>
  <c r="BG165" i="11"/>
  <c r="BG171" i="11" s="1"/>
  <c r="BG138" i="11"/>
  <c r="BG111" i="11"/>
  <c r="BG66" i="11"/>
  <c r="BG247" i="11"/>
  <c r="BG220" i="11"/>
  <c r="BG193" i="11"/>
  <c r="BG166" i="11"/>
  <c r="BG139" i="11"/>
  <c r="BG112" i="11"/>
  <c r="BG80" i="11"/>
  <c r="BF235" i="11"/>
  <c r="BF229" i="11"/>
  <c r="BF239" i="11" s="1"/>
  <c r="BF226" i="11"/>
  <c r="BF203" i="11"/>
  <c r="BF213" i="11" s="1"/>
  <c r="BF209" i="11"/>
  <c r="BF148" i="11"/>
  <c r="BF158" i="11" s="1"/>
  <c r="BF154" i="11"/>
  <c r="BF145" i="11"/>
  <c r="BH254" i="11"/>
  <c r="BH227" i="11"/>
  <c r="BH200" i="11"/>
  <c r="BH173" i="11"/>
  <c r="BH146" i="11"/>
  <c r="BH119" i="11"/>
  <c r="BH4" i="11"/>
  <c r="BF127" i="11"/>
  <c r="BF121" i="11"/>
  <c r="BF131" i="11" s="1"/>
  <c r="BF118" i="11"/>
  <c r="BF175" i="11"/>
  <c r="BF185" i="11" s="1"/>
  <c r="BF181" i="11"/>
  <c r="BF172" i="11"/>
  <c r="BH79" i="11" l="1"/>
  <c r="BH77" i="11"/>
  <c r="BH75" i="11"/>
  <c r="BH73" i="11"/>
  <c r="BH93" i="11"/>
  <c r="BH101" i="11" s="1"/>
  <c r="BH65" i="11"/>
  <c r="BH64" i="11"/>
  <c r="BH78" i="11"/>
  <c r="BH76" i="11"/>
  <c r="BH74" i="11"/>
  <c r="BH96" i="11"/>
  <c r="BH104" i="11" s="1"/>
  <c r="BH63" i="11"/>
  <c r="BH62" i="11"/>
  <c r="BH61" i="11"/>
  <c r="BH60" i="11"/>
  <c r="BH59" i="11"/>
  <c r="BH58" i="11"/>
  <c r="BH57" i="11"/>
  <c r="BH56" i="11"/>
  <c r="BH70" i="11"/>
  <c r="BH71" i="11"/>
  <c r="BH72" i="11"/>
  <c r="BI3" i="11"/>
  <c r="BH204" i="11"/>
  <c r="BH214" i="11" s="1"/>
  <c r="BH210" i="11"/>
  <c r="BF230" i="11"/>
  <c r="BF240" i="11" s="1"/>
  <c r="BF236" i="11"/>
  <c r="BG144" i="11"/>
  <c r="BG252" i="11"/>
  <c r="BF128" i="11"/>
  <c r="BF122" i="11"/>
  <c r="BF132" i="11" s="1"/>
  <c r="BG175" i="11"/>
  <c r="BG185" i="11" s="1"/>
  <c r="BG181" i="11"/>
  <c r="BG172" i="11"/>
  <c r="BF257" i="11"/>
  <c r="BF267" i="11" s="1"/>
  <c r="BF263" i="11"/>
  <c r="BH129" i="11"/>
  <c r="BH123" i="11"/>
  <c r="BH133" i="11" s="1"/>
  <c r="BF176" i="11"/>
  <c r="BF186" i="11" s="1"/>
  <c r="BF182" i="11"/>
  <c r="BH150" i="11"/>
  <c r="BH160" i="11" s="1"/>
  <c r="BH156" i="11"/>
  <c r="BH264" i="11"/>
  <c r="BH258" i="11"/>
  <c r="BH268" i="11" s="1"/>
  <c r="BG198" i="11"/>
  <c r="BH231" i="11"/>
  <c r="BH241" i="11" s="1"/>
  <c r="BH237" i="11"/>
  <c r="BH183" i="11"/>
  <c r="BH177" i="11"/>
  <c r="BH187" i="11" s="1"/>
  <c r="BF155" i="11"/>
  <c r="BF149" i="11"/>
  <c r="BF159" i="11" s="1"/>
  <c r="BG117" i="11"/>
  <c r="BG225" i="11"/>
  <c r="BG121" i="11" l="1"/>
  <c r="BG131" i="11" s="1"/>
  <c r="BG127" i="11"/>
  <c r="BG118" i="11"/>
  <c r="BG154" i="11"/>
  <c r="BG148" i="11"/>
  <c r="BG158" i="11" s="1"/>
  <c r="BG145" i="11"/>
  <c r="BH247" i="11"/>
  <c r="BH220" i="11"/>
  <c r="BH193" i="11"/>
  <c r="BH166" i="11"/>
  <c r="BH139" i="11"/>
  <c r="BH112" i="11"/>
  <c r="BH80" i="11"/>
  <c r="BI254" i="11"/>
  <c r="BI227" i="11"/>
  <c r="BI200" i="11"/>
  <c r="BI173" i="11"/>
  <c r="BI146" i="11"/>
  <c r="BI119" i="11"/>
  <c r="BI4" i="11"/>
  <c r="BH246" i="11"/>
  <c r="BH219" i="11"/>
  <c r="BH225" i="11" s="1"/>
  <c r="BH192" i="11"/>
  <c r="BH198" i="11" s="1"/>
  <c r="BH165" i="11"/>
  <c r="BH171" i="11" s="1"/>
  <c r="BH138" i="11"/>
  <c r="BH111" i="11"/>
  <c r="BH66" i="11"/>
  <c r="BG182" i="11"/>
  <c r="BG176" i="11"/>
  <c r="BG186" i="11" s="1"/>
  <c r="BG235" i="11"/>
  <c r="BG229" i="11"/>
  <c r="BG239" i="11" s="1"/>
  <c r="BG226" i="11"/>
  <c r="BG202" i="11"/>
  <c r="BG212" i="11" s="1"/>
  <c r="BG208" i="11"/>
  <c r="BG199" i="11"/>
  <c r="BG262" i="11"/>
  <c r="BG256" i="11"/>
  <c r="BG266" i="11" s="1"/>
  <c r="BG253" i="11"/>
  <c r="BH117" i="11" l="1"/>
  <c r="BG236" i="11"/>
  <c r="BG230" i="11"/>
  <c r="BG240" i="11" s="1"/>
  <c r="BH181" i="11"/>
  <c r="BH175" i="11"/>
  <c r="BH185" i="11" s="1"/>
  <c r="BH172" i="11"/>
  <c r="BI93" i="11"/>
  <c r="BI101" i="11" s="1"/>
  <c r="BI78" i="11"/>
  <c r="BI76" i="11"/>
  <c r="BI74" i="11"/>
  <c r="BI72" i="11"/>
  <c r="BI70" i="11"/>
  <c r="BI96" i="11"/>
  <c r="BI104" i="11" s="1"/>
  <c r="BI79" i="11"/>
  <c r="BI77" i="11"/>
  <c r="BI75" i="11"/>
  <c r="BI73" i="11"/>
  <c r="BI71" i="11"/>
  <c r="BI65" i="11"/>
  <c r="BI64" i="11"/>
  <c r="BI63" i="11"/>
  <c r="BI62" i="11"/>
  <c r="BI61" i="11"/>
  <c r="BI60" i="11"/>
  <c r="BI59" i="11"/>
  <c r="BI58" i="11"/>
  <c r="BI57" i="11"/>
  <c r="BI56" i="11"/>
  <c r="BJ3" i="11"/>
  <c r="BI204" i="11"/>
  <c r="BI214" i="11" s="1"/>
  <c r="BI210" i="11"/>
  <c r="BG209" i="11"/>
  <c r="BG203" i="11"/>
  <c r="BG213" i="11" s="1"/>
  <c r="BH208" i="11"/>
  <c r="BH202" i="11"/>
  <c r="BH212" i="11" s="1"/>
  <c r="BH199" i="11"/>
  <c r="BI123" i="11"/>
  <c r="BI133" i="11" s="1"/>
  <c r="BI129" i="11"/>
  <c r="BI231" i="11"/>
  <c r="BI241" i="11" s="1"/>
  <c r="BI237" i="11"/>
  <c r="BG128" i="11"/>
  <c r="BG122" i="11"/>
  <c r="BG132" i="11" s="1"/>
  <c r="BG257" i="11"/>
  <c r="BG267" i="11" s="1"/>
  <c r="BG263" i="11"/>
  <c r="BH121" i="11"/>
  <c r="BH131" i="11" s="1"/>
  <c r="BH127" i="11"/>
  <c r="BH118" i="11"/>
  <c r="BH235" i="11"/>
  <c r="BH229" i="11"/>
  <c r="BH239" i="11" s="1"/>
  <c r="BH226" i="11"/>
  <c r="BI156" i="11"/>
  <c r="BI150" i="11"/>
  <c r="BI160" i="11" s="1"/>
  <c r="BI264" i="11"/>
  <c r="BI258" i="11"/>
  <c r="BI268" i="11" s="1"/>
  <c r="BG149" i="11"/>
  <c r="BG159" i="11" s="1"/>
  <c r="BG155" i="11"/>
  <c r="BH144" i="11"/>
  <c r="BH252" i="11"/>
  <c r="BI177" i="11"/>
  <c r="BI187" i="11" s="1"/>
  <c r="BI183" i="11"/>
  <c r="BH148" i="11" l="1"/>
  <c r="BH158" i="11" s="1"/>
  <c r="BH154" i="11"/>
  <c r="BH145" i="11"/>
  <c r="BJ254" i="11"/>
  <c r="BJ227" i="11"/>
  <c r="BJ200" i="11"/>
  <c r="BJ173" i="11"/>
  <c r="BJ146" i="11"/>
  <c r="BJ119" i="11"/>
  <c r="BJ4" i="11"/>
  <c r="BH203" i="11"/>
  <c r="BH213" i="11" s="1"/>
  <c r="BH209" i="11"/>
  <c r="BI246" i="11"/>
  <c r="BI219" i="11"/>
  <c r="BI192" i="11"/>
  <c r="BI165" i="11"/>
  <c r="BI138" i="11"/>
  <c r="BI111" i="11"/>
  <c r="BI66" i="11"/>
  <c r="BI247" i="11"/>
  <c r="BI220" i="11"/>
  <c r="BI193" i="11"/>
  <c r="BI166" i="11"/>
  <c r="BI139" i="11"/>
  <c r="BI112" i="11"/>
  <c r="BI80" i="11"/>
  <c r="BH122" i="11"/>
  <c r="BH132" i="11" s="1"/>
  <c r="BH128" i="11"/>
  <c r="BH262" i="11"/>
  <c r="BH256" i="11"/>
  <c r="BH266" i="11" s="1"/>
  <c r="BH253" i="11"/>
  <c r="BH236" i="11"/>
  <c r="BH230" i="11"/>
  <c r="BH240" i="11" s="1"/>
  <c r="BH182" i="11"/>
  <c r="BH176" i="11"/>
  <c r="BH186" i="11" s="1"/>
  <c r="BI171" i="11" l="1"/>
  <c r="BJ150" i="11"/>
  <c r="BJ160" i="11" s="1"/>
  <c r="BJ156" i="11"/>
  <c r="BJ258" i="11"/>
  <c r="BJ268" i="11" s="1"/>
  <c r="BJ264" i="11"/>
  <c r="BH263" i="11"/>
  <c r="BH257" i="11"/>
  <c r="BH267" i="11" s="1"/>
  <c r="BI198" i="11"/>
  <c r="BJ183" i="11"/>
  <c r="BJ177" i="11"/>
  <c r="BJ187" i="11" s="1"/>
  <c r="BH149" i="11"/>
  <c r="BH159" i="11" s="1"/>
  <c r="BH155" i="11"/>
  <c r="BI117" i="11"/>
  <c r="BI225" i="11"/>
  <c r="BJ78" i="11"/>
  <c r="BJ76" i="11"/>
  <c r="BJ74" i="11"/>
  <c r="BJ72" i="11"/>
  <c r="BJ96" i="11"/>
  <c r="BJ104" i="11" s="1"/>
  <c r="BJ79" i="11"/>
  <c r="BJ77" i="11"/>
  <c r="BJ75" i="11"/>
  <c r="BJ93" i="11"/>
  <c r="BJ101" i="11" s="1"/>
  <c r="BJ70" i="11"/>
  <c r="BJ73" i="11"/>
  <c r="BJ71" i="11"/>
  <c r="BK3" i="11"/>
  <c r="BJ65" i="11"/>
  <c r="BJ64" i="11"/>
  <c r="BJ63" i="11"/>
  <c r="BJ62" i="11"/>
  <c r="BJ61" i="11"/>
  <c r="BJ60" i="11"/>
  <c r="BJ59" i="11"/>
  <c r="BJ58" i="11"/>
  <c r="BJ57" i="11"/>
  <c r="BJ56" i="11"/>
  <c r="BJ210" i="11"/>
  <c r="BJ204" i="11"/>
  <c r="BJ214" i="11" s="1"/>
  <c r="BI144" i="11"/>
  <c r="BI252" i="11"/>
  <c r="BJ123" i="11"/>
  <c r="BJ133" i="11" s="1"/>
  <c r="BJ129" i="11"/>
  <c r="BJ237" i="11"/>
  <c r="BJ231" i="11"/>
  <c r="BJ241" i="11" s="1"/>
  <c r="BI262" i="11" l="1"/>
  <c r="BI256" i="11"/>
  <c r="BI266" i="11" s="1"/>
  <c r="BI253" i="11"/>
  <c r="BI148" i="11"/>
  <c r="BI158" i="11" s="1"/>
  <c r="BI154" i="11"/>
  <c r="BI145" i="11"/>
  <c r="BJ247" i="11"/>
  <c r="BJ220" i="11"/>
  <c r="BJ193" i="11"/>
  <c r="BJ166" i="11"/>
  <c r="BJ112" i="11"/>
  <c r="BJ139" i="11"/>
  <c r="BJ80" i="11"/>
  <c r="BI208" i="11"/>
  <c r="BI202" i="11"/>
  <c r="BI212" i="11" s="1"/>
  <c r="BI199" i="11"/>
  <c r="BK254" i="11"/>
  <c r="BK227" i="11"/>
  <c r="BK200" i="11"/>
  <c r="BK173" i="11"/>
  <c r="BK146" i="11"/>
  <c r="BK119" i="11"/>
  <c r="BK4" i="11"/>
  <c r="BI235" i="11"/>
  <c r="BI229" i="11"/>
  <c r="BI239" i="11" s="1"/>
  <c r="BI226" i="11"/>
  <c r="BJ246" i="11"/>
  <c r="BJ219" i="11"/>
  <c r="BJ192" i="11"/>
  <c r="BJ165" i="11"/>
  <c r="BJ138" i="11"/>
  <c r="BJ111" i="11"/>
  <c r="BJ66" i="11"/>
  <c r="BI121" i="11"/>
  <c r="BI131" i="11" s="1"/>
  <c r="BI127" i="11"/>
  <c r="BI118" i="11"/>
  <c r="BI181" i="11"/>
  <c r="BI175" i="11"/>
  <c r="BI185" i="11" s="1"/>
  <c r="BI172" i="11"/>
  <c r="BJ171" i="11" l="1"/>
  <c r="BJ225" i="11"/>
  <c r="BJ229" i="11" s="1"/>
  <c r="BJ239" i="11" s="1"/>
  <c r="BJ117" i="11"/>
  <c r="BJ144" i="11"/>
  <c r="BJ154" i="11" s="1"/>
  <c r="BJ198" i="11"/>
  <c r="BJ252" i="11"/>
  <c r="BJ262" i="11" s="1"/>
  <c r="BI128" i="11"/>
  <c r="BI122" i="11"/>
  <c r="BI132" i="11" s="1"/>
  <c r="BJ127" i="11"/>
  <c r="BJ121" i="11"/>
  <c r="BJ131" i="11" s="1"/>
  <c r="BJ118" i="11"/>
  <c r="BJ235" i="11"/>
  <c r="BJ226" i="11"/>
  <c r="BK183" i="11"/>
  <c r="BK177" i="11"/>
  <c r="BK187" i="11" s="1"/>
  <c r="BI203" i="11"/>
  <c r="BI213" i="11" s="1"/>
  <c r="BI209" i="11"/>
  <c r="BI176" i="11"/>
  <c r="BI186" i="11" s="1"/>
  <c r="BI182" i="11"/>
  <c r="BK96" i="11"/>
  <c r="BK104" i="11" s="1"/>
  <c r="BK79" i="11"/>
  <c r="BK77" i="11"/>
  <c r="BK75" i="11"/>
  <c r="BK73" i="11"/>
  <c r="BK71" i="11"/>
  <c r="BK93" i="11"/>
  <c r="BK101" i="11" s="1"/>
  <c r="BK78" i="11"/>
  <c r="BK76" i="11"/>
  <c r="BK74" i="11"/>
  <c r="BK72" i="11"/>
  <c r="BK70" i="11"/>
  <c r="BK65" i="11"/>
  <c r="BK64" i="11"/>
  <c r="BK63" i="11"/>
  <c r="BK62" i="11"/>
  <c r="BK61" i="11"/>
  <c r="BK60" i="11"/>
  <c r="BK59" i="11"/>
  <c r="BK58" i="11"/>
  <c r="BK57" i="11"/>
  <c r="BK56" i="11"/>
  <c r="BL3" i="11"/>
  <c r="BK204" i="11"/>
  <c r="BK214" i="11" s="1"/>
  <c r="BK210" i="11"/>
  <c r="BI263" i="11"/>
  <c r="BI257" i="11"/>
  <c r="BI267" i="11" s="1"/>
  <c r="BJ148" i="11"/>
  <c r="BJ158" i="11" s="1"/>
  <c r="BJ145" i="11"/>
  <c r="BJ175" i="11"/>
  <c r="BJ185" i="11" s="1"/>
  <c r="BJ181" i="11"/>
  <c r="BJ172" i="11"/>
  <c r="BI236" i="11"/>
  <c r="BI230" i="11"/>
  <c r="BI240" i="11" s="1"/>
  <c r="BK123" i="11"/>
  <c r="BK133" i="11" s="1"/>
  <c r="BK129" i="11"/>
  <c r="BK237" i="11"/>
  <c r="BK231" i="11"/>
  <c r="BK241" i="11" s="1"/>
  <c r="BI149" i="11"/>
  <c r="BI159" i="11" s="1"/>
  <c r="BI155" i="11"/>
  <c r="BJ253" i="11"/>
  <c r="BJ202" i="11"/>
  <c r="BJ212" i="11" s="1"/>
  <c r="BJ208" i="11"/>
  <c r="BJ199" i="11"/>
  <c r="BK150" i="11"/>
  <c r="BK160" i="11" s="1"/>
  <c r="BK156" i="11"/>
  <c r="BK264" i="11"/>
  <c r="BK258" i="11"/>
  <c r="BK268" i="11" s="1"/>
  <c r="BJ256" i="11" l="1"/>
  <c r="BJ266" i="11" s="1"/>
  <c r="BJ263" i="11"/>
  <c r="BJ257" i="11"/>
  <c r="BJ267" i="11" s="1"/>
  <c r="BJ155" i="11"/>
  <c r="BJ149" i="11"/>
  <c r="BJ159" i="11" s="1"/>
  <c r="BK246" i="11"/>
  <c r="BK219" i="11"/>
  <c r="BK192" i="11"/>
  <c r="BK165" i="11"/>
  <c r="BK171" i="11" s="1"/>
  <c r="BK138" i="11"/>
  <c r="BK111" i="11"/>
  <c r="BK66" i="11"/>
  <c r="BJ230" i="11"/>
  <c r="BJ240" i="11" s="1"/>
  <c r="BJ236" i="11"/>
  <c r="BJ176" i="11"/>
  <c r="BJ186" i="11" s="1"/>
  <c r="BJ182" i="11"/>
  <c r="BK247" i="11"/>
  <c r="BK220" i="11"/>
  <c r="BK193" i="11"/>
  <c r="BK166" i="11"/>
  <c r="BK139" i="11"/>
  <c r="BK112" i="11"/>
  <c r="BK80" i="11"/>
  <c r="BJ203" i="11"/>
  <c r="BJ213" i="11" s="1"/>
  <c r="BJ209" i="11"/>
  <c r="BL254" i="11"/>
  <c r="BL227" i="11"/>
  <c r="BL200" i="11"/>
  <c r="BL173" i="11"/>
  <c r="BL146" i="11"/>
  <c r="BL119" i="11"/>
  <c r="BL4" i="11"/>
  <c r="BJ128" i="11"/>
  <c r="BJ122" i="11"/>
  <c r="BJ132" i="11" s="1"/>
  <c r="BL79" i="11" l="1"/>
  <c r="BL77" i="11"/>
  <c r="BL75" i="11"/>
  <c r="BL73" i="11"/>
  <c r="BL93" i="11"/>
  <c r="BL101" i="11" s="1"/>
  <c r="BL65" i="11"/>
  <c r="BL64" i="11"/>
  <c r="BL63" i="11"/>
  <c r="BL78" i="11"/>
  <c r="BL76" i="11"/>
  <c r="BL74" i="11"/>
  <c r="BL96" i="11"/>
  <c r="BL104" i="11" s="1"/>
  <c r="BL71" i="11"/>
  <c r="BL62" i="11"/>
  <c r="BL61" i="11"/>
  <c r="BL60" i="11"/>
  <c r="BL59" i="11"/>
  <c r="BL58" i="11"/>
  <c r="BL57" i="11"/>
  <c r="BL56" i="11"/>
  <c r="BM3" i="11"/>
  <c r="BL72" i="11"/>
  <c r="BL70" i="11"/>
  <c r="BL204" i="11"/>
  <c r="BL214" i="11" s="1"/>
  <c r="BL210" i="11"/>
  <c r="BK198" i="11"/>
  <c r="BL129" i="11"/>
  <c r="BL123" i="11"/>
  <c r="BL133" i="11" s="1"/>
  <c r="BL231" i="11"/>
  <c r="BL241" i="11" s="1"/>
  <c r="BL237" i="11"/>
  <c r="BK117" i="11"/>
  <c r="BK225" i="11"/>
  <c r="BL183" i="11"/>
  <c r="BL177" i="11"/>
  <c r="BL187" i="11" s="1"/>
  <c r="BK175" i="11"/>
  <c r="BK185" i="11" s="1"/>
  <c r="BK181" i="11"/>
  <c r="BK172" i="11"/>
  <c r="BL150" i="11"/>
  <c r="BL160" i="11" s="1"/>
  <c r="BL156" i="11"/>
  <c r="BL264" i="11"/>
  <c r="BL258" i="11"/>
  <c r="BL268" i="11" s="1"/>
  <c r="BK144" i="11"/>
  <c r="BK252" i="11"/>
  <c r="BK235" i="11" l="1"/>
  <c r="BK229" i="11"/>
  <c r="BK239" i="11" s="1"/>
  <c r="BK226" i="11"/>
  <c r="BL246" i="11"/>
  <c r="BL252" i="11" s="1"/>
  <c r="BL219" i="11"/>
  <c r="BL192" i="11"/>
  <c r="BL165" i="11"/>
  <c r="BL171" i="11" s="1"/>
  <c r="BL138" i="11"/>
  <c r="BL144" i="11" s="1"/>
  <c r="BL111" i="11"/>
  <c r="BL66" i="11"/>
  <c r="BK121" i="11"/>
  <c r="BK131" i="11" s="1"/>
  <c r="BK127" i="11"/>
  <c r="BK118" i="11"/>
  <c r="BL247" i="11"/>
  <c r="BL220" i="11"/>
  <c r="BL193" i="11"/>
  <c r="BL166" i="11"/>
  <c r="BL139" i="11"/>
  <c r="BL112" i="11"/>
  <c r="BL80" i="11"/>
  <c r="BK202" i="11"/>
  <c r="BK212" i="11" s="1"/>
  <c r="BK208" i="11"/>
  <c r="BK199" i="11"/>
  <c r="BK262" i="11"/>
  <c r="BK256" i="11"/>
  <c r="BK266" i="11" s="1"/>
  <c r="BK253" i="11"/>
  <c r="BK154" i="11"/>
  <c r="BK148" i="11"/>
  <c r="BK158" i="11" s="1"/>
  <c r="BK145" i="11"/>
  <c r="BK182" i="11"/>
  <c r="BK176" i="11"/>
  <c r="BK186" i="11" s="1"/>
  <c r="BM254" i="11"/>
  <c r="BM227" i="11"/>
  <c r="BM200" i="11"/>
  <c r="BM173" i="11"/>
  <c r="BM146" i="11"/>
  <c r="BM119" i="11"/>
  <c r="BM4" i="11"/>
  <c r="BM156" i="11" l="1"/>
  <c r="BM150" i="11"/>
  <c r="BM160" i="11" s="1"/>
  <c r="BL262" i="11"/>
  <c r="BL256" i="11"/>
  <c r="BL266" i="11" s="1"/>
  <c r="BL253" i="11"/>
  <c r="BM177" i="11"/>
  <c r="BM187" i="11" s="1"/>
  <c r="BM183" i="11"/>
  <c r="BK209" i="11"/>
  <c r="BK203" i="11"/>
  <c r="BK213" i="11" s="1"/>
  <c r="BL181" i="11"/>
  <c r="BL175" i="11"/>
  <c r="BL185" i="11" s="1"/>
  <c r="BL172" i="11"/>
  <c r="BK236" i="11"/>
  <c r="BK230" i="11"/>
  <c r="BK240" i="11" s="1"/>
  <c r="BM93" i="11"/>
  <c r="BM101" i="11" s="1"/>
  <c r="BM78" i="11"/>
  <c r="BM76" i="11"/>
  <c r="BM74" i="11"/>
  <c r="BM72" i="11"/>
  <c r="BM70" i="11"/>
  <c r="BM96" i="11"/>
  <c r="BM104" i="11" s="1"/>
  <c r="BM79" i="11"/>
  <c r="BM77" i="11"/>
  <c r="BM75" i="11"/>
  <c r="BM73" i="11"/>
  <c r="BM71" i="11"/>
  <c r="BM65" i="11"/>
  <c r="BM64" i="11"/>
  <c r="BM63" i="11"/>
  <c r="BM62" i="11"/>
  <c r="BM61" i="11"/>
  <c r="BM60" i="11"/>
  <c r="BM59" i="11"/>
  <c r="BM58" i="11"/>
  <c r="BM57" i="11"/>
  <c r="BM56" i="11"/>
  <c r="BN3" i="11"/>
  <c r="BL198" i="11"/>
  <c r="BM264" i="11"/>
  <c r="BM258" i="11"/>
  <c r="BM268" i="11" s="1"/>
  <c r="BL148" i="11"/>
  <c r="BL158" i="11" s="1"/>
  <c r="BL154" i="11"/>
  <c r="BL145" i="11"/>
  <c r="BM204" i="11"/>
  <c r="BM214" i="11" s="1"/>
  <c r="BM210" i="11"/>
  <c r="BK257" i="11"/>
  <c r="BK267" i="11" s="1"/>
  <c r="BK263" i="11"/>
  <c r="BM123" i="11"/>
  <c r="BM133" i="11" s="1"/>
  <c r="BM129" i="11"/>
  <c r="BM231" i="11"/>
  <c r="BM241" i="11" s="1"/>
  <c r="BM237" i="11"/>
  <c r="BK149" i="11"/>
  <c r="BK159" i="11" s="1"/>
  <c r="BK155" i="11"/>
  <c r="BK128" i="11"/>
  <c r="BK122" i="11"/>
  <c r="BK132" i="11" s="1"/>
  <c r="BL117" i="11"/>
  <c r="BL225" i="11"/>
  <c r="BM246" i="11" l="1"/>
  <c r="BM219" i="11"/>
  <c r="BM192" i="11"/>
  <c r="BM165" i="11"/>
  <c r="BM138" i="11"/>
  <c r="BM111" i="11"/>
  <c r="BM66" i="11"/>
  <c r="BL182" i="11"/>
  <c r="BL176" i="11"/>
  <c r="BL186" i="11" s="1"/>
  <c r="BL149" i="11"/>
  <c r="BL159" i="11" s="1"/>
  <c r="BL155" i="11"/>
  <c r="BL208" i="11"/>
  <c r="BL202" i="11"/>
  <c r="BL212" i="11" s="1"/>
  <c r="BL199" i="11"/>
  <c r="BL121" i="11"/>
  <c r="BL131" i="11" s="1"/>
  <c r="BL127" i="11"/>
  <c r="BL118" i="11"/>
  <c r="BM247" i="11"/>
  <c r="BM220" i="11"/>
  <c r="BM193" i="11"/>
  <c r="BM166" i="11"/>
  <c r="BM139" i="11"/>
  <c r="BM112" i="11"/>
  <c r="BM80" i="11"/>
  <c r="BL235" i="11"/>
  <c r="BL229" i="11"/>
  <c r="BL239" i="11" s="1"/>
  <c r="BL226" i="11"/>
  <c r="BN254" i="11"/>
  <c r="BN227" i="11"/>
  <c r="BN200" i="11"/>
  <c r="BN146" i="11"/>
  <c r="BN173" i="11"/>
  <c r="BN119" i="11"/>
  <c r="BN4" i="11"/>
  <c r="BL263" i="11"/>
  <c r="BL257" i="11"/>
  <c r="BL267" i="11" s="1"/>
  <c r="BM171" i="11" l="1"/>
  <c r="BN264" i="11"/>
  <c r="BN258" i="11"/>
  <c r="BN268" i="11" s="1"/>
  <c r="BN150" i="11"/>
  <c r="BN160" i="11" s="1"/>
  <c r="BN156" i="11"/>
  <c r="BL236" i="11"/>
  <c r="BL230" i="11"/>
  <c r="BL240" i="11" s="1"/>
  <c r="BM198" i="11"/>
  <c r="BN78" i="11"/>
  <c r="BN76" i="11"/>
  <c r="BN74" i="11"/>
  <c r="BN72" i="11"/>
  <c r="BN96" i="11"/>
  <c r="BN104" i="11" s="1"/>
  <c r="BN79" i="11"/>
  <c r="BN77" i="11"/>
  <c r="BN75" i="11"/>
  <c r="BN93" i="11"/>
  <c r="BN101" i="11" s="1"/>
  <c r="BN73" i="11"/>
  <c r="BN70" i="11"/>
  <c r="BN62" i="11"/>
  <c r="BN61" i="11"/>
  <c r="BN60" i="11"/>
  <c r="BN59" i="11"/>
  <c r="BN58" i="11"/>
  <c r="BN57" i="11"/>
  <c r="BN56" i="11"/>
  <c r="BO3" i="11"/>
  <c r="BN71" i="11"/>
  <c r="BN65" i="11"/>
  <c r="BN64" i="11"/>
  <c r="BN63" i="11"/>
  <c r="BL203" i="11"/>
  <c r="BL213" i="11" s="1"/>
  <c r="BL209" i="11"/>
  <c r="BM117" i="11"/>
  <c r="BM225" i="11"/>
  <c r="BN183" i="11"/>
  <c r="BN177" i="11"/>
  <c r="BN187" i="11" s="1"/>
  <c r="BM181" i="11"/>
  <c r="BM175" i="11"/>
  <c r="BM185" i="11" s="1"/>
  <c r="BM172" i="11"/>
  <c r="BN210" i="11"/>
  <c r="BN204" i="11"/>
  <c r="BN214" i="11" s="1"/>
  <c r="BN123" i="11"/>
  <c r="BN133" i="11" s="1"/>
  <c r="BN129" i="11"/>
  <c r="BN237" i="11"/>
  <c r="BN231" i="11"/>
  <c r="BN241" i="11" s="1"/>
  <c r="BL122" i="11"/>
  <c r="BL132" i="11" s="1"/>
  <c r="BL128" i="11"/>
  <c r="BM144" i="11"/>
  <c r="BM252" i="11"/>
  <c r="BM176" i="11" l="1"/>
  <c r="BM186" i="11" s="1"/>
  <c r="BM182" i="11"/>
  <c r="BM208" i="11"/>
  <c r="BM202" i="11"/>
  <c r="BM212" i="11" s="1"/>
  <c r="BM199" i="11"/>
  <c r="BM235" i="11"/>
  <c r="BM229" i="11"/>
  <c r="BM239" i="11" s="1"/>
  <c r="BM226" i="11"/>
  <c r="BN247" i="11"/>
  <c r="BN220" i="11"/>
  <c r="BN193" i="11"/>
  <c r="BN166" i="11"/>
  <c r="BN112" i="11"/>
  <c r="BN139" i="11"/>
  <c r="BN80" i="11"/>
  <c r="BM148" i="11"/>
  <c r="BM158" i="11" s="1"/>
  <c r="BM154" i="11"/>
  <c r="BM145" i="11"/>
  <c r="BO254" i="11"/>
  <c r="BO227" i="11"/>
  <c r="BO200" i="11"/>
  <c r="BO173" i="11"/>
  <c r="BO146" i="11"/>
  <c r="BO119" i="11"/>
  <c r="BO4" i="11"/>
  <c r="BM262" i="11"/>
  <c r="BM256" i="11"/>
  <c r="BM266" i="11" s="1"/>
  <c r="BM253" i="11"/>
  <c r="BM121" i="11"/>
  <c r="BM131" i="11" s="1"/>
  <c r="BM127" i="11"/>
  <c r="BM118" i="11"/>
  <c r="BN246" i="11"/>
  <c r="BN252" i="11" s="1"/>
  <c r="BN219" i="11"/>
  <c r="BN225" i="11" s="1"/>
  <c r="BN192" i="11"/>
  <c r="BN165" i="11"/>
  <c r="BN138" i="11"/>
  <c r="BN144" i="11" s="1"/>
  <c r="BN111" i="11"/>
  <c r="BN117" i="11" s="1"/>
  <c r="BN66" i="11"/>
  <c r="BN148" i="11" l="1"/>
  <c r="BN158" i="11" s="1"/>
  <c r="BN154" i="11"/>
  <c r="BN145" i="11"/>
  <c r="BO123" i="11"/>
  <c r="BO133" i="11" s="1"/>
  <c r="BO129" i="11"/>
  <c r="BN171" i="11"/>
  <c r="BN198" i="11"/>
  <c r="BO183" i="11"/>
  <c r="BO177" i="11"/>
  <c r="BO187" i="11" s="1"/>
  <c r="BM149" i="11"/>
  <c r="BM159" i="11" s="1"/>
  <c r="BM155" i="11"/>
  <c r="BN262" i="11"/>
  <c r="BN256" i="11"/>
  <c r="BN266" i="11" s="1"/>
  <c r="BN253" i="11"/>
  <c r="BM263" i="11"/>
  <c r="BM257" i="11"/>
  <c r="BM267" i="11" s="1"/>
  <c r="BO237" i="11"/>
  <c r="BO231" i="11"/>
  <c r="BO241" i="11" s="1"/>
  <c r="BM236" i="11"/>
  <c r="BM230" i="11"/>
  <c r="BM240" i="11" s="1"/>
  <c r="BM128" i="11"/>
  <c r="BM122" i="11"/>
  <c r="BM132" i="11" s="1"/>
  <c r="BO150" i="11"/>
  <c r="BO160" i="11" s="1"/>
  <c r="BO156" i="11"/>
  <c r="BO264" i="11"/>
  <c r="BO258" i="11"/>
  <c r="BO268" i="11" s="1"/>
  <c r="BN127" i="11"/>
  <c r="BN121" i="11"/>
  <c r="BN131" i="11" s="1"/>
  <c r="BN118" i="11"/>
  <c r="BN235" i="11"/>
  <c r="BN229" i="11"/>
  <c r="BN239" i="11" s="1"/>
  <c r="BN226" i="11"/>
  <c r="BO96" i="11"/>
  <c r="BO104" i="11" s="1"/>
  <c r="BO79" i="11"/>
  <c r="BO77" i="11"/>
  <c r="BO75" i="11"/>
  <c r="BO73" i="11"/>
  <c r="BO71" i="11"/>
  <c r="BO93" i="11"/>
  <c r="BO101" i="11" s="1"/>
  <c r="BO78" i="11"/>
  <c r="BO76" i="11"/>
  <c r="BO74" i="11"/>
  <c r="BO72" i="11"/>
  <c r="BO70" i="11"/>
  <c r="BO62" i="11"/>
  <c r="BO61" i="11"/>
  <c r="BO60" i="11"/>
  <c r="BO59" i="11"/>
  <c r="BO58" i="11"/>
  <c r="BO57" i="11"/>
  <c r="BO56" i="11"/>
  <c r="BP3" i="11"/>
  <c r="BO65" i="11"/>
  <c r="BO64" i="11"/>
  <c r="BO63" i="11"/>
  <c r="BO204" i="11"/>
  <c r="BO214" i="11" s="1"/>
  <c r="BO210" i="11"/>
  <c r="BM203" i="11"/>
  <c r="BM213" i="11" s="1"/>
  <c r="BM209" i="11"/>
  <c r="BP254" i="11" l="1"/>
  <c r="BP227" i="11"/>
  <c r="BP200" i="11"/>
  <c r="BP173" i="11"/>
  <c r="BP146" i="11"/>
  <c r="BP119" i="11"/>
  <c r="BP4" i="11"/>
  <c r="BO247" i="11"/>
  <c r="BO220" i="11"/>
  <c r="BO193" i="11"/>
  <c r="BO166" i="11"/>
  <c r="BO139" i="11"/>
  <c r="BO112" i="11"/>
  <c r="BO80" i="11"/>
  <c r="BN230" i="11"/>
  <c r="BN240" i="11" s="1"/>
  <c r="BN236" i="11"/>
  <c r="BO246" i="11"/>
  <c r="BO219" i="11"/>
  <c r="BO192" i="11"/>
  <c r="BO165" i="11"/>
  <c r="BO138" i="11"/>
  <c r="BO111" i="11"/>
  <c r="BO117" i="11" s="1"/>
  <c r="BO66" i="11"/>
  <c r="BN202" i="11"/>
  <c r="BN212" i="11" s="1"/>
  <c r="BN208" i="11"/>
  <c r="BN199" i="11"/>
  <c r="BN155" i="11"/>
  <c r="BN149" i="11"/>
  <c r="BN159" i="11" s="1"/>
  <c r="BN263" i="11"/>
  <c r="BN257" i="11"/>
  <c r="BN267" i="11" s="1"/>
  <c r="BN175" i="11"/>
  <c r="BN185" i="11" s="1"/>
  <c r="BN181" i="11"/>
  <c r="BN172" i="11"/>
  <c r="BN128" i="11"/>
  <c r="BN122" i="11"/>
  <c r="BN132" i="11" s="1"/>
  <c r="BO252" i="11" l="1"/>
  <c r="BO225" i="11"/>
  <c r="BO144" i="11"/>
  <c r="BO198" i="11"/>
  <c r="BO171" i="11"/>
  <c r="BP183" i="11"/>
  <c r="BP177" i="11"/>
  <c r="BP187" i="11" s="1"/>
  <c r="BO202" i="11"/>
  <c r="BO212" i="11" s="1"/>
  <c r="BO208" i="11"/>
  <c r="BO199" i="11"/>
  <c r="BP79" i="11"/>
  <c r="BP77" i="11"/>
  <c r="BP75" i="11"/>
  <c r="BP73" i="11"/>
  <c r="BP93" i="11"/>
  <c r="BP101" i="11" s="1"/>
  <c r="BP65" i="11"/>
  <c r="BP64" i="11"/>
  <c r="BP63" i="11"/>
  <c r="BP78" i="11"/>
  <c r="BP76" i="11"/>
  <c r="BP74" i="11"/>
  <c r="BP96" i="11"/>
  <c r="BP104" i="11" s="1"/>
  <c r="BP62" i="11"/>
  <c r="BP61" i="11"/>
  <c r="BP60" i="11"/>
  <c r="BP59" i="11"/>
  <c r="BP58" i="11"/>
  <c r="BP57" i="11"/>
  <c r="BP56" i="11"/>
  <c r="BP72" i="11"/>
  <c r="BP70" i="11"/>
  <c r="BP71" i="11"/>
  <c r="BQ3" i="11"/>
  <c r="BP204" i="11"/>
  <c r="BP214" i="11" s="1"/>
  <c r="BP210" i="11"/>
  <c r="BN203" i="11"/>
  <c r="BN213" i="11" s="1"/>
  <c r="BN209" i="11"/>
  <c r="BO121" i="11"/>
  <c r="BO131" i="11" s="1"/>
  <c r="BO127" i="11"/>
  <c r="BO118" i="11"/>
  <c r="BO235" i="11"/>
  <c r="BO229" i="11"/>
  <c r="BO239" i="11" s="1"/>
  <c r="BO226" i="11"/>
  <c r="BP129" i="11"/>
  <c r="BP123" i="11"/>
  <c r="BP133" i="11" s="1"/>
  <c r="BP231" i="11"/>
  <c r="BP241" i="11" s="1"/>
  <c r="BP237" i="11"/>
  <c r="BN176" i="11"/>
  <c r="BN186" i="11" s="1"/>
  <c r="BN182" i="11"/>
  <c r="BO154" i="11"/>
  <c r="BO148" i="11"/>
  <c r="BO158" i="11" s="1"/>
  <c r="BO145" i="11"/>
  <c r="BO262" i="11"/>
  <c r="BO256" i="11"/>
  <c r="BO266" i="11" s="1"/>
  <c r="BO253" i="11"/>
  <c r="BP150" i="11"/>
  <c r="BP160" i="11" s="1"/>
  <c r="BP156" i="11"/>
  <c r="BP264" i="11"/>
  <c r="BP258" i="11"/>
  <c r="BP268" i="11" s="1"/>
  <c r="BO149" i="11" l="1"/>
  <c r="BO159" i="11" s="1"/>
  <c r="BO155" i="11"/>
  <c r="BO128" i="11"/>
  <c r="BO122" i="11"/>
  <c r="BO132" i="11" s="1"/>
  <c r="BO263" i="11"/>
  <c r="BO257" i="11"/>
  <c r="BO267" i="11" s="1"/>
  <c r="BO236" i="11"/>
  <c r="BO230" i="11"/>
  <c r="BO240" i="11" s="1"/>
  <c r="BP247" i="11"/>
  <c r="BP220" i="11"/>
  <c r="BP193" i="11"/>
  <c r="BP166" i="11"/>
  <c r="BP139" i="11"/>
  <c r="BP112" i="11"/>
  <c r="BP80" i="11"/>
  <c r="BO209" i="11"/>
  <c r="BO203" i="11"/>
  <c r="BO213" i="11" s="1"/>
  <c r="BQ254" i="11"/>
  <c r="BQ227" i="11"/>
  <c r="BQ200" i="11"/>
  <c r="BQ173" i="11"/>
  <c r="BQ146" i="11"/>
  <c r="BQ119" i="11"/>
  <c r="BQ4" i="11"/>
  <c r="BP246" i="11"/>
  <c r="BP219" i="11"/>
  <c r="BP192" i="11"/>
  <c r="BP165" i="11"/>
  <c r="BP138" i="11"/>
  <c r="BP144" i="11" s="1"/>
  <c r="BP111" i="11"/>
  <c r="BP117" i="11" s="1"/>
  <c r="BP66" i="11"/>
  <c r="BO175" i="11"/>
  <c r="BO185" i="11" s="1"/>
  <c r="BO181" i="11"/>
  <c r="BO172" i="11"/>
  <c r="BP171" i="11" l="1"/>
  <c r="BP198" i="11"/>
  <c r="BP225" i="11"/>
  <c r="BP252" i="11"/>
  <c r="BP181" i="11"/>
  <c r="BP175" i="11"/>
  <c r="BP185" i="11" s="1"/>
  <c r="BP172" i="11"/>
  <c r="BQ93" i="11"/>
  <c r="BQ101" i="11" s="1"/>
  <c r="BQ78" i="11"/>
  <c r="BQ76" i="11"/>
  <c r="BQ74" i="11"/>
  <c r="BQ72" i="11"/>
  <c r="BQ70" i="11"/>
  <c r="BQ96" i="11"/>
  <c r="BQ104" i="11" s="1"/>
  <c r="BQ79" i="11"/>
  <c r="BQ77" i="11"/>
  <c r="BQ75" i="11"/>
  <c r="BQ73" i="11"/>
  <c r="BQ71" i="11"/>
  <c r="BR3" i="11"/>
  <c r="BQ204" i="11"/>
  <c r="BQ214" i="11" s="1"/>
  <c r="BQ210" i="11"/>
  <c r="BP208" i="11"/>
  <c r="BP202" i="11"/>
  <c r="BP212" i="11" s="1"/>
  <c r="BP199" i="11"/>
  <c r="BQ123" i="11"/>
  <c r="BQ133" i="11" s="1"/>
  <c r="BQ129" i="11"/>
  <c r="BQ231" i="11"/>
  <c r="BQ241" i="11" s="1"/>
  <c r="BQ237" i="11"/>
  <c r="BP121" i="11"/>
  <c r="BP131" i="11" s="1"/>
  <c r="BP127" i="11"/>
  <c r="BP118" i="11"/>
  <c r="BP235" i="11"/>
  <c r="BP229" i="11"/>
  <c r="BP239" i="11" s="1"/>
  <c r="BP226" i="11"/>
  <c r="BQ156" i="11"/>
  <c r="BQ150" i="11"/>
  <c r="BQ160" i="11" s="1"/>
  <c r="BQ258" i="11"/>
  <c r="BQ268" i="11" s="1"/>
  <c r="BQ264" i="11"/>
  <c r="BO182" i="11"/>
  <c r="BO176" i="11"/>
  <c r="BO186" i="11" s="1"/>
  <c r="BP148" i="11"/>
  <c r="BP158" i="11" s="1"/>
  <c r="BP154" i="11"/>
  <c r="BP145" i="11"/>
  <c r="BP262" i="11"/>
  <c r="BP256" i="11"/>
  <c r="BP266" i="11" s="1"/>
  <c r="BP253" i="11"/>
  <c r="BQ177" i="11"/>
  <c r="BQ187" i="11" s="1"/>
  <c r="BQ183" i="11"/>
  <c r="BP149" i="11" l="1"/>
  <c r="BP159" i="11" s="1"/>
  <c r="BP155" i="11"/>
  <c r="BP122" i="11"/>
  <c r="BP132" i="11" s="1"/>
  <c r="BP128" i="11"/>
  <c r="BR254" i="11"/>
  <c r="BR227" i="11"/>
  <c r="BR200" i="11"/>
  <c r="BR146" i="11"/>
  <c r="BR173" i="11"/>
  <c r="BR119" i="11"/>
  <c r="BR4" i="11"/>
  <c r="BP263" i="11"/>
  <c r="BP257" i="11"/>
  <c r="BP267" i="11" s="1"/>
  <c r="BP236" i="11"/>
  <c r="BP230" i="11"/>
  <c r="BP240" i="11" s="1"/>
  <c r="BP182" i="11"/>
  <c r="BP176" i="11"/>
  <c r="BP186" i="11" s="1"/>
  <c r="BP203" i="11"/>
  <c r="BP213" i="11" s="1"/>
  <c r="BP209" i="11"/>
  <c r="BQ247" i="11"/>
  <c r="BQ252" i="11" s="1"/>
  <c r="BQ220" i="11"/>
  <c r="BQ225" i="11" s="1"/>
  <c r="BQ193" i="11"/>
  <c r="BQ198" i="11" s="1"/>
  <c r="BQ166" i="11"/>
  <c r="BQ171" i="11" s="1"/>
  <c r="BQ139" i="11"/>
  <c r="BQ144" i="11" s="1"/>
  <c r="BQ112" i="11"/>
  <c r="BQ117" i="11" s="1"/>
  <c r="BQ80" i="11"/>
  <c r="BQ148" i="11" l="1"/>
  <c r="BQ158" i="11" s="1"/>
  <c r="BQ154" i="11"/>
  <c r="BQ145" i="11"/>
  <c r="BQ262" i="11"/>
  <c r="BQ256" i="11"/>
  <c r="BQ266" i="11" s="1"/>
  <c r="BQ253" i="11"/>
  <c r="BR150" i="11"/>
  <c r="BR160" i="11" s="1"/>
  <c r="BR156" i="11"/>
  <c r="BQ181" i="11"/>
  <c r="BQ175" i="11"/>
  <c r="BQ185" i="11" s="1"/>
  <c r="BQ172" i="11"/>
  <c r="BR78" i="11"/>
  <c r="BR76" i="11"/>
  <c r="BR74" i="11"/>
  <c r="BR72" i="11"/>
  <c r="BR96" i="11"/>
  <c r="BR104" i="11" s="1"/>
  <c r="BR79" i="11"/>
  <c r="BR77" i="11"/>
  <c r="BR75" i="11"/>
  <c r="BR93" i="11"/>
  <c r="BR101" i="11" s="1"/>
  <c r="BR70" i="11"/>
  <c r="BR71" i="11"/>
  <c r="BS3" i="11"/>
  <c r="BR73" i="11"/>
  <c r="BR210" i="11"/>
  <c r="BR204" i="11"/>
  <c r="BR214" i="11" s="1"/>
  <c r="BQ208" i="11"/>
  <c r="BQ202" i="11"/>
  <c r="BQ212" i="11" s="1"/>
  <c r="BQ199" i="11"/>
  <c r="BR123" i="11"/>
  <c r="BR133" i="11" s="1"/>
  <c r="BR129" i="11"/>
  <c r="BR237" i="11"/>
  <c r="BR231" i="11"/>
  <c r="BR241" i="11" s="1"/>
  <c r="BQ121" i="11"/>
  <c r="BQ131" i="11" s="1"/>
  <c r="BQ127" i="11"/>
  <c r="BQ118" i="11"/>
  <c r="BQ235" i="11"/>
  <c r="BQ229" i="11"/>
  <c r="BQ239" i="11" s="1"/>
  <c r="BQ226" i="11"/>
  <c r="BR183" i="11"/>
  <c r="BR177" i="11"/>
  <c r="BR187" i="11" s="1"/>
  <c r="BR258" i="11"/>
  <c r="BR268" i="11" s="1"/>
  <c r="BR264" i="11"/>
  <c r="BQ128" i="11" l="1"/>
  <c r="BQ122" i="11"/>
  <c r="BQ132" i="11" s="1"/>
  <c r="BQ236" i="11"/>
  <c r="BQ230" i="11"/>
  <c r="BQ240" i="11" s="1"/>
  <c r="BS254" i="11"/>
  <c r="BS227" i="11"/>
  <c r="BS200" i="11"/>
  <c r="BS173" i="11"/>
  <c r="BS146" i="11"/>
  <c r="BS119" i="11"/>
  <c r="BS4" i="11"/>
  <c r="BQ176" i="11"/>
  <c r="BQ186" i="11" s="1"/>
  <c r="BQ182" i="11"/>
  <c r="BQ149" i="11"/>
  <c r="BQ159" i="11" s="1"/>
  <c r="BQ155" i="11"/>
  <c r="BQ263" i="11"/>
  <c r="BQ257" i="11"/>
  <c r="BQ267" i="11" s="1"/>
  <c r="BQ203" i="11"/>
  <c r="BQ213" i="11" s="1"/>
  <c r="BQ209" i="11"/>
  <c r="BR247" i="11"/>
  <c r="BR252" i="11" s="1"/>
  <c r="BR220" i="11"/>
  <c r="BR225" i="11" s="1"/>
  <c r="BR193" i="11"/>
  <c r="BR198" i="11" s="1"/>
  <c r="BR166" i="11"/>
  <c r="BR171" i="11" s="1"/>
  <c r="BR112" i="11"/>
  <c r="BR117" i="11" s="1"/>
  <c r="BR139" i="11"/>
  <c r="BR144" i="11" s="1"/>
  <c r="BR80" i="11"/>
  <c r="BR127" i="11" l="1"/>
  <c r="BR121" i="11"/>
  <c r="BR131" i="11" s="1"/>
  <c r="BR118" i="11"/>
  <c r="BR262" i="11"/>
  <c r="BR256" i="11"/>
  <c r="BR266" i="11" s="1"/>
  <c r="BR253" i="11"/>
  <c r="BS183" i="11"/>
  <c r="BS177" i="11"/>
  <c r="BS187" i="11" s="1"/>
  <c r="BS96" i="11"/>
  <c r="BS104" i="11" s="1"/>
  <c r="BS79" i="11"/>
  <c r="BS77" i="11"/>
  <c r="BS75" i="11"/>
  <c r="BS73" i="11"/>
  <c r="BS71" i="11"/>
  <c r="BS93" i="11"/>
  <c r="BS101" i="11" s="1"/>
  <c r="BS78" i="11"/>
  <c r="BS76" i="11"/>
  <c r="BS74" i="11"/>
  <c r="BS72" i="11"/>
  <c r="BS70" i="11"/>
  <c r="BT3" i="11"/>
  <c r="BS204" i="11"/>
  <c r="BS214" i="11" s="1"/>
  <c r="BS210" i="11"/>
  <c r="BR175" i="11"/>
  <c r="BR185" i="11" s="1"/>
  <c r="BR181" i="11"/>
  <c r="BR172" i="11"/>
  <c r="BR202" i="11"/>
  <c r="BR212" i="11" s="1"/>
  <c r="BR208" i="11"/>
  <c r="BR199" i="11"/>
  <c r="BS123" i="11"/>
  <c r="BS133" i="11" s="1"/>
  <c r="BS129" i="11"/>
  <c r="BS237" i="11"/>
  <c r="BS231" i="11"/>
  <c r="BS241" i="11" s="1"/>
  <c r="BR148" i="11"/>
  <c r="BR158" i="11" s="1"/>
  <c r="BR154" i="11"/>
  <c r="BR145" i="11"/>
  <c r="BR235" i="11"/>
  <c r="BR229" i="11"/>
  <c r="BR239" i="11" s="1"/>
  <c r="BR226" i="11"/>
  <c r="BS150" i="11"/>
  <c r="BS160" i="11" s="1"/>
  <c r="BS156" i="11"/>
  <c r="BS264" i="11"/>
  <c r="BS258" i="11"/>
  <c r="BS268" i="11" s="1"/>
  <c r="BR155" i="11" l="1"/>
  <c r="BR149" i="11"/>
  <c r="BR159" i="11" s="1"/>
  <c r="BS247" i="11"/>
  <c r="BS252" i="11" s="1"/>
  <c r="BS220" i="11"/>
  <c r="BS225" i="11" s="1"/>
  <c r="BS193" i="11"/>
  <c r="BS198" i="11" s="1"/>
  <c r="BS166" i="11"/>
  <c r="BS171" i="11" s="1"/>
  <c r="BS139" i="11"/>
  <c r="BS144" i="11" s="1"/>
  <c r="BS112" i="11"/>
  <c r="BS117" i="11" s="1"/>
  <c r="BS80" i="11"/>
  <c r="BR230" i="11"/>
  <c r="BR240" i="11" s="1"/>
  <c r="BR236" i="11"/>
  <c r="BR128" i="11"/>
  <c r="BR122" i="11"/>
  <c r="BR132" i="11" s="1"/>
  <c r="BR176" i="11"/>
  <c r="BR186" i="11" s="1"/>
  <c r="BR182" i="11"/>
  <c r="BR263" i="11"/>
  <c r="BR257" i="11"/>
  <c r="BR267" i="11" s="1"/>
  <c r="BR203" i="11"/>
  <c r="BR213" i="11" s="1"/>
  <c r="BR209" i="11"/>
  <c r="BT254" i="11"/>
  <c r="BT227" i="11"/>
  <c r="BT200" i="11"/>
  <c r="BT173" i="11"/>
  <c r="BT146" i="11"/>
  <c r="BT119" i="11"/>
  <c r="BT4" i="11"/>
  <c r="BT150" i="11" l="1"/>
  <c r="BT160" i="11" s="1"/>
  <c r="BT156" i="11"/>
  <c r="BT264" i="11"/>
  <c r="BT258" i="11"/>
  <c r="BT268" i="11" s="1"/>
  <c r="BS121" i="11"/>
  <c r="BS131" i="11" s="1"/>
  <c r="BS127" i="11"/>
  <c r="BS118" i="11"/>
  <c r="BS229" i="11"/>
  <c r="BS239" i="11" s="1"/>
  <c r="BS235" i="11"/>
  <c r="BS226" i="11"/>
  <c r="BT183" i="11"/>
  <c r="BT177" i="11"/>
  <c r="BT187" i="11" s="1"/>
  <c r="BS154" i="11"/>
  <c r="BS148" i="11"/>
  <c r="BS158" i="11" s="1"/>
  <c r="BS145" i="11"/>
  <c r="BS262" i="11"/>
  <c r="BS256" i="11"/>
  <c r="BS266" i="11" s="1"/>
  <c r="BS253" i="11"/>
  <c r="BT79" i="11"/>
  <c r="BT77" i="11"/>
  <c r="BT75" i="11"/>
  <c r="BT73" i="11"/>
  <c r="BT93" i="11"/>
  <c r="BT101" i="11" s="1"/>
  <c r="BT78" i="11"/>
  <c r="BT76" i="11"/>
  <c r="BT74" i="11"/>
  <c r="BT96" i="11"/>
  <c r="BT104" i="11" s="1"/>
  <c r="BT72" i="11"/>
  <c r="BT71" i="11"/>
  <c r="BU3" i="11"/>
  <c r="BT70" i="11"/>
  <c r="BT204" i="11"/>
  <c r="BT214" i="11" s="1"/>
  <c r="BT210" i="11"/>
  <c r="BS175" i="11"/>
  <c r="BS185" i="11" s="1"/>
  <c r="BS181" i="11"/>
  <c r="BS172" i="11"/>
  <c r="BT129" i="11"/>
  <c r="BT123" i="11"/>
  <c r="BT133" i="11" s="1"/>
  <c r="BT231" i="11"/>
  <c r="BT241" i="11" s="1"/>
  <c r="BT237" i="11"/>
  <c r="BS202" i="11"/>
  <c r="BS212" i="11" s="1"/>
  <c r="BS208" i="11"/>
  <c r="BS199" i="11"/>
  <c r="BS182" i="11" l="1"/>
  <c r="BS176" i="11"/>
  <c r="BS186" i="11" s="1"/>
  <c r="BS209" i="11"/>
  <c r="BS203" i="11"/>
  <c r="BS213" i="11" s="1"/>
  <c r="BS149" i="11"/>
  <c r="BS159" i="11" s="1"/>
  <c r="BS155" i="11"/>
  <c r="BS128" i="11"/>
  <c r="BS122" i="11"/>
  <c r="BS132" i="11" s="1"/>
  <c r="BT247" i="11"/>
  <c r="BT252" i="11" s="1"/>
  <c r="BT220" i="11"/>
  <c r="BT225" i="11" s="1"/>
  <c r="BT193" i="11"/>
  <c r="BT198" i="11" s="1"/>
  <c r="BT166" i="11"/>
  <c r="BT171" i="11" s="1"/>
  <c r="BT139" i="11"/>
  <c r="BT144" i="11" s="1"/>
  <c r="BT112" i="11"/>
  <c r="BT117" i="11" s="1"/>
  <c r="BT80" i="11"/>
  <c r="BU254" i="11"/>
  <c r="BU227" i="11"/>
  <c r="BU200" i="11"/>
  <c r="BU173" i="11"/>
  <c r="BU146" i="11"/>
  <c r="BU119" i="11"/>
  <c r="BU4" i="11"/>
  <c r="BS263" i="11"/>
  <c r="BS257" i="11"/>
  <c r="BS267" i="11" s="1"/>
  <c r="BS236" i="11"/>
  <c r="BS230" i="11"/>
  <c r="BS240" i="11" s="1"/>
  <c r="BU156" i="11" l="1"/>
  <c r="BU150" i="11"/>
  <c r="BU160" i="11" s="1"/>
  <c r="BU264" i="11"/>
  <c r="BU258" i="11"/>
  <c r="BU268" i="11" s="1"/>
  <c r="BT181" i="11"/>
  <c r="BT175" i="11"/>
  <c r="BT185" i="11" s="1"/>
  <c r="BT172" i="11"/>
  <c r="BU177" i="11"/>
  <c r="BU187" i="11" s="1"/>
  <c r="BU183" i="11"/>
  <c r="BT208" i="11"/>
  <c r="BT202" i="11"/>
  <c r="BT212" i="11" s="1"/>
  <c r="BT199" i="11"/>
  <c r="BU93" i="11"/>
  <c r="BU101" i="11" s="1"/>
  <c r="BU78" i="11"/>
  <c r="BU76" i="11"/>
  <c r="BU74" i="11"/>
  <c r="BU72" i="11"/>
  <c r="BU70" i="11"/>
  <c r="BU96" i="11"/>
  <c r="BU104" i="11" s="1"/>
  <c r="BU79" i="11"/>
  <c r="BU77" i="11"/>
  <c r="BU75" i="11"/>
  <c r="BU73" i="11"/>
  <c r="BU71" i="11"/>
  <c r="BV3" i="11"/>
  <c r="BU204" i="11"/>
  <c r="BU214" i="11" s="1"/>
  <c r="BU210" i="11"/>
  <c r="BT121" i="11"/>
  <c r="BT131" i="11" s="1"/>
  <c r="BT127" i="11"/>
  <c r="E127" i="11" s="1"/>
  <c r="BT118" i="11"/>
  <c r="BT235" i="11"/>
  <c r="BT229" i="11"/>
  <c r="BT239" i="11" s="1"/>
  <c r="BT226" i="11"/>
  <c r="BU123" i="11"/>
  <c r="BU133" i="11" s="1"/>
  <c r="BU129" i="11"/>
  <c r="BU231" i="11"/>
  <c r="BU241" i="11" s="1"/>
  <c r="BU237" i="11"/>
  <c r="BT148" i="11"/>
  <c r="BT158" i="11" s="1"/>
  <c r="BT154" i="11"/>
  <c r="BT145" i="11"/>
  <c r="BT262" i="11"/>
  <c r="BT256" i="11"/>
  <c r="BT266" i="11" s="1"/>
  <c r="BT253" i="11"/>
  <c r="BT149" i="11" l="1"/>
  <c r="BT159" i="11" s="1"/>
  <c r="BT155" i="11"/>
  <c r="BT203" i="11"/>
  <c r="BT213" i="11" s="1"/>
  <c r="BT209" i="11"/>
  <c r="BT263" i="11"/>
  <c r="BT257" i="11"/>
  <c r="BT267" i="11" s="1"/>
  <c r="BT182" i="11"/>
  <c r="BT176" i="11"/>
  <c r="BT186" i="11" s="1"/>
  <c r="BT122" i="11"/>
  <c r="BT132" i="11" s="1"/>
  <c r="BT128" i="11"/>
  <c r="BU247" i="11"/>
  <c r="BU252" i="11" s="1"/>
  <c r="BU220" i="11"/>
  <c r="BU225" i="11" s="1"/>
  <c r="BU193" i="11"/>
  <c r="BU198" i="11" s="1"/>
  <c r="BU166" i="11"/>
  <c r="BU171" i="11" s="1"/>
  <c r="BU139" i="11"/>
  <c r="BU144" i="11" s="1"/>
  <c r="BU112" i="11"/>
  <c r="BU117" i="11" s="1"/>
  <c r="BU80" i="11"/>
  <c r="BT236" i="11"/>
  <c r="BT230" i="11"/>
  <c r="BT240" i="11" s="1"/>
  <c r="BV254" i="11"/>
  <c r="BV227" i="11"/>
  <c r="BV200" i="11"/>
  <c r="BV173" i="11"/>
  <c r="BV146" i="11"/>
  <c r="BV119" i="11"/>
  <c r="BV4" i="11"/>
  <c r="BV150" i="11" l="1"/>
  <c r="BV160" i="11" s="1"/>
  <c r="BV156" i="11"/>
  <c r="BV264" i="11"/>
  <c r="BV258" i="11"/>
  <c r="BV268" i="11" s="1"/>
  <c r="BU121" i="11"/>
  <c r="BU131" i="11" s="1"/>
  <c r="BU118" i="11"/>
  <c r="BU122" i="11" s="1"/>
  <c r="BU132" i="11" s="1"/>
  <c r="BU235" i="11"/>
  <c r="BU229" i="11"/>
  <c r="BU239" i="11" s="1"/>
  <c r="BU226" i="11"/>
  <c r="BU148" i="11"/>
  <c r="BU158" i="11" s="1"/>
  <c r="BU154" i="11"/>
  <c r="BU145" i="11"/>
  <c r="BU262" i="11"/>
  <c r="BU256" i="11"/>
  <c r="BU266" i="11" s="1"/>
  <c r="BU253" i="11"/>
  <c r="BV78" i="11"/>
  <c r="BV76" i="11"/>
  <c r="BV74" i="11"/>
  <c r="BV72" i="11"/>
  <c r="BV96" i="11"/>
  <c r="BV104" i="11" s="1"/>
  <c r="BV79" i="11"/>
  <c r="BV77" i="11"/>
  <c r="BV75" i="11"/>
  <c r="BV93" i="11"/>
  <c r="BV101" i="11" s="1"/>
  <c r="BV65" i="11"/>
  <c r="BV64" i="11"/>
  <c r="BV63" i="11"/>
  <c r="BV73" i="11"/>
  <c r="BV70" i="11"/>
  <c r="BW3" i="11"/>
  <c r="BV71" i="11"/>
  <c r="BV62" i="11"/>
  <c r="BV61" i="11"/>
  <c r="BV60" i="11"/>
  <c r="BV59" i="11"/>
  <c r="BV58" i="11"/>
  <c r="BV57" i="11"/>
  <c r="BV56" i="11"/>
  <c r="BV210" i="11"/>
  <c r="BV204" i="11"/>
  <c r="BV214" i="11" s="1"/>
  <c r="BU175" i="11"/>
  <c r="BU185" i="11" s="1"/>
  <c r="BU172" i="11"/>
  <c r="BU176" i="11" s="1"/>
  <c r="BU186" i="11" s="1"/>
  <c r="E128" i="11"/>
  <c r="BV183" i="11"/>
  <c r="BV177" i="11"/>
  <c r="BV187" i="11" s="1"/>
  <c r="BV123" i="11"/>
  <c r="BV133" i="11" s="1"/>
  <c r="BV129" i="11"/>
  <c r="BV237" i="11"/>
  <c r="BV231" i="11"/>
  <c r="BV241" i="11" s="1"/>
  <c r="BU208" i="11"/>
  <c r="BU202" i="11"/>
  <c r="BU212" i="11" s="1"/>
  <c r="BU199" i="11"/>
  <c r="BU149" i="11" l="1"/>
  <c r="BU159" i="11" s="1"/>
  <c r="BU155" i="11"/>
  <c r="BU263" i="11"/>
  <c r="BU257" i="11"/>
  <c r="BU267" i="11" s="1"/>
  <c r="BV246" i="11"/>
  <c r="BV219" i="11"/>
  <c r="BV192" i="11"/>
  <c r="BV165" i="11"/>
  <c r="BV138" i="11"/>
  <c r="BV111" i="11"/>
  <c r="BV66" i="11"/>
  <c r="BW254" i="11"/>
  <c r="BW227" i="11"/>
  <c r="BW200" i="11"/>
  <c r="BW173" i="11"/>
  <c r="BW146" i="11"/>
  <c r="BW119" i="11"/>
  <c r="BW4" i="11"/>
  <c r="BU203" i="11"/>
  <c r="BU213" i="11" s="1"/>
  <c r="BU209" i="11"/>
  <c r="BV247" i="11"/>
  <c r="BV220" i="11"/>
  <c r="BV193" i="11"/>
  <c r="BV166" i="11"/>
  <c r="BV112" i="11"/>
  <c r="BV139" i="11"/>
  <c r="BV80" i="11"/>
  <c r="BU236" i="11"/>
  <c r="BU230" i="11"/>
  <c r="BU240" i="11" s="1"/>
  <c r="BW150" i="11" l="1"/>
  <c r="BW160" i="11" s="1"/>
  <c r="BW156" i="11"/>
  <c r="BW264" i="11"/>
  <c r="BW258" i="11"/>
  <c r="BW268" i="11" s="1"/>
  <c r="BV171" i="11"/>
  <c r="BW183" i="11"/>
  <c r="BW177" i="11"/>
  <c r="BW187" i="11" s="1"/>
  <c r="BV198" i="11"/>
  <c r="BW96" i="11"/>
  <c r="BW104" i="11" s="1"/>
  <c r="BW79" i="11"/>
  <c r="BW77" i="11"/>
  <c r="BW75" i="11"/>
  <c r="BW73" i="11"/>
  <c r="BW71" i="11"/>
  <c r="BW93" i="11"/>
  <c r="BW101" i="11" s="1"/>
  <c r="BW78" i="11"/>
  <c r="BW76" i="11"/>
  <c r="BW74" i="11"/>
  <c r="BW72" i="11"/>
  <c r="BW70" i="11"/>
  <c r="BW65" i="11"/>
  <c r="BW64" i="11"/>
  <c r="BW63" i="11"/>
  <c r="BX3" i="11"/>
  <c r="BW62" i="11"/>
  <c r="BW61" i="11"/>
  <c r="BW60" i="11"/>
  <c r="BW59" i="11"/>
  <c r="BW58" i="11"/>
  <c r="BW57" i="11"/>
  <c r="BW56" i="11"/>
  <c r="BW204" i="11"/>
  <c r="BW214" i="11" s="1"/>
  <c r="BW210" i="11"/>
  <c r="BV117" i="11"/>
  <c r="BV225" i="11"/>
  <c r="BW123" i="11"/>
  <c r="BW133" i="11" s="1"/>
  <c r="BW129" i="11"/>
  <c r="BW237" i="11"/>
  <c r="BW231" i="11"/>
  <c r="BW241" i="11" s="1"/>
  <c r="BV144" i="11"/>
  <c r="BV252" i="11"/>
  <c r="BX254" i="11" l="1"/>
  <c r="BX227" i="11"/>
  <c r="BX200" i="11"/>
  <c r="BX173" i="11"/>
  <c r="BX146" i="11"/>
  <c r="BX119" i="11"/>
  <c r="BX4" i="11"/>
  <c r="BW247" i="11"/>
  <c r="BW220" i="11"/>
  <c r="BW193" i="11"/>
  <c r="BW166" i="11"/>
  <c r="BW139" i="11"/>
  <c r="BW112" i="11"/>
  <c r="BW80" i="11"/>
  <c r="BV202" i="11"/>
  <c r="BV212" i="11" s="1"/>
  <c r="BV208" i="11"/>
  <c r="BV199" i="11"/>
  <c r="BV121" i="11"/>
  <c r="BV131" i="11" s="1"/>
  <c r="BV118" i="11"/>
  <c r="BV122" i="11" s="1"/>
  <c r="BV132" i="11" s="1"/>
  <c r="BV235" i="11"/>
  <c r="BV229" i="11"/>
  <c r="BV239" i="11" s="1"/>
  <c r="BV226" i="11"/>
  <c r="BW246" i="11"/>
  <c r="BW252" i="11" s="1"/>
  <c r="BW219" i="11"/>
  <c r="BW225" i="11" s="1"/>
  <c r="BW192" i="11"/>
  <c r="BW165" i="11"/>
  <c r="BW138" i="11"/>
  <c r="BW111" i="11"/>
  <c r="BW117" i="11" s="1"/>
  <c r="BW66" i="11"/>
  <c r="BV262" i="11"/>
  <c r="BV256" i="11"/>
  <c r="BV266" i="11" s="1"/>
  <c r="BV253" i="11"/>
  <c r="BV148" i="11"/>
  <c r="BV158" i="11" s="1"/>
  <c r="BV154" i="11"/>
  <c r="BV145" i="11"/>
  <c r="BV175" i="11"/>
  <c r="BV185" i="11" s="1"/>
  <c r="BV181" i="11"/>
  <c r="BV172" i="11"/>
  <c r="BW144" i="11" l="1"/>
  <c r="BW198" i="11"/>
  <c r="BV257" i="11"/>
  <c r="BV267" i="11" s="1"/>
  <c r="BV263" i="11"/>
  <c r="BW121" i="11"/>
  <c r="BW131" i="11" s="1"/>
  <c r="BW118" i="11"/>
  <c r="BW122" i="11" s="1"/>
  <c r="BW132" i="11" s="1"/>
  <c r="BW229" i="11"/>
  <c r="BW239" i="11" s="1"/>
  <c r="BW235" i="11"/>
  <c r="BW226" i="11"/>
  <c r="BX183" i="11"/>
  <c r="BX177" i="11"/>
  <c r="BX187" i="11" s="1"/>
  <c r="BW154" i="11"/>
  <c r="BW148" i="11"/>
  <c r="BW158" i="11" s="1"/>
  <c r="BW145" i="11"/>
  <c r="BX79" i="11"/>
  <c r="BX77" i="11"/>
  <c r="BX75" i="11"/>
  <c r="BX73" i="11"/>
  <c r="BX93" i="11"/>
  <c r="BX101" i="11" s="1"/>
  <c r="BX78" i="11"/>
  <c r="BX76" i="11"/>
  <c r="BX74" i="11"/>
  <c r="BX96" i="11"/>
  <c r="BX104" i="11" s="1"/>
  <c r="BY3" i="11"/>
  <c r="BX70" i="11"/>
  <c r="BX62" i="11"/>
  <c r="BX61" i="11"/>
  <c r="BX60" i="11"/>
  <c r="BX59" i="11"/>
  <c r="BX58" i="11"/>
  <c r="BX57" i="11"/>
  <c r="BX56" i="11"/>
  <c r="BX71" i="11"/>
  <c r="BX72" i="11"/>
  <c r="BX65" i="11"/>
  <c r="BX64" i="11"/>
  <c r="BX63" i="11"/>
  <c r="BX204" i="11"/>
  <c r="BX214" i="11" s="1"/>
  <c r="BX210" i="11"/>
  <c r="BV155" i="11"/>
  <c r="BV149" i="11"/>
  <c r="BV159" i="11" s="1"/>
  <c r="BW262" i="11"/>
  <c r="BW256" i="11"/>
  <c r="BW266" i="11" s="1"/>
  <c r="BW253" i="11"/>
  <c r="BV176" i="11"/>
  <c r="BV186" i="11" s="1"/>
  <c r="BV182" i="11"/>
  <c r="BW171" i="11"/>
  <c r="BV230" i="11"/>
  <c r="BV240" i="11" s="1"/>
  <c r="BV236" i="11"/>
  <c r="BX129" i="11"/>
  <c r="BX123" i="11"/>
  <c r="BX133" i="11" s="1"/>
  <c r="BX231" i="11"/>
  <c r="BX241" i="11" s="1"/>
  <c r="BX237" i="11"/>
  <c r="BW202" i="11"/>
  <c r="BW212" i="11" s="1"/>
  <c r="BW208" i="11"/>
  <c r="BW199" i="11"/>
  <c r="BV203" i="11"/>
  <c r="BV213" i="11" s="1"/>
  <c r="BV209" i="11"/>
  <c r="BX150" i="11"/>
  <c r="BX160" i="11" s="1"/>
  <c r="BX156" i="11"/>
  <c r="BX264" i="11"/>
  <c r="BX258" i="11"/>
  <c r="BX268" i="11" s="1"/>
  <c r="BW149" i="11" l="1"/>
  <c r="BW159" i="11" s="1"/>
  <c r="BW155" i="11"/>
  <c r="BW209" i="11"/>
  <c r="BW203" i="11"/>
  <c r="BW213" i="11" s="1"/>
  <c r="BW257" i="11"/>
  <c r="BW267" i="11" s="1"/>
  <c r="BW263" i="11"/>
  <c r="BX247" i="11"/>
  <c r="BX220" i="11"/>
  <c r="BX193" i="11"/>
  <c r="BX166" i="11"/>
  <c r="BX139" i="11"/>
  <c r="BX112" i="11"/>
  <c r="BX80" i="11"/>
  <c r="BW236" i="11"/>
  <c r="BW230" i="11"/>
  <c r="BW240" i="11" s="1"/>
  <c r="BW175" i="11"/>
  <c r="BW185" i="11" s="1"/>
  <c r="BW181" i="11"/>
  <c r="BW172" i="11"/>
  <c r="BX246" i="11"/>
  <c r="BX252" i="11" s="1"/>
  <c r="BX219" i="11"/>
  <c r="BX225" i="11" s="1"/>
  <c r="BX192" i="11"/>
  <c r="BX198" i="11" s="1"/>
  <c r="BX165" i="11"/>
  <c r="BX171" i="11" s="1"/>
  <c r="BX138" i="11"/>
  <c r="BX144" i="11" s="1"/>
  <c r="BX111" i="11"/>
  <c r="BX117" i="11" s="1"/>
  <c r="BX66" i="11"/>
  <c r="BY254" i="11"/>
  <c r="BY227" i="11"/>
  <c r="BY200" i="11"/>
  <c r="BY173" i="11"/>
  <c r="BY146" i="11"/>
  <c r="BY119" i="11"/>
  <c r="BY4" i="11"/>
  <c r="BY93" i="11" l="1"/>
  <c r="BY101" i="11" s="1"/>
  <c r="BY78" i="11"/>
  <c r="BY76" i="11"/>
  <c r="BY74" i="11"/>
  <c r="BY72" i="11"/>
  <c r="BY70" i="11"/>
  <c r="BY65" i="11"/>
  <c r="BY64" i="11"/>
  <c r="BY63" i="11"/>
  <c r="BY96" i="11"/>
  <c r="BY104" i="11" s="1"/>
  <c r="BY79" i="11"/>
  <c r="BY77" i="11"/>
  <c r="BY75" i="11"/>
  <c r="BY73" i="11"/>
  <c r="BY71" i="11"/>
  <c r="BY62" i="11"/>
  <c r="BY61" i="11"/>
  <c r="BY60" i="11"/>
  <c r="BY59" i="11"/>
  <c r="BY58" i="11"/>
  <c r="BY57" i="11"/>
  <c r="BY56" i="11"/>
  <c r="BZ3" i="11"/>
  <c r="BY204" i="11"/>
  <c r="BY214" i="11" s="1"/>
  <c r="BY210" i="11"/>
  <c r="BX121" i="11"/>
  <c r="BX131" i="11" s="1"/>
  <c r="BX118" i="11"/>
  <c r="BX122" i="11" s="1"/>
  <c r="BX132" i="11" s="1"/>
  <c r="BX235" i="11"/>
  <c r="BX229" i="11"/>
  <c r="BX239" i="11" s="1"/>
  <c r="BX226" i="11"/>
  <c r="BX148" i="11"/>
  <c r="BX158" i="11" s="1"/>
  <c r="BX154" i="11"/>
  <c r="BX145" i="11"/>
  <c r="BY123" i="11"/>
  <c r="BY133" i="11" s="1"/>
  <c r="BY129" i="11"/>
  <c r="BY231" i="11"/>
  <c r="BY241" i="11" s="1"/>
  <c r="BY237" i="11"/>
  <c r="BX262" i="11"/>
  <c r="BX256" i="11"/>
  <c r="BX266" i="11" s="1"/>
  <c r="BX253" i="11"/>
  <c r="BY156" i="11"/>
  <c r="BY150" i="11"/>
  <c r="BY160" i="11" s="1"/>
  <c r="BY258" i="11"/>
  <c r="BY268" i="11" s="1"/>
  <c r="BY264" i="11"/>
  <c r="BX181" i="11"/>
  <c r="BX175" i="11"/>
  <c r="BX185" i="11" s="1"/>
  <c r="BX172" i="11"/>
  <c r="BW182" i="11"/>
  <c r="BW176" i="11"/>
  <c r="BW186" i="11" s="1"/>
  <c r="BY177" i="11"/>
  <c r="BY187" i="11" s="1"/>
  <c r="BY183" i="11"/>
  <c r="BX208" i="11"/>
  <c r="BX202" i="11"/>
  <c r="BX212" i="11" s="1"/>
  <c r="BX199" i="11"/>
  <c r="BX236" i="11" l="1"/>
  <c r="BX230" i="11"/>
  <c r="BX240" i="11" s="1"/>
  <c r="BZ254" i="11"/>
  <c r="BZ227" i="11"/>
  <c r="BZ200" i="11"/>
  <c r="BZ173" i="11"/>
  <c r="BZ146" i="11"/>
  <c r="BZ119" i="11"/>
  <c r="BZ4" i="11"/>
  <c r="BX182" i="11"/>
  <c r="BX176" i="11"/>
  <c r="BX186" i="11" s="1"/>
  <c r="BX149" i="11"/>
  <c r="BX159" i="11" s="1"/>
  <c r="BX155" i="11"/>
  <c r="BY246" i="11"/>
  <c r="BY219" i="11"/>
  <c r="BY192" i="11"/>
  <c r="BY165" i="11"/>
  <c r="BY138" i="11"/>
  <c r="BY111" i="11"/>
  <c r="BY117" i="11" s="1"/>
  <c r="BY66" i="11"/>
  <c r="BY247" i="11"/>
  <c r="BY220" i="11"/>
  <c r="BY193" i="11"/>
  <c r="BY166" i="11"/>
  <c r="BY139" i="11"/>
  <c r="BY112" i="11"/>
  <c r="BY80" i="11"/>
  <c r="BX203" i="11"/>
  <c r="BX213" i="11" s="1"/>
  <c r="BX209" i="11"/>
  <c r="BX263" i="11"/>
  <c r="BX257" i="11"/>
  <c r="BX267" i="11" s="1"/>
  <c r="BY198" i="11" l="1"/>
  <c r="BZ123" i="11"/>
  <c r="BZ133" i="11" s="1"/>
  <c r="BZ129" i="11"/>
  <c r="BZ237" i="11"/>
  <c r="BZ231" i="11"/>
  <c r="BZ241" i="11" s="1"/>
  <c r="BY121" i="11"/>
  <c r="BY131" i="11" s="1"/>
  <c r="BY118" i="11"/>
  <c r="BY122" i="11" s="1"/>
  <c r="BY132" i="11" s="1"/>
  <c r="BY225" i="11"/>
  <c r="BZ150" i="11"/>
  <c r="BZ160" i="11" s="1"/>
  <c r="BZ156" i="11"/>
  <c r="BZ258" i="11"/>
  <c r="BZ268" i="11" s="1"/>
  <c r="BZ264" i="11"/>
  <c r="BY144" i="11"/>
  <c r="BY252" i="11"/>
  <c r="BZ183" i="11"/>
  <c r="BZ177" i="11"/>
  <c r="BZ187" i="11" s="1"/>
  <c r="BY171" i="11"/>
  <c r="BZ78" i="11"/>
  <c r="BZ76" i="11"/>
  <c r="BZ74" i="11"/>
  <c r="BZ72" i="11"/>
  <c r="BZ96" i="11"/>
  <c r="BZ104" i="11" s="1"/>
  <c r="BZ79" i="11"/>
  <c r="BZ77" i="11"/>
  <c r="BZ75" i="11"/>
  <c r="BZ93" i="11"/>
  <c r="BZ101" i="11" s="1"/>
  <c r="BZ70" i="11"/>
  <c r="BZ73" i="11"/>
  <c r="BZ71" i="11"/>
  <c r="CA3" i="11"/>
  <c r="BZ65" i="11"/>
  <c r="BZ64" i="11"/>
  <c r="BZ63" i="11"/>
  <c r="BZ62" i="11"/>
  <c r="BZ61" i="11"/>
  <c r="BZ60" i="11"/>
  <c r="BZ59" i="11"/>
  <c r="BZ58" i="11"/>
  <c r="BZ57" i="11"/>
  <c r="BZ56" i="11"/>
  <c r="BZ210" i="11"/>
  <c r="BZ204" i="11"/>
  <c r="BZ214" i="11" s="1"/>
  <c r="BZ246" i="11" l="1"/>
  <c r="BZ219" i="11"/>
  <c r="BZ192" i="11"/>
  <c r="BZ165" i="11"/>
  <c r="BZ138" i="11"/>
  <c r="BZ144" i="11" s="1"/>
  <c r="BZ111" i="11"/>
  <c r="BZ66" i="11"/>
  <c r="BY235" i="11"/>
  <c r="BY229" i="11"/>
  <c r="BY239" i="11" s="1"/>
  <c r="BY226" i="11"/>
  <c r="BZ247" i="11"/>
  <c r="BZ220" i="11"/>
  <c r="BZ193" i="11"/>
  <c r="BZ166" i="11"/>
  <c r="BZ139" i="11"/>
  <c r="BZ112" i="11"/>
  <c r="BZ80" i="11"/>
  <c r="CA254" i="11"/>
  <c r="CA227" i="11"/>
  <c r="CA200" i="11"/>
  <c r="CA173" i="11"/>
  <c r="CA146" i="11"/>
  <c r="CA119" i="11"/>
  <c r="CA4" i="11"/>
  <c r="BY262" i="11"/>
  <c r="BY256" i="11"/>
  <c r="BY266" i="11" s="1"/>
  <c r="BY253" i="11"/>
  <c r="BY181" i="11"/>
  <c r="BY175" i="11"/>
  <c r="BY185" i="11" s="1"/>
  <c r="BY172" i="11"/>
  <c r="BY148" i="11"/>
  <c r="BY158" i="11" s="1"/>
  <c r="BY154" i="11"/>
  <c r="BY145" i="11"/>
  <c r="BY208" i="11"/>
  <c r="BY202" i="11"/>
  <c r="BY212" i="11" s="1"/>
  <c r="BY199" i="11"/>
  <c r="BZ252" i="11" l="1"/>
  <c r="CA96" i="11"/>
  <c r="CA104" i="11" s="1"/>
  <c r="CA79" i="11"/>
  <c r="CA77" i="11"/>
  <c r="CA75" i="11"/>
  <c r="CA73" i="11"/>
  <c r="CA71" i="11"/>
  <c r="CA93" i="11"/>
  <c r="CA101" i="11" s="1"/>
  <c r="CA78" i="11"/>
  <c r="CA76" i="11"/>
  <c r="CA74" i="11"/>
  <c r="CA72" i="11"/>
  <c r="CA70" i="11"/>
  <c r="CA65" i="11"/>
  <c r="CA64" i="11"/>
  <c r="CA63" i="11"/>
  <c r="CC3" i="11"/>
  <c r="CA62" i="11"/>
  <c r="CA61" i="11"/>
  <c r="CA60" i="11"/>
  <c r="CA59" i="11"/>
  <c r="CA58" i="11"/>
  <c r="CA57" i="11"/>
  <c r="CA56" i="11"/>
  <c r="CA204" i="11"/>
  <c r="CA214" i="11" s="1"/>
  <c r="CA210" i="11"/>
  <c r="BZ171" i="11"/>
  <c r="BY203" i="11"/>
  <c r="BY213" i="11" s="1"/>
  <c r="BY209" i="11"/>
  <c r="BY263" i="11"/>
  <c r="BY257" i="11"/>
  <c r="BY267" i="11" s="1"/>
  <c r="CA123" i="11"/>
  <c r="CA133" i="11" s="1"/>
  <c r="CA129" i="11"/>
  <c r="CA237" i="11"/>
  <c r="CA231" i="11"/>
  <c r="CA241" i="11" s="1"/>
  <c r="BZ198" i="11"/>
  <c r="BY182" i="11"/>
  <c r="BY176" i="11"/>
  <c r="BY186" i="11" s="1"/>
  <c r="CA150" i="11"/>
  <c r="CA160" i="11" s="1"/>
  <c r="CA156" i="11"/>
  <c r="CA264" i="11"/>
  <c r="CA258" i="11"/>
  <c r="CA268" i="11" s="1"/>
  <c r="BY236" i="11"/>
  <c r="BY230" i="11"/>
  <c r="BY240" i="11" s="1"/>
  <c r="BZ117" i="11"/>
  <c r="BZ225" i="11"/>
  <c r="BY149" i="11"/>
  <c r="BY159" i="11" s="1"/>
  <c r="BY155" i="11"/>
  <c r="CA183" i="11"/>
  <c r="CA177" i="11"/>
  <c r="CA187" i="11" s="1"/>
  <c r="BZ148" i="11"/>
  <c r="BZ158" i="11" s="1"/>
  <c r="BZ154" i="11"/>
  <c r="BZ145" i="11"/>
  <c r="BZ262" i="11"/>
  <c r="BZ256" i="11"/>
  <c r="BZ266" i="11" s="1"/>
  <c r="BZ253" i="11"/>
  <c r="BZ263" i="11" l="1"/>
  <c r="BZ257" i="11"/>
  <c r="BZ267" i="11" s="1"/>
  <c r="BZ202" i="11"/>
  <c r="BZ212" i="11" s="1"/>
  <c r="BZ208" i="11"/>
  <c r="BZ199" i="11"/>
  <c r="CA246" i="11"/>
  <c r="CA219" i="11"/>
  <c r="CA192" i="11"/>
  <c r="CA165" i="11"/>
  <c r="CA138" i="11"/>
  <c r="CA111" i="11"/>
  <c r="CA66" i="11"/>
  <c r="BZ175" i="11"/>
  <c r="BZ185" i="11" s="1"/>
  <c r="BZ181" i="11"/>
  <c r="BZ172" i="11"/>
  <c r="BZ155" i="11"/>
  <c r="BZ149" i="11"/>
  <c r="BZ159" i="11" s="1"/>
  <c r="BZ121" i="11"/>
  <c r="BZ131" i="11" s="1"/>
  <c r="BZ118" i="11"/>
  <c r="BZ122" i="11" s="1"/>
  <c r="BZ132" i="11" s="1"/>
  <c r="CC254" i="11"/>
  <c r="CC227" i="11"/>
  <c r="CC200" i="11"/>
  <c r="CC173" i="11"/>
  <c r="CC146" i="11"/>
  <c r="CC119" i="11"/>
  <c r="CC4" i="11"/>
  <c r="CA247" i="11"/>
  <c r="CA220" i="11"/>
  <c r="CA193" i="11"/>
  <c r="CA166" i="11"/>
  <c r="CA139" i="11"/>
  <c r="CA112" i="11"/>
  <c r="CA80" i="11"/>
  <c r="BZ235" i="11"/>
  <c r="BZ229" i="11"/>
  <c r="BZ239" i="11" s="1"/>
  <c r="BZ226" i="11"/>
  <c r="BZ230" i="11" l="1"/>
  <c r="BZ240" i="11" s="1"/>
  <c r="BZ236" i="11"/>
  <c r="CC156" i="11"/>
  <c r="CC150" i="11"/>
  <c r="CC160" i="11" s="1"/>
  <c r="CC264" i="11"/>
  <c r="CC258" i="11"/>
  <c r="CC268" i="11" s="1"/>
  <c r="CA198" i="11"/>
  <c r="CC177" i="11"/>
  <c r="CC187" i="11" s="1"/>
  <c r="CC183" i="11"/>
  <c r="BZ176" i="11"/>
  <c r="BZ186" i="11" s="1"/>
  <c r="BZ182" i="11"/>
  <c r="CA117" i="11"/>
  <c r="CA225" i="11"/>
  <c r="CC93" i="11"/>
  <c r="CC101" i="11" s="1"/>
  <c r="CC78" i="11"/>
  <c r="CC76" i="11"/>
  <c r="CC74" i="11"/>
  <c r="CC72" i="11"/>
  <c r="CC70" i="11"/>
  <c r="CC96" i="11"/>
  <c r="CC104" i="11" s="1"/>
  <c r="CC79" i="11"/>
  <c r="CC77" i="11"/>
  <c r="CC75" i="11"/>
  <c r="CC73" i="11"/>
  <c r="CC71" i="11"/>
  <c r="CC65" i="11"/>
  <c r="CC64" i="11"/>
  <c r="CC63" i="11"/>
  <c r="CC62" i="11"/>
  <c r="CC61" i="11"/>
  <c r="CC60" i="11"/>
  <c r="CC59" i="11"/>
  <c r="CC58" i="11"/>
  <c r="CC57" i="11"/>
  <c r="CC56" i="11"/>
  <c r="CD3" i="11"/>
  <c r="CC204" i="11"/>
  <c r="CC214" i="11" s="1"/>
  <c r="CC210" i="11"/>
  <c r="CA144" i="11"/>
  <c r="CA252" i="11"/>
  <c r="CC123" i="11"/>
  <c r="CC133" i="11" s="1"/>
  <c r="CC129" i="11"/>
  <c r="CC231" i="11"/>
  <c r="CC241" i="11" s="1"/>
  <c r="CC237" i="11"/>
  <c r="CA171" i="11"/>
  <c r="BZ203" i="11"/>
  <c r="BZ213" i="11" s="1"/>
  <c r="BZ209" i="11"/>
  <c r="CA262" i="11" l="1"/>
  <c r="CA256" i="11"/>
  <c r="CA266" i="11" s="1"/>
  <c r="CA253" i="11"/>
  <c r="CD254" i="11"/>
  <c r="CD227" i="11"/>
  <c r="CD200" i="11"/>
  <c r="CD146" i="11"/>
  <c r="CD173" i="11"/>
  <c r="CD119" i="11"/>
  <c r="CD4" i="11"/>
  <c r="CA121" i="11"/>
  <c r="CA131" i="11" s="1"/>
  <c r="CA118" i="11"/>
  <c r="CA122" i="11" s="1"/>
  <c r="CA132" i="11" s="1"/>
  <c r="CC246" i="11"/>
  <c r="CC219" i="11"/>
  <c r="CC192" i="11"/>
  <c r="CC165" i="11"/>
  <c r="CC138" i="11"/>
  <c r="CC111" i="11"/>
  <c r="CC66" i="11"/>
  <c r="CC247" i="11"/>
  <c r="CC220" i="11"/>
  <c r="CC193" i="11"/>
  <c r="CC166" i="11"/>
  <c r="CC139" i="11"/>
  <c r="CC112" i="11"/>
  <c r="CC80" i="11"/>
  <c r="CA202" i="11"/>
  <c r="CA212" i="11" s="1"/>
  <c r="CA208" i="11"/>
  <c r="CA199" i="11"/>
  <c r="CA154" i="11"/>
  <c r="CA148" i="11"/>
  <c r="CA158" i="11" s="1"/>
  <c r="CA145" i="11"/>
  <c r="CA175" i="11"/>
  <c r="CA185" i="11" s="1"/>
  <c r="CA181" i="11"/>
  <c r="CA172" i="11"/>
  <c r="CA229" i="11"/>
  <c r="CA239" i="11" s="1"/>
  <c r="CA235" i="11"/>
  <c r="CA226" i="11"/>
  <c r="CC198" i="11" l="1"/>
  <c r="CC144" i="11"/>
  <c r="CA209" i="11"/>
  <c r="CA203" i="11"/>
  <c r="CA213" i="11" s="1"/>
  <c r="CA149" i="11"/>
  <c r="CA159" i="11" s="1"/>
  <c r="CA155" i="11"/>
  <c r="CC171" i="11"/>
  <c r="CD183" i="11"/>
  <c r="CD177" i="11"/>
  <c r="CD187" i="11" s="1"/>
  <c r="CD264" i="11"/>
  <c r="CD258" i="11"/>
  <c r="CD268" i="11" s="1"/>
  <c r="CC208" i="11"/>
  <c r="CC202" i="11"/>
  <c r="CC212" i="11" s="1"/>
  <c r="CC199" i="11"/>
  <c r="CD150" i="11"/>
  <c r="CD160" i="11" s="1"/>
  <c r="CD156" i="11"/>
  <c r="CA257" i="11"/>
  <c r="CA267" i="11" s="1"/>
  <c r="CA263" i="11"/>
  <c r="CA182" i="11"/>
  <c r="CA176" i="11"/>
  <c r="CA186" i="11" s="1"/>
  <c r="CA236" i="11"/>
  <c r="CA230" i="11"/>
  <c r="CA240" i="11" s="1"/>
  <c r="CC117" i="11"/>
  <c r="CC225" i="11"/>
  <c r="CD78" i="11"/>
  <c r="CD76" i="11"/>
  <c r="CD74" i="11"/>
  <c r="CD72" i="11"/>
  <c r="CD96" i="11"/>
  <c r="CD104" i="11" s="1"/>
  <c r="CD65" i="11"/>
  <c r="CD64" i="11"/>
  <c r="CD63" i="11"/>
  <c r="CD79" i="11"/>
  <c r="CD77" i="11"/>
  <c r="CD75" i="11"/>
  <c r="CD93" i="11"/>
  <c r="CD101" i="11" s="1"/>
  <c r="CD62" i="11"/>
  <c r="CD61" i="11"/>
  <c r="CD60" i="11"/>
  <c r="CD59" i="11"/>
  <c r="CD58" i="11"/>
  <c r="CD57" i="11"/>
  <c r="CD56" i="11"/>
  <c r="CD70" i="11"/>
  <c r="CD73" i="11"/>
  <c r="CD71" i="11"/>
  <c r="CE3" i="11"/>
  <c r="CD210" i="11"/>
  <c r="CD204" i="11"/>
  <c r="CD214" i="11" s="1"/>
  <c r="CC148" i="11"/>
  <c r="CC158" i="11" s="1"/>
  <c r="CC154" i="11"/>
  <c r="CC145" i="11"/>
  <c r="CC252" i="11"/>
  <c r="CD123" i="11"/>
  <c r="CD133" i="11" s="1"/>
  <c r="CD129" i="11"/>
  <c r="CD237" i="11"/>
  <c r="CD231" i="11"/>
  <c r="CD241" i="11" s="1"/>
  <c r="CC203" i="11" l="1"/>
  <c r="CC213" i="11" s="1"/>
  <c r="CC209" i="11"/>
  <c r="CC149" i="11"/>
  <c r="CC159" i="11" s="1"/>
  <c r="CC155" i="11"/>
  <c r="CD247" i="11"/>
  <c r="CD220" i="11"/>
  <c r="CD193" i="11"/>
  <c r="CD166" i="11"/>
  <c r="CD139" i="11"/>
  <c r="CD112" i="11"/>
  <c r="CD80" i="11"/>
  <c r="CC235" i="11"/>
  <c r="CC229" i="11"/>
  <c r="CC239" i="11" s="1"/>
  <c r="CC226" i="11"/>
  <c r="CC262" i="11"/>
  <c r="CC256" i="11"/>
  <c r="CC266" i="11" s="1"/>
  <c r="CC253" i="11"/>
  <c r="CE254" i="11"/>
  <c r="CE227" i="11"/>
  <c r="CE200" i="11"/>
  <c r="CE173" i="11"/>
  <c r="CE146" i="11"/>
  <c r="CE119" i="11"/>
  <c r="CE4" i="11"/>
  <c r="CD246" i="11"/>
  <c r="CD219" i="11"/>
  <c r="CD192" i="11"/>
  <c r="CD165" i="11"/>
  <c r="CD138" i="11"/>
  <c r="CD111" i="11"/>
  <c r="CD66" i="11"/>
  <c r="CC121" i="11"/>
  <c r="CC131" i="11" s="1"/>
  <c r="CC118" i="11"/>
  <c r="CC122" i="11" s="1"/>
  <c r="CC132" i="11" s="1"/>
  <c r="CC181" i="11"/>
  <c r="CC175" i="11"/>
  <c r="CC185" i="11" s="1"/>
  <c r="CC172" i="11"/>
  <c r="CD144" i="11" l="1"/>
  <c r="CD198" i="11"/>
  <c r="CD225" i="11"/>
  <c r="CD117" i="11"/>
  <c r="CD171" i="11"/>
  <c r="CD252" i="11"/>
  <c r="CD175" i="11"/>
  <c r="CD185" i="11" s="1"/>
  <c r="CD181" i="11"/>
  <c r="CD172" i="11"/>
  <c r="CE96" i="11"/>
  <c r="CE104" i="11" s="1"/>
  <c r="CE79" i="11"/>
  <c r="CE77" i="11"/>
  <c r="CE75" i="11"/>
  <c r="CE73" i="11"/>
  <c r="CE71" i="11"/>
  <c r="CE93" i="11"/>
  <c r="CE101" i="11" s="1"/>
  <c r="CE78" i="11"/>
  <c r="CE76" i="11"/>
  <c r="CE74" i="11"/>
  <c r="CE72" i="11"/>
  <c r="CE70" i="11"/>
  <c r="CF3" i="11"/>
  <c r="CE65" i="11"/>
  <c r="CE64" i="11"/>
  <c r="CE63" i="11"/>
  <c r="CE62" i="11"/>
  <c r="CE61" i="11"/>
  <c r="CE60" i="11"/>
  <c r="CE59" i="11"/>
  <c r="CE58" i="11"/>
  <c r="CE57" i="11"/>
  <c r="CE56" i="11"/>
  <c r="CE204" i="11"/>
  <c r="CE214" i="11" s="1"/>
  <c r="CE210" i="11"/>
  <c r="CD202" i="11"/>
  <c r="CD212" i="11" s="1"/>
  <c r="CD208" i="11"/>
  <c r="CD199" i="11"/>
  <c r="CE123" i="11"/>
  <c r="CE133" i="11" s="1"/>
  <c r="CE129" i="11"/>
  <c r="CE237" i="11"/>
  <c r="CE231" i="11"/>
  <c r="CE241" i="11" s="1"/>
  <c r="CC182" i="11"/>
  <c r="CC176" i="11"/>
  <c r="CC186" i="11" s="1"/>
  <c r="CD121" i="11"/>
  <c r="CD131" i="11" s="1"/>
  <c r="CD118" i="11"/>
  <c r="CD122" i="11" s="1"/>
  <c r="CD132" i="11" s="1"/>
  <c r="CD235" i="11"/>
  <c r="CD229" i="11"/>
  <c r="CD239" i="11" s="1"/>
  <c r="CD226" i="11"/>
  <c r="CE150" i="11"/>
  <c r="CE160" i="11" s="1"/>
  <c r="CE156" i="11"/>
  <c r="CE264" i="11"/>
  <c r="CE258" i="11"/>
  <c r="CE268" i="11" s="1"/>
  <c r="CC236" i="11"/>
  <c r="CC230" i="11"/>
  <c r="CC240" i="11" s="1"/>
  <c r="CD148" i="11"/>
  <c r="CD158" i="11" s="1"/>
  <c r="CD154" i="11"/>
  <c r="CD145" i="11"/>
  <c r="CD262" i="11"/>
  <c r="CD256" i="11"/>
  <c r="CD266" i="11" s="1"/>
  <c r="CD253" i="11"/>
  <c r="CE183" i="11"/>
  <c r="CE177" i="11"/>
  <c r="CE187" i="11" s="1"/>
  <c r="CC263" i="11"/>
  <c r="CC257" i="11"/>
  <c r="CC267" i="11" s="1"/>
  <c r="CF254" i="11" l="1"/>
  <c r="CF227" i="11"/>
  <c r="CF200" i="11"/>
  <c r="CF173" i="11"/>
  <c r="CF146" i="11"/>
  <c r="CF119" i="11"/>
  <c r="CF4" i="11"/>
  <c r="CD155" i="11"/>
  <c r="CD149" i="11"/>
  <c r="CD159" i="11" s="1"/>
  <c r="CD203" i="11"/>
  <c r="CD213" i="11" s="1"/>
  <c r="CD209" i="11"/>
  <c r="CE247" i="11"/>
  <c r="CE220" i="11"/>
  <c r="CE193" i="11"/>
  <c r="CE166" i="11"/>
  <c r="CE139" i="11"/>
  <c r="CE112" i="11"/>
  <c r="CE80" i="11"/>
  <c r="CD176" i="11"/>
  <c r="CD186" i="11" s="1"/>
  <c r="CD182" i="11"/>
  <c r="CD263" i="11"/>
  <c r="CD257" i="11"/>
  <c r="CD267" i="11" s="1"/>
  <c r="CD230" i="11"/>
  <c r="CD240" i="11" s="1"/>
  <c r="CD236" i="11"/>
  <c r="CE246" i="11"/>
  <c r="CE219" i="11"/>
  <c r="CE225" i="11" s="1"/>
  <c r="CE192" i="11"/>
  <c r="CE198" i="11" s="1"/>
  <c r="CE165" i="11"/>
  <c r="CE138" i="11"/>
  <c r="CE144" i="11" s="1"/>
  <c r="CE66" i="11"/>
  <c r="CE111" i="11"/>
  <c r="CE117" i="11" s="1"/>
  <c r="CE252" i="11" l="1"/>
  <c r="CE154" i="11"/>
  <c r="CE148" i="11"/>
  <c r="CE158" i="11" s="1"/>
  <c r="CE145" i="11"/>
  <c r="CE171" i="11"/>
  <c r="CF183" i="11"/>
  <c r="CF177" i="11"/>
  <c r="CF187" i="11" s="1"/>
  <c r="CE121" i="11"/>
  <c r="CE131" i="11" s="1"/>
  <c r="CE118" i="11"/>
  <c r="CE122" i="11" s="1"/>
  <c r="CE132" i="11" s="1"/>
  <c r="CF79" i="11"/>
  <c r="CF77" i="11"/>
  <c r="CF75" i="11"/>
  <c r="CF73" i="11"/>
  <c r="CF93" i="11"/>
  <c r="CF101" i="11" s="1"/>
  <c r="CF78" i="11"/>
  <c r="CF76" i="11"/>
  <c r="CF74" i="11"/>
  <c r="CF96" i="11"/>
  <c r="CF104" i="11" s="1"/>
  <c r="CF72" i="11"/>
  <c r="CF70" i="11"/>
  <c r="CG3" i="11"/>
  <c r="CF71" i="11"/>
  <c r="CF65" i="11"/>
  <c r="CF64" i="11"/>
  <c r="CF63" i="11"/>
  <c r="CF62" i="11"/>
  <c r="CF61" i="11"/>
  <c r="CF60" i="11"/>
  <c r="CF59" i="11"/>
  <c r="CF58" i="11"/>
  <c r="CF57" i="11"/>
  <c r="CF56" i="11"/>
  <c r="CF204" i="11"/>
  <c r="CF214" i="11" s="1"/>
  <c r="CF210" i="11"/>
  <c r="CE202" i="11"/>
  <c r="CE212" i="11" s="1"/>
  <c r="CE208" i="11"/>
  <c r="CE199" i="11"/>
  <c r="CE229" i="11"/>
  <c r="CE239" i="11" s="1"/>
  <c r="CE235" i="11"/>
  <c r="CE226" i="11"/>
  <c r="CF129" i="11"/>
  <c r="CF123" i="11"/>
  <c r="CF133" i="11" s="1"/>
  <c r="CF231" i="11"/>
  <c r="CF241" i="11" s="1"/>
  <c r="CF237" i="11"/>
  <c r="CE262" i="11"/>
  <c r="CE256" i="11"/>
  <c r="CE266" i="11" s="1"/>
  <c r="CE253" i="11"/>
  <c r="CF150" i="11"/>
  <c r="CF160" i="11" s="1"/>
  <c r="CF156" i="11"/>
  <c r="CF264" i="11"/>
  <c r="CF258" i="11"/>
  <c r="CF268" i="11" s="1"/>
  <c r="CE209" i="11" l="1"/>
  <c r="CE203" i="11"/>
  <c r="CE213" i="11" s="1"/>
  <c r="CG254" i="11"/>
  <c r="CG227" i="11"/>
  <c r="CG200" i="11"/>
  <c r="CG173" i="11"/>
  <c r="CG146" i="11"/>
  <c r="CG119" i="11"/>
  <c r="CG4" i="11"/>
  <c r="CE175" i="11"/>
  <c r="CE185" i="11" s="1"/>
  <c r="CE181" i="11"/>
  <c r="CE172" i="11"/>
  <c r="CE236" i="11"/>
  <c r="CE230" i="11"/>
  <c r="CE240" i="11" s="1"/>
  <c r="CF246" i="11"/>
  <c r="CF219" i="11"/>
  <c r="CF192" i="11"/>
  <c r="CF165" i="11"/>
  <c r="CF138" i="11"/>
  <c r="CF111" i="11"/>
  <c r="CF117" i="11" s="1"/>
  <c r="CF66" i="11"/>
  <c r="CF247" i="11"/>
  <c r="CF220" i="11"/>
  <c r="CF193" i="11"/>
  <c r="CF166" i="11"/>
  <c r="CF112" i="11"/>
  <c r="CF139" i="11"/>
  <c r="CF80" i="11"/>
  <c r="CE149" i="11"/>
  <c r="CE159" i="11" s="1"/>
  <c r="CE155" i="11"/>
  <c r="CE263" i="11"/>
  <c r="CE257" i="11"/>
  <c r="CE267" i="11" s="1"/>
  <c r="CF225" i="11" l="1"/>
  <c r="CF121" i="11"/>
  <c r="CF131" i="11" s="1"/>
  <c r="CF118" i="11"/>
  <c r="CF122" i="11" s="1"/>
  <c r="CF132" i="11" s="1"/>
  <c r="CF235" i="11"/>
  <c r="CF229" i="11"/>
  <c r="CF239" i="11" s="1"/>
  <c r="CF226" i="11"/>
  <c r="CE182" i="11"/>
  <c r="CE176" i="11"/>
  <c r="CE186" i="11" s="1"/>
  <c r="CG123" i="11"/>
  <c r="CG133" i="11" s="1"/>
  <c r="CG129" i="11"/>
  <c r="CG231" i="11"/>
  <c r="CG241" i="11" s="1"/>
  <c r="CG237" i="11"/>
  <c r="CF144" i="11"/>
  <c r="CF252" i="11"/>
  <c r="CG156" i="11"/>
  <c r="CG150" i="11"/>
  <c r="CG160" i="11" s="1"/>
  <c r="CG264" i="11"/>
  <c r="CG258" i="11"/>
  <c r="CG268" i="11" s="1"/>
  <c r="CF171" i="11"/>
  <c r="CG177" i="11"/>
  <c r="CG187" i="11" s="1"/>
  <c r="CG183" i="11"/>
  <c r="CF198" i="11"/>
  <c r="CG93" i="11"/>
  <c r="CG101" i="11" s="1"/>
  <c r="CG78" i="11"/>
  <c r="CG76" i="11"/>
  <c r="CG74" i="11"/>
  <c r="CG72" i="11"/>
  <c r="CG70" i="11"/>
  <c r="CG96" i="11"/>
  <c r="CG104" i="11" s="1"/>
  <c r="CG79" i="11"/>
  <c r="CG77" i="11"/>
  <c r="CG75" i="11"/>
  <c r="CG73" i="11"/>
  <c r="CG71" i="11"/>
  <c r="CH3" i="11"/>
  <c r="CG65" i="11"/>
  <c r="CG64" i="11"/>
  <c r="CG63" i="11"/>
  <c r="CG62" i="11"/>
  <c r="CG61" i="11"/>
  <c r="CG60" i="11"/>
  <c r="CG59" i="11"/>
  <c r="CG58" i="11"/>
  <c r="CG57" i="11"/>
  <c r="CG56" i="11"/>
  <c r="CG204" i="11"/>
  <c r="CG214" i="11" s="1"/>
  <c r="CG210" i="11"/>
  <c r="CG246" i="11" l="1"/>
  <c r="CG219" i="11"/>
  <c r="CG192" i="11"/>
  <c r="CG165" i="11"/>
  <c r="CG138" i="11"/>
  <c r="CG111" i="11"/>
  <c r="CG66" i="11"/>
  <c r="CF148" i="11"/>
  <c r="CF158" i="11" s="1"/>
  <c r="CF154" i="11"/>
  <c r="CF145" i="11"/>
  <c r="CG247" i="11"/>
  <c r="CG220" i="11"/>
  <c r="CG193" i="11"/>
  <c r="CG166" i="11"/>
  <c r="CG112" i="11"/>
  <c r="CG139" i="11"/>
  <c r="CG80" i="11"/>
  <c r="CH254" i="11"/>
  <c r="CH227" i="11"/>
  <c r="CH200" i="11"/>
  <c r="CH173" i="11"/>
  <c r="CH146" i="11"/>
  <c r="CH119" i="11"/>
  <c r="CH4" i="11"/>
  <c r="CF181" i="11"/>
  <c r="CF175" i="11"/>
  <c r="CF185" i="11" s="1"/>
  <c r="CF172" i="11"/>
  <c r="CF208" i="11"/>
  <c r="CF202" i="11"/>
  <c r="CF212" i="11" s="1"/>
  <c r="CF199" i="11"/>
  <c r="CF262" i="11"/>
  <c r="CF256" i="11"/>
  <c r="CF266" i="11" s="1"/>
  <c r="CF253" i="11"/>
  <c r="CF236" i="11"/>
  <c r="CF230" i="11"/>
  <c r="CF240" i="11" s="1"/>
  <c r="CH78" i="11" l="1"/>
  <c r="E78" i="11" s="1"/>
  <c r="CH76" i="11"/>
  <c r="E76" i="11" s="1"/>
  <c r="CH74" i="11"/>
  <c r="E74" i="11" s="1"/>
  <c r="CH72" i="11"/>
  <c r="E72" i="11" s="1"/>
  <c r="CH96" i="11"/>
  <c r="CH65" i="11"/>
  <c r="E65" i="11" s="1"/>
  <c r="CH64" i="11"/>
  <c r="E64" i="11" s="1"/>
  <c r="CH63" i="11"/>
  <c r="E63" i="11" s="1"/>
  <c r="CH79" i="11"/>
  <c r="E79" i="11" s="1"/>
  <c r="CH77" i="11"/>
  <c r="E77" i="11" s="1"/>
  <c r="CH75" i="11"/>
  <c r="E75" i="11" s="1"/>
  <c r="CH93" i="11"/>
  <c r="CH70" i="11"/>
  <c r="CH62" i="11"/>
  <c r="E62" i="11" s="1"/>
  <c r="CH61" i="11"/>
  <c r="E61" i="11" s="1"/>
  <c r="CH60" i="11"/>
  <c r="E60" i="11" s="1"/>
  <c r="CH59" i="11"/>
  <c r="E59" i="11" s="1"/>
  <c r="CH58" i="11"/>
  <c r="E58" i="11" s="1"/>
  <c r="CH57" i="11"/>
  <c r="E57" i="11" s="1"/>
  <c r="CH56" i="11"/>
  <c r="CH71" i="11"/>
  <c r="E71" i="11" s="1"/>
  <c r="CH73" i="11"/>
  <c r="E73" i="11" s="1"/>
  <c r="E319" i="11"/>
  <c r="E287" i="11"/>
  <c r="E282" i="11"/>
  <c r="E314" i="11"/>
  <c r="D324" i="11"/>
  <c r="CH210" i="11"/>
  <c r="E210" i="11" s="1"/>
  <c r="CH204" i="11"/>
  <c r="E200" i="11"/>
  <c r="C295" i="11"/>
  <c r="CG171" i="11"/>
  <c r="CF182" i="11"/>
  <c r="CF176" i="11"/>
  <c r="CF186" i="11" s="1"/>
  <c r="CH123" i="11"/>
  <c r="CH129" i="11"/>
  <c r="C292" i="11"/>
  <c r="E119" i="11"/>
  <c r="CH237" i="11"/>
  <c r="E237" i="11" s="1"/>
  <c r="CH231" i="11"/>
  <c r="E227" i="11"/>
  <c r="C296" i="11"/>
  <c r="CG198" i="11"/>
  <c r="CF203" i="11"/>
  <c r="CF213" i="11" s="1"/>
  <c r="CF209" i="11"/>
  <c r="CH150" i="11"/>
  <c r="CH156" i="11"/>
  <c r="E146" i="11"/>
  <c r="C293" i="11"/>
  <c r="CH258" i="11"/>
  <c r="CH264" i="11"/>
  <c r="E264" i="11" s="1"/>
  <c r="E254" i="11"/>
  <c r="C297" i="11"/>
  <c r="CF149" i="11"/>
  <c r="CF159" i="11" s="1"/>
  <c r="CF155" i="11"/>
  <c r="CG117" i="11"/>
  <c r="CG225" i="11"/>
  <c r="CF263" i="11"/>
  <c r="CF257" i="11"/>
  <c r="CF267" i="11" s="1"/>
  <c r="CH183" i="11"/>
  <c r="CH177" i="11"/>
  <c r="E173" i="11"/>
  <c r="C294" i="11"/>
  <c r="CG144" i="11"/>
  <c r="CG252" i="11"/>
  <c r="E156" i="11" l="1"/>
  <c r="C325" i="11"/>
  <c r="CG202" i="11"/>
  <c r="CG212" i="11" s="1"/>
  <c r="CG208" i="11"/>
  <c r="CG199" i="11"/>
  <c r="CH133" i="11"/>
  <c r="E123" i="11"/>
  <c r="C302" i="11"/>
  <c r="CH246" i="11"/>
  <c r="CH219" i="11"/>
  <c r="CH192" i="11"/>
  <c r="CH165" i="11"/>
  <c r="CH138" i="11"/>
  <c r="CH111" i="11"/>
  <c r="CH66" i="11"/>
  <c r="E66" i="11" s="1"/>
  <c r="E56" i="11"/>
  <c r="CH101" i="11"/>
  <c r="E93" i="11"/>
  <c r="E281" i="11"/>
  <c r="CH268" i="11"/>
  <c r="E258" i="11"/>
  <c r="C307" i="11"/>
  <c r="CH160" i="11"/>
  <c r="C303" i="11"/>
  <c r="E150" i="11"/>
  <c r="CH214" i="11"/>
  <c r="E204" i="11"/>
  <c r="C305" i="11"/>
  <c r="CG262" i="11"/>
  <c r="CG256" i="11"/>
  <c r="CG266" i="11" s="1"/>
  <c r="CG253" i="11"/>
  <c r="CH187" i="11"/>
  <c r="E177" i="11"/>
  <c r="C304" i="11"/>
  <c r="CG235" i="11"/>
  <c r="CG229" i="11"/>
  <c r="CG239" i="11" s="1"/>
  <c r="CG226" i="11"/>
  <c r="CG148" i="11"/>
  <c r="CG158" i="11" s="1"/>
  <c r="CG154" i="11"/>
  <c r="CG145" i="11"/>
  <c r="E183" i="11"/>
  <c r="C326" i="11"/>
  <c r="CG121" i="11"/>
  <c r="CG131" i="11" s="1"/>
  <c r="CG118" i="11"/>
  <c r="CG122" i="11" s="1"/>
  <c r="CG132" i="11" s="1"/>
  <c r="CH241" i="11"/>
  <c r="E231" i="11"/>
  <c r="C306" i="11"/>
  <c r="E129" i="11"/>
  <c r="C324" i="11"/>
  <c r="CG181" i="11"/>
  <c r="CG175" i="11"/>
  <c r="CG185" i="11" s="1"/>
  <c r="CG172" i="11"/>
  <c r="CH247" i="11"/>
  <c r="E247" i="11" s="1"/>
  <c r="CH220" i="11"/>
  <c r="E220" i="11" s="1"/>
  <c r="CH193" i="11"/>
  <c r="E193" i="11" s="1"/>
  <c r="CH166" i="11"/>
  <c r="E166" i="11" s="1"/>
  <c r="CH139" i="11"/>
  <c r="E139" i="11" s="1"/>
  <c r="CH112" i="11"/>
  <c r="E112" i="11" s="1"/>
  <c r="CH80" i="11"/>
  <c r="E80" i="11" s="1"/>
  <c r="E82" i="11" s="1"/>
  <c r="E70" i="11"/>
  <c r="CH104" i="11"/>
  <c r="E96" i="11"/>
  <c r="E286" i="11"/>
  <c r="CG263" i="11" l="1"/>
  <c r="CG257" i="11"/>
  <c r="CG267" i="11" s="1"/>
  <c r="E160" i="11"/>
  <c r="C335" i="11"/>
  <c r="CG182" i="11"/>
  <c r="CG176" i="11"/>
  <c r="CG186" i="11" s="1"/>
  <c r="CG149" i="11"/>
  <c r="CG159" i="11" s="1"/>
  <c r="CG155" i="11"/>
  <c r="E187" i="11"/>
  <c r="C336" i="11"/>
  <c r="E268" i="11"/>
  <c r="C339" i="11"/>
  <c r="CH171" i="11"/>
  <c r="E165" i="11"/>
  <c r="CH198" i="11"/>
  <c r="E192" i="11"/>
  <c r="E214" i="11"/>
  <c r="C337" i="11"/>
  <c r="CH117" i="11"/>
  <c r="E111" i="11"/>
  <c r="CH225" i="11"/>
  <c r="E219" i="11"/>
  <c r="E133" i="11"/>
  <c r="C334" i="11"/>
  <c r="E104" i="11"/>
  <c r="E318" i="11"/>
  <c r="E241" i="11"/>
  <c r="C338" i="11"/>
  <c r="CG230" i="11"/>
  <c r="CG240" i="11" s="1"/>
  <c r="CG236" i="11"/>
  <c r="E101" i="11"/>
  <c r="E313" i="11"/>
  <c r="CH144" i="11"/>
  <c r="E138" i="11"/>
  <c r="CH252" i="11"/>
  <c r="E246" i="11"/>
  <c r="CG203" i="11"/>
  <c r="CG213" i="11" s="1"/>
  <c r="CG209" i="11"/>
  <c r="CH262" i="11" l="1"/>
  <c r="CH256" i="11"/>
  <c r="CH253" i="11"/>
  <c r="E252" i="11"/>
  <c r="CH121" i="11"/>
  <c r="CH118" i="11"/>
  <c r="E117" i="11"/>
  <c r="CH202" i="11"/>
  <c r="CH208" i="11"/>
  <c r="CH199" i="11"/>
  <c r="E198" i="11"/>
  <c r="CH148" i="11"/>
  <c r="CH154" i="11"/>
  <c r="E154" i="11" s="1"/>
  <c r="CH145" i="11"/>
  <c r="E144" i="11"/>
  <c r="CH235" i="11"/>
  <c r="CH229" i="11"/>
  <c r="CH226" i="11"/>
  <c r="E225" i="11"/>
  <c r="CH175" i="11"/>
  <c r="CH181" i="11"/>
  <c r="E181" i="11" s="1"/>
  <c r="CH172" i="11"/>
  <c r="E171" i="11"/>
  <c r="CH185" i="11" l="1"/>
  <c r="E185" i="11" s="1"/>
  <c r="E175" i="11"/>
  <c r="E235" i="11"/>
  <c r="D328" i="11"/>
  <c r="CH158" i="11"/>
  <c r="E158" i="11" s="1"/>
  <c r="E148" i="11"/>
  <c r="CH212" i="11"/>
  <c r="E212" i="11" s="1"/>
  <c r="E202" i="11"/>
  <c r="C272" i="11"/>
  <c r="CH263" i="11"/>
  <c r="CH257" i="11"/>
  <c r="E253" i="11"/>
  <c r="D297" i="11"/>
  <c r="CH122" i="11"/>
  <c r="E118" i="11"/>
  <c r="D292" i="11"/>
  <c r="CH266" i="11"/>
  <c r="E266" i="11" s="1"/>
  <c r="E256" i="11"/>
  <c r="CH176" i="11"/>
  <c r="CH182" i="11"/>
  <c r="D294" i="11"/>
  <c r="E172" i="11"/>
  <c r="CH230" i="11"/>
  <c r="CH236" i="11"/>
  <c r="E226" i="11"/>
  <c r="D296" i="11"/>
  <c r="CH155" i="11"/>
  <c r="CH149" i="11"/>
  <c r="E145" i="11"/>
  <c r="D293" i="11"/>
  <c r="CH203" i="11"/>
  <c r="CH209" i="11"/>
  <c r="E199" i="11"/>
  <c r="D295" i="11"/>
  <c r="CH239" i="11"/>
  <c r="E239" i="11" s="1"/>
  <c r="E229" i="11"/>
  <c r="E208" i="11"/>
  <c r="D327" i="11"/>
  <c r="CH131" i="11"/>
  <c r="E131" i="11" s="1"/>
  <c r="E121" i="11"/>
  <c r="E262" i="11"/>
  <c r="D329" i="11"/>
  <c r="E209" i="11" l="1"/>
  <c r="C327" i="11"/>
  <c r="CH159" i="11"/>
  <c r="E149" i="11"/>
  <c r="D303" i="11"/>
  <c r="E236" i="11"/>
  <c r="C328" i="11"/>
  <c r="E182" i="11"/>
  <c r="D326" i="11"/>
  <c r="CH213" i="11"/>
  <c r="E203" i="11"/>
  <c r="D305" i="11"/>
  <c r="E155" i="11"/>
  <c r="D325" i="11"/>
  <c r="CH240" i="11"/>
  <c r="E230" i="11"/>
  <c r="D306" i="11"/>
  <c r="CH186" i="11"/>
  <c r="E176" i="11"/>
  <c r="D304" i="11"/>
  <c r="CH267" i="11"/>
  <c r="E257" i="11"/>
  <c r="D307" i="11"/>
  <c r="CH132" i="11"/>
  <c r="E122" i="11"/>
  <c r="D302" i="11"/>
  <c r="E263" i="11"/>
  <c r="C329" i="11"/>
  <c r="E186" i="11" l="1"/>
  <c r="D336" i="11"/>
  <c r="C273" i="11"/>
  <c r="E267" i="11"/>
  <c r="D339" i="11"/>
  <c r="E132" i="11"/>
  <c r="D334" i="11"/>
  <c r="E240" i="11"/>
  <c r="D338" i="11"/>
  <c r="E159" i="11"/>
  <c r="D335" i="11"/>
  <c r="E213" i="11"/>
  <c r="D337" i="11"/>
</calcChain>
</file>

<file path=xl/sharedStrings.xml><?xml version="1.0" encoding="utf-8"?>
<sst xmlns="http://schemas.openxmlformats.org/spreadsheetml/2006/main" count="1141" uniqueCount="130">
  <si>
    <t>PF2 Equity IRR Data</t>
  </si>
  <si>
    <t>Each project has two separate tabs in this workbook and are colour coded. One tab provides project information, the other the equity return data.</t>
  </si>
  <si>
    <t xml:space="preserve">Please see the full data publication on gov.uk for further details. </t>
  </si>
  <si>
    <t>SECTION 1 - PROJECT INFORMATION</t>
  </si>
  <si>
    <t>Complete all cells in yellow.</t>
  </si>
  <si>
    <t>General</t>
  </si>
  <si>
    <t>Date form completed</t>
  </si>
  <si>
    <t>Date of Financial Close</t>
  </si>
  <si>
    <t>Contact Details for Person Completing the Return</t>
  </si>
  <si>
    <t>Name</t>
  </si>
  <si>
    <t>Job Title</t>
  </si>
  <si>
    <t>Organisation Name</t>
  </si>
  <si>
    <t>HLR Schools Limited</t>
  </si>
  <si>
    <t>Organisation Address</t>
  </si>
  <si>
    <t>Phone Number</t>
  </si>
  <si>
    <t>E-mail</t>
  </si>
  <si>
    <t>General Project Information</t>
  </si>
  <si>
    <t>HMT ID</t>
  </si>
  <si>
    <t>Project Name</t>
  </si>
  <si>
    <t xml:space="preserve">Priority Schools Building Programme - Hertfordshire, Luton and Reading Batch </t>
  </si>
  <si>
    <t>Details of Project Company</t>
  </si>
  <si>
    <t>Company name</t>
  </si>
  <si>
    <t>Company number</t>
  </si>
  <si>
    <t>09178521</t>
  </si>
  <si>
    <t>Company Address</t>
  </si>
  <si>
    <t>Details of Project Company's Holding Company('s)</t>
  </si>
  <si>
    <t>If more than one holding company please re-create the table below</t>
  </si>
  <si>
    <t>HLR Schools Holdings Limited</t>
  </si>
  <si>
    <t>09207456</t>
  </si>
  <si>
    <t>Ownership</t>
  </si>
  <si>
    <t>SECTION 2 - EQUITY RETURN FINANCIAL INFORMATION</t>
  </si>
  <si>
    <t>Dates</t>
  </si>
  <si>
    <t>Financial Close Date</t>
  </si>
  <si>
    <t>Date form is completed</t>
  </si>
  <si>
    <t>Shareholders</t>
  </si>
  <si>
    <t>Shareholder</t>
  </si>
  <si>
    <t>Holding % - EQUITY</t>
  </si>
  <si>
    <t>Holding % - SUBORDINATED DEBT</t>
  </si>
  <si>
    <t>Interserve</t>
  </si>
  <si>
    <t>Kajima</t>
  </si>
  <si>
    <t>IUK Investments Limited</t>
  </si>
  <si>
    <t>Enter name</t>
  </si>
  <si>
    <t>Total</t>
  </si>
  <si>
    <t>Equity Investment and Returns - TOTAL (ALL SHAREHOLDERS)</t>
  </si>
  <si>
    <t xml:space="preserve">Equity investment £000s </t>
  </si>
  <si>
    <t>If an equity bridge loan is incorporated as part of the structure the date of investment should be the date upon which equity bridge loan repayments are made.</t>
  </si>
  <si>
    <t>Equity investment (pure equity)</t>
  </si>
  <si>
    <t>Shareholder loan investment</t>
  </si>
  <si>
    <t>Other investment (specify in notes)</t>
  </si>
  <si>
    <t>Total Equity returns £000s</t>
  </si>
  <si>
    <t xml:space="preserve">Amounts should reconcile to the Financial Model used to support lender ratio conditions precedent calculated in accordance with the Senior Finance Agreements. </t>
  </si>
  <si>
    <t>Fees should be explained in the notes section.</t>
  </si>
  <si>
    <t>Dividends</t>
  </si>
  <si>
    <t>Shareholder Loan interest</t>
  </si>
  <si>
    <t>Shareholder Loan Principal</t>
  </si>
  <si>
    <t>Equity repayment</t>
  </si>
  <si>
    <t>Inflation Assumptions (for real IRR calculation)</t>
  </si>
  <si>
    <t>Inflation Discount Factor</t>
  </si>
  <si>
    <t>Equity returns to date £000s</t>
  </si>
  <si>
    <t>Expected equity returns £000s</t>
  </si>
  <si>
    <t>CHECK</t>
  </si>
  <si>
    <t>Total Equity Profile</t>
  </si>
  <si>
    <t>Investment</t>
  </si>
  <si>
    <t>Returns (Excl Fees)</t>
  </si>
  <si>
    <t>Fees</t>
  </si>
  <si>
    <t>Nominal Returns</t>
  </si>
  <si>
    <t>Total (Excl Fees)</t>
  </si>
  <si>
    <t>Returns to date (Excl Fees)</t>
  </si>
  <si>
    <t>Total (Incl Fees)</t>
  </si>
  <si>
    <t>Returns to date (Inc Fees)</t>
  </si>
  <si>
    <t>Real Returns</t>
  </si>
  <si>
    <t>Return By Shareholder</t>
  </si>
  <si>
    <t>Investment to Date</t>
  </si>
  <si>
    <t>Equity returns to date</t>
  </si>
  <si>
    <t>Expected equity returns</t>
  </si>
  <si>
    <t>Total Equity returns (excl. fees)</t>
  </si>
  <si>
    <t>Total Equity profile (excl. fees)</t>
  </si>
  <si>
    <t>Returns to date (excl. fees)</t>
  </si>
  <si>
    <t>Total Equity returns (incl. fees)</t>
  </si>
  <si>
    <t>Total Equity profile (incl. fees)</t>
  </si>
  <si>
    <t>Returns to date (incl. fees)</t>
  </si>
  <si>
    <t>CHECKS</t>
  </si>
  <si>
    <t>Investment matches?</t>
  </si>
  <si>
    <t>Equity returns match?</t>
  </si>
  <si>
    <t>Equity returns + fees match?</t>
  </si>
  <si>
    <t xml:space="preserve">IRRs </t>
  </si>
  <si>
    <t>TOTAL EQUITY - EXCLUDING FEES (DISTRIBUTIONS ONLY)</t>
  </si>
  <si>
    <t>Cumulative to Date</t>
  </si>
  <si>
    <t>Total Expected Return</t>
  </si>
  <si>
    <t>TOTAL EQUITY - INCLUDING FEES</t>
  </si>
  <si>
    <t>IRRs excluding fees</t>
  </si>
  <si>
    <t>IRRs</t>
  </si>
  <si>
    <t>Total Expected</t>
  </si>
  <si>
    <t>IRRs including fees</t>
  </si>
  <si>
    <t>Yorkshire PSBP Project</t>
  </si>
  <si>
    <t>Yorkshire Learning Partnership ProjectCo Limited</t>
  </si>
  <si>
    <t>09514994</t>
  </si>
  <si>
    <t>Yorkshire Learning Partnership HoldCo Limited</t>
  </si>
  <si>
    <t>09514903</t>
  </si>
  <si>
    <t>100% shareholding - 10,000 £1 nominal value ordinary shares</t>
  </si>
  <si>
    <t>Equitix Limited</t>
  </si>
  <si>
    <t>IUK Investments Ltd</t>
  </si>
  <si>
    <t>Enter Name</t>
  </si>
  <si>
    <t xml:space="preserve"> </t>
  </si>
  <si>
    <t>PSBP North West Batch</t>
  </si>
  <si>
    <t>PSBP NW Projectco Limited</t>
  </si>
  <si>
    <t>09389394</t>
  </si>
  <si>
    <t>10-11 Charterhouse Square, London, EC1M 6EH</t>
  </si>
  <si>
    <t>PSBP NW Holdco Limited</t>
  </si>
  <si>
    <t>09389403</t>
  </si>
  <si>
    <t>Community Solutions for Education Limited</t>
  </si>
  <si>
    <t>Equitix Infrastructure 3 Limited</t>
  </si>
  <si>
    <t>Shareholder Loan interest and fees</t>
  </si>
  <si>
    <t>North East Batch Schools Project 2015</t>
  </si>
  <si>
    <t>GT NEPS Limited</t>
  </si>
  <si>
    <t>Cowley Business Park, Cowley, Uxbridge, Middlesex, UB8 2AL</t>
  </si>
  <si>
    <t>GT NEPS (Holdings) Limited</t>
  </si>
  <si>
    <t>Galliford Try Investments NEPS Limited</t>
  </si>
  <si>
    <t>Infrastructure Investments Holdings Limited</t>
  </si>
  <si>
    <t>Data as at 31st March 2021</t>
  </si>
  <si>
    <t>09305175</t>
  </si>
  <si>
    <t>C/O EMS Ltd, Toronto Square, Toronto Street, Leeds, LS1 2HJ</t>
  </si>
  <si>
    <t>10 St. Giles Square, London, WC2H 8AP</t>
  </si>
  <si>
    <t>Greenwood Partnership Venture</t>
  </si>
  <si>
    <t>3 More London Riverside, London, SE1 2AQ</t>
  </si>
  <si>
    <t>PSBP - Midlands</t>
  </si>
  <si>
    <t>PSBP MIDLANDS LIMITED</t>
  </si>
  <si>
    <t>09598377</t>
  </si>
  <si>
    <t>PSBP MIDLANDS (HOLDINGS2) LIMITED</t>
  </si>
  <si>
    <t>International Public Partnerships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</si>
</sst>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"/>
    <numFmt numFmtId="165" formatCode="0.0%"/>
    <numFmt numFmtId="166" formatCode="#,##0.0000000000"/>
    <numFmt numFmtId="167" formatCode="#,##0.0"/>
    <numFmt numFmtId="168" formatCode="#,##0.0_);[Red]\(#,##0.0\);\-_)"/>
    <numFmt numFmtId="169" formatCode="#,##0.000_);[Red]\(#,##0.000\);\-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8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2" borderId="0">
      <alignment horizontal="left" vertical="center"/>
    </xf>
    <xf numFmtId="0" fontId="2" fillId="0" borderId="0" applyFill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</cellStyleXfs>
  <cellXfs count="95">
    <xf numFmtId="0" fontId="0" fillId="0" borderId="0" xfId="0"/>
    <xf numFmtId="0" fontId="0" fillId="0" borderId="0" xfId="0"/>
    <xf numFmtId="0" fontId="1" fillId="0" borderId="0" xfId="0" applyFont="1"/>
    <xf numFmtId="14" fontId="0" fillId="3" borderId="1" xfId="0" applyNumberForma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3" borderId="1" xfId="0" applyFill="1" applyBorder="1" applyAlignment="1">
      <alignment horizontal="left" vertical="top" wrapText="1"/>
    </xf>
    <xf numFmtId="0" fontId="8" fillId="3" borderId="1" xfId="7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49" fontId="0" fillId="3" borderId="1" xfId="0" applyNumberForma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14" fontId="0" fillId="0" borderId="2" xfId="0" applyNumberFormat="1" applyFill="1" applyBorder="1"/>
    <xf numFmtId="14" fontId="0" fillId="0" borderId="3" xfId="0" applyNumberFormat="1" applyFill="1" applyBorder="1"/>
    <xf numFmtId="14" fontId="9" fillId="0" borderId="4" xfId="0" applyNumberFormat="1" applyFont="1" applyFill="1" applyBorder="1"/>
    <xf numFmtId="14" fontId="0" fillId="0" borderId="0" xfId="0" applyNumberFormat="1"/>
    <xf numFmtId="14" fontId="0" fillId="0" borderId="5" xfId="0" applyNumberFormat="1" applyFill="1" applyBorder="1"/>
    <xf numFmtId="14" fontId="0" fillId="0" borderId="6" xfId="0" applyNumberFormat="1" applyFill="1" applyBorder="1"/>
    <xf numFmtId="14" fontId="0" fillId="0" borderId="7" xfId="0" applyNumberFormat="1" applyFill="1" applyBorder="1"/>
    <xf numFmtId="14" fontId="0" fillId="0" borderId="0" xfId="0" applyNumberFormat="1" applyFill="1"/>
    <xf numFmtId="0" fontId="6" fillId="4" borderId="0" xfId="0" applyFont="1" applyFill="1"/>
    <xf numFmtId="0" fontId="7" fillId="4" borderId="0" xfId="0" applyFont="1" applyFill="1"/>
    <xf numFmtId="0" fontId="10" fillId="0" borderId="0" xfId="0" applyFont="1"/>
    <xf numFmtId="0" fontId="1" fillId="0" borderId="1" xfId="0" applyFont="1" applyBorder="1" applyAlignment="1">
      <alignment vertical="top" wrapText="1"/>
    </xf>
    <xf numFmtId="0" fontId="0" fillId="3" borderId="1" xfId="0" applyFill="1" applyBorder="1"/>
    <xf numFmtId="9" fontId="0" fillId="3" borderId="1" xfId="6" applyFont="1" applyFill="1" applyBorder="1"/>
    <xf numFmtId="9" fontId="0" fillId="5" borderId="1" xfId="6" applyFont="1" applyFill="1" applyBorder="1"/>
    <xf numFmtId="0" fontId="1" fillId="0" borderId="1" xfId="0" applyFont="1" applyFill="1" applyBorder="1"/>
    <xf numFmtId="9" fontId="1" fillId="0" borderId="1" xfId="6" applyFont="1" applyFill="1" applyBorder="1"/>
    <xf numFmtId="0" fontId="6" fillId="4" borderId="0" xfId="0" applyFont="1" applyFill="1" applyBorder="1"/>
    <xf numFmtId="0" fontId="1" fillId="0" borderId="0" xfId="0" applyFont="1" applyFill="1" applyBorder="1"/>
    <xf numFmtId="3" fontId="0" fillId="0" borderId="0" xfId="0" applyNumberFormat="1"/>
    <xf numFmtId="3" fontId="0" fillId="5" borderId="1" xfId="0" applyNumberFormat="1" applyFill="1" applyBorder="1"/>
    <xf numFmtId="3" fontId="0" fillId="3" borderId="1" xfId="0" applyNumberFormat="1" applyFill="1" applyBorder="1"/>
    <xf numFmtId="3" fontId="1" fillId="0" borderId="0" xfId="0" applyNumberFormat="1" applyFont="1"/>
    <xf numFmtId="3" fontId="1" fillId="0" borderId="1" xfId="0" applyNumberFormat="1" applyFont="1" applyFill="1" applyBorder="1"/>
    <xf numFmtId="10" fontId="0" fillId="0" borderId="0" xfId="6" applyNumberFormat="1" applyFont="1"/>
    <xf numFmtId="164" fontId="1" fillId="0" borderId="0" xfId="0" applyNumberFormat="1" applyFont="1" applyFill="1" applyBorder="1"/>
    <xf numFmtId="10" fontId="0" fillId="3" borderId="1" xfId="6" applyNumberFormat="1" applyFont="1" applyFill="1" applyBorder="1"/>
    <xf numFmtId="3" fontId="0" fillId="0" borderId="1" xfId="0" applyNumberFormat="1" applyFill="1" applyBorder="1"/>
    <xf numFmtId="164" fontId="0" fillId="0" borderId="0" xfId="0" applyNumberFormat="1"/>
    <xf numFmtId="164" fontId="1" fillId="0" borderId="0" xfId="0" applyNumberFormat="1" applyFont="1"/>
    <xf numFmtId="0" fontId="0" fillId="0" borderId="0" xfId="0" applyFont="1"/>
    <xf numFmtId="3" fontId="0" fillId="0" borderId="0" xfId="0" applyNumberFormat="1" applyFill="1"/>
    <xf numFmtId="3" fontId="0" fillId="0" borderId="1" xfId="0" applyNumberFormat="1" applyBorder="1"/>
    <xf numFmtId="3" fontId="1" fillId="0" borderId="1" xfId="0" applyNumberFormat="1" applyFont="1" applyBorder="1"/>
    <xf numFmtId="3" fontId="0" fillId="0" borderId="0" xfId="0" applyNumberFormat="1" applyFont="1"/>
    <xf numFmtId="3" fontId="0" fillId="0" borderId="1" xfId="0" applyNumberFormat="1" applyFont="1" applyFill="1" applyBorder="1"/>
    <xf numFmtId="3" fontId="0" fillId="0" borderId="1" xfId="0" applyNumberFormat="1" applyFont="1" applyBorder="1"/>
    <xf numFmtId="3" fontId="1" fillId="0" borderId="0" xfId="0" applyNumberFormat="1" applyFont="1" applyFill="1" applyBorder="1"/>
    <xf numFmtId="3" fontId="1" fillId="0" borderId="0" xfId="6" applyNumberFormat="1" applyFont="1"/>
    <xf numFmtId="0" fontId="9" fillId="4" borderId="0" xfId="0" applyFont="1" applyFill="1"/>
    <xf numFmtId="0" fontId="1" fillId="6" borderId="0" xfId="0" applyFont="1" applyFill="1"/>
    <xf numFmtId="0" fontId="0" fillId="6" borderId="0" xfId="0" applyFill="1"/>
    <xf numFmtId="3" fontId="1" fillId="0" borderId="0" xfId="0" applyNumberFormat="1" applyFont="1" applyFill="1"/>
    <xf numFmtId="3" fontId="0" fillId="0" borderId="0" xfId="0" applyNumberFormat="1" applyFill="1" applyBorder="1"/>
    <xf numFmtId="3" fontId="0" fillId="0" borderId="0" xfId="0" applyNumberFormat="1" applyFont="1" applyFill="1"/>
    <xf numFmtId="3" fontId="1" fillId="0" borderId="0" xfId="0" applyNumberFormat="1" applyFont="1" applyBorder="1"/>
    <xf numFmtId="0" fontId="0" fillId="0" borderId="0" xfId="0" applyFill="1"/>
    <xf numFmtId="165" fontId="0" fillId="0" borderId="1" xfId="6" applyNumberFormat="1" applyFont="1" applyFill="1" applyBorder="1"/>
    <xf numFmtId="0" fontId="0" fillId="0" borderId="1" xfId="0" applyBorder="1"/>
    <xf numFmtId="0" fontId="0" fillId="3" borderId="1" xfId="0" quotePrefix="1" applyFill="1" applyBorder="1" applyAlignment="1">
      <alignment horizontal="left" vertical="top" wrapText="1"/>
    </xf>
    <xf numFmtId="14" fontId="0" fillId="0" borderId="4" xfId="0" applyNumberFormat="1" applyFill="1" applyBorder="1"/>
    <xf numFmtId="164" fontId="0" fillId="0" borderId="0" xfId="0" applyNumberFormat="1" applyFill="1"/>
    <xf numFmtId="0" fontId="9" fillId="2" borderId="0" xfId="0" applyFont="1" applyFill="1"/>
    <xf numFmtId="9" fontId="0" fillId="3" borderId="1" xfId="0" applyNumberFormat="1" applyFill="1" applyBorder="1" applyAlignment="1">
      <alignment horizontal="left" vertical="top" wrapText="1"/>
    </xf>
    <xf numFmtId="14" fontId="0" fillId="0" borderId="8" xfId="0" applyNumberFormat="1" applyFill="1" applyBorder="1"/>
    <xf numFmtId="14" fontId="0" fillId="0" borderId="9" xfId="0" applyNumberFormat="1" applyBorder="1"/>
    <xf numFmtId="14" fontId="0" fillId="0" borderId="10" xfId="0" applyNumberFormat="1" applyBorder="1"/>
    <xf numFmtId="14" fontId="0" fillId="0" borderId="11" xfId="0" applyNumberFormat="1" applyBorder="1"/>
    <xf numFmtId="14" fontId="0" fillId="0" borderId="12" xfId="0" applyNumberFormat="1" applyBorder="1"/>
    <xf numFmtId="14" fontId="0" fillId="0" borderId="13" xfId="0" applyNumberFormat="1" applyBorder="1"/>
    <xf numFmtId="164" fontId="0" fillId="3" borderId="1" xfId="0" applyNumberFormat="1" applyFill="1" applyBorder="1"/>
    <xf numFmtId="166" fontId="0" fillId="0" borderId="0" xfId="0" applyNumberFormat="1"/>
    <xf numFmtId="164" fontId="0" fillId="0" borderId="0" xfId="0" applyNumberFormat="1" applyFont="1"/>
    <xf numFmtId="14" fontId="0" fillId="0" borderId="2" xfId="0" applyNumberFormat="1" applyBorder="1"/>
    <xf numFmtId="14" fontId="0" fillId="0" borderId="3" xfId="0" applyNumberFormat="1" applyBorder="1"/>
    <xf numFmtId="14" fontId="0" fillId="0" borderId="4" xfId="0" applyNumberFormat="1" applyBorder="1"/>
    <xf numFmtId="14" fontId="0" fillId="0" borderId="6" xfId="0" applyNumberFormat="1" applyBorder="1"/>
    <xf numFmtId="14" fontId="0" fillId="0" borderId="7" xfId="0" applyNumberFormat="1" applyBorder="1"/>
    <xf numFmtId="14" fontId="0" fillId="3" borderId="1" xfId="0" applyNumberFormat="1" applyFill="1" applyBorder="1"/>
    <xf numFmtId="10" fontId="0" fillId="0" borderId="1" xfId="6" applyNumberFormat="1" applyFont="1" applyFill="1" applyBorder="1"/>
    <xf numFmtId="3" fontId="9" fillId="3" borderId="1" xfId="0" applyNumberFormat="1" applyFont="1" applyFill="1" applyBorder="1"/>
    <xf numFmtId="167" fontId="9" fillId="3" borderId="1" xfId="0" applyNumberFormat="1" applyFont="1" applyFill="1" applyBorder="1"/>
    <xf numFmtId="169" fontId="2" fillId="0" borderId="0" xfId="8" applyNumberFormat="1" applyFill="1" applyBorder="1"/>
    <xf numFmtId="169" fontId="2" fillId="0" borderId="0" xfId="9" applyNumberFormat="1" applyFill="1" applyBorder="1"/>
    <xf numFmtId="169" fontId="2" fillId="0" borderId="0" xfId="10" applyNumberFormat="1" applyFill="1" applyBorder="1"/>
    <xf numFmtId="3" fontId="0" fillId="7" borderId="1" xfId="0" applyNumberFormat="1" applyFont="1" applyFill="1" applyBorder="1"/>
    <xf numFmtId="3" fontId="0" fillId="8" borderId="1" xfId="0" applyNumberFormat="1" applyFill="1" applyBorder="1"/>
    <xf numFmtId="0" fontId="0" fillId="9" borderId="1" xfId="0" applyFill="1" applyBorder="1"/>
    <xf numFmtId="10" fontId="0" fillId="9" borderId="1" xfId="6" applyNumberFormat="1" applyFont="1" applyFill="1" applyBorder="1"/>
    <xf numFmtId="10" fontId="0" fillId="0" borderId="0" xfId="0" applyNumberFormat="1"/>
    <xf numFmtId="10" fontId="1" fillId="0" borderId="1" xfId="0" applyNumberFormat="1" applyFont="1" applyBorder="1" applyAlignment="1">
      <alignment vertical="top" wrapText="1"/>
    </xf>
    <xf numFmtId="164" fontId="0" fillId="3" borderId="1" xfId="0" applyNumberFormat="1" applyFont="1" applyFill="1" applyBorder="1"/>
    <xf numFmtId="165" fontId="0" fillId="3" borderId="1" xfId="6" applyNumberFormat="1" applyFont="1" applyFill="1" applyBorder="1"/>
    <xf numFmtId="10" fontId="0" fillId="0" borderId="1" xfId="0" applyNumberFormat="1" applyBorder="1"/>
    <xf numFmtId="10" fontId="0" fillId="0" borderId="1" xfId="6" applyNumberFormat="1" applyFont="1" applyBorder="1"/>
  </cellXfs>
  <cellStyles count="11">
    <cellStyle name="Comma 2" xfId="1" xr:uid="{00000000-0005-0000-0000-000000000000}"/>
    <cellStyle name="Currency 2" xfId="2" xr:uid="{00000000-0005-0000-0000-000001000000}"/>
    <cellStyle name="HSBC_SheetHeader" xfId="3" xr:uid="{00000000-0005-0000-0000-000002000000}"/>
    <cellStyle name="Hyperlink" xfId="7" builtinId="8"/>
    <cellStyle name="Normal" xfId="0" builtinId="0"/>
    <cellStyle name="Normal 2" xfId="4" xr:uid="{00000000-0005-0000-0000-000005000000}"/>
    <cellStyle name="Normal 25" xfId="8" xr:uid="{00000000-0005-0000-0000-000006000000}"/>
    <cellStyle name="Normal 26" xfId="9" xr:uid="{00000000-0005-0000-0000-000007000000}"/>
    <cellStyle name="Normal 27" xfId="10" xr:uid="{00000000-0005-0000-0000-000008000000}"/>
    <cellStyle name="Percent" xfId="6" builtinId="5"/>
    <cellStyle name="Percent 2" xfId="5" xr:uid="{00000000-0005-0000-0000-00000A000000}"/>
  </cellStyles>
  <dxfs count="32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SBP_HLR_KOM05_Forecast%2030Sep19_AN181019_jrj21Oct1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F2%20equity%20IRR%20to%20March%202018%20PSBP%20HLR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F2%20equity%20IRR%20to%20March%202018%20PSBP%20NW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Admin"/>
      <sheetName val="Batch Export Sheet"/>
      <sheetName val="Aviva"/>
      <sheetName val="Dashboard"/>
      <sheetName val="Inputs"/>
      <sheetName val="Actuals"/>
      <sheetName val="Update"/>
      <sheetName val="Calcs"/>
      <sheetName val="Outputs"/>
      <sheetName val="LastSaved"/>
      <sheetName val="Variance"/>
      <sheetName val="Bid"/>
      <sheetName val="CompareToBid"/>
      <sheetName val="RPVL"/>
      <sheetName val="Quarter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>
        <row r="6">
          <cell r="E6" t="str">
            <v>Draft for comments.  All alerts ok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1</v>
          </cell>
          <cell r="S6">
            <v>1</v>
          </cell>
          <cell r="T6">
            <v>1</v>
          </cell>
          <cell r="U6">
            <v>1</v>
          </cell>
          <cell r="V6">
            <v>1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1</v>
          </cell>
          <cell r="AB6">
            <v>1</v>
          </cell>
          <cell r="AC6">
            <v>1</v>
          </cell>
          <cell r="AD6">
            <v>1</v>
          </cell>
          <cell r="AE6">
            <v>1</v>
          </cell>
          <cell r="AF6">
            <v>1</v>
          </cell>
          <cell r="AG6">
            <v>1</v>
          </cell>
          <cell r="AH6">
            <v>1</v>
          </cell>
          <cell r="AI6">
            <v>1</v>
          </cell>
          <cell r="AJ6">
            <v>1</v>
          </cell>
          <cell r="AK6">
            <v>1</v>
          </cell>
          <cell r="AL6">
            <v>1</v>
          </cell>
          <cell r="AM6">
            <v>1</v>
          </cell>
          <cell r="AN6">
            <v>1</v>
          </cell>
          <cell r="AO6">
            <v>1</v>
          </cell>
          <cell r="AP6">
            <v>1</v>
          </cell>
          <cell r="AQ6">
            <v>1</v>
          </cell>
          <cell r="AR6">
            <v>1</v>
          </cell>
          <cell r="AS6">
            <v>1</v>
          </cell>
          <cell r="AT6">
            <v>1</v>
          </cell>
          <cell r="AU6">
            <v>1</v>
          </cell>
          <cell r="AV6">
            <v>1</v>
          </cell>
          <cell r="AW6">
            <v>1</v>
          </cell>
          <cell r="AX6">
            <v>1</v>
          </cell>
          <cell r="AY6">
            <v>1</v>
          </cell>
          <cell r="AZ6">
            <v>1</v>
          </cell>
          <cell r="BA6">
            <v>1</v>
          </cell>
          <cell r="BB6">
            <v>1</v>
          </cell>
          <cell r="BC6">
            <v>1</v>
          </cell>
          <cell r="BD6">
            <v>1</v>
          </cell>
          <cell r="BE6">
            <v>1</v>
          </cell>
          <cell r="BF6">
            <v>1</v>
          </cell>
          <cell r="BG6">
            <v>1</v>
          </cell>
          <cell r="BH6">
            <v>1</v>
          </cell>
          <cell r="BI6">
            <v>1</v>
          </cell>
          <cell r="BJ6">
            <v>1</v>
          </cell>
          <cell r="BK6">
            <v>1</v>
          </cell>
          <cell r="BL6">
            <v>1</v>
          </cell>
          <cell r="BM6">
            <v>1</v>
          </cell>
          <cell r="BN6">
            <v>1</v>
          </cell>
          <cell r="BO6">
            <v>1</v>
          </cell>
          <cell r="BP6">
            <v>1</v>
          </cell>
          <cell r="BQ6">
            <v>1</v>
          </cell>
          <cell r="BR6">
            <v>1</v>
          </cell>
          <cell r="BS6">
            <v>1</v>
          </cell>
          <cell r="BT6">
            <v>1</v>
          </cell>
          <cell r="BU6">
            <v>1</v>
          </cell>
          <cell r="BV6">
            <v>1</v>
          </cell>
          <cell r="BW6">
            <v>1</v>
          </cell>
          <cell r="BX6">
            <v>1</v>
          </cell>
          <cell r="BY6">
            <v>1</v>
          </cell>
          <cell r="BZ6">
            <v>1</v>
          </cell>
          <cell r="CA6">
            <v>1</v>
          </cell>
          <cell r="CB6">
            <v>1</v>
          </cell>
          <cell r="CC6">
            <v>1</v>
          </cell>
          <cell r="CD6">
            <v>1</v>
          </cell>
          <cell r="CE6">
            <v>1</v>
          </cell>
          <cell r="CF6">
            <v>1</v>
          </cell>
          <cell r="CG6">
            <v>1</v>
          </cell>
          <cell r="CH6">
            <v>1</v>
          </cell>
          <cell r="CI6">
            <v>1</v>
          </cell>
          <cell r="CK6" t="str">
            <v>X=</v>
          </cell>
        </row>
        <row r="31">
          <cell r="D31" t="str">
            <v>Actuals periods</v>
          </cell>
          <cell r="F31" t="str">
            <v>Actuals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 t="str">
            <v>Actuals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2018 PSBP HLR Info"/>
      <sheetName val="2018 PSBP HLR Data"/>
    </sheetNames>
    <sheetDataSet>
      <sheetData sheetId="0"/>
      <sheetData sheetId="1"/>
      <sheetData sheetId="2">
        <row r="8">
          <cell r="D8">
            <v>43432</v>
          </cell>
        </row>
        <row r="9">
          <cell r="D9">
            <v>42082</v>
          </cell>
        </row>
        <row r="23">
          <cell r="D23" t="str">
            <v xml:space="preserve">Priority Schools Building Programme - Hertfordshire, Luton and Reading Batch 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2018 PSBP NW Info"/>
      <sheetName val="2018 PSBP NW Return"/>
    </sheetNames>
    <sheetDataSet>
      <sheetData sheetId="0"/>
      <sheetData sheetId="1"/>
      <sheetData sheetId="2">
        <row r="9">
          <cell r="D9">
            <v>42088</v>
          </cell>
        </row>
        <row r="23">
          <cell r="D23" t="str">
            <v>PSBP North West Batch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8"/>
  <sheetViews>
    <sheetView showGridLines="0" tabSelected="1" workbookViewId="0"/>
  </sheetViews>
  <sheetFormatPr defaultRowHeight="14.5" x14ac:dyDescent="0.35"/>
  <sheetData>
    <row r="2" spans="2:2" x14ac:dyDescent="0.35">
      <c r="B2" s="2" t="s">
        <v>0</v>
      </c>
    </row>
    <row r="4" spans="2:2" x14ac:dyDescent="0.35">
      <c r="B4" s="1" t="s">
        <v>119</v>
      </c>
    </row>
    <row r="6" spans="2:2" x14ac:dyDescent="0.35">
      <c r="B6" s="1" t="s">
        <v>1</v>
      </c>
    </row>
    <row r="8" spans="2:2" x14ac:dyDescent="0.35">
      <c r="B8" s="1" t="s">
        <v>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-0.249977111117893"/>
  </sheetPr>
  <dimension ref="B2:D38"/>
  <sheetViews>
    <sheetView showGridLines="0" topLeftCell="A11" zoomScaleSheetLayoutView="70" workbookViewId="0">
      <selection activeCell="D13" sqref="D13:D18"/>
    </sheetView>
  </sheetViews>
  <sheetFormatPr defaultColWidth="8.6328125" defaultRowHeight="14.5" x14ac:dyDescent="0.35"/>
  <cols>
    <col min="1" max="1" width="3" style="1" customWidth="1"/>
    <col min="2" max="2" width="45.453125" style="1" bestFit="1" customWidth="1"/>
    <col min="3" max="3" width="3.453125" style="1" customWidth="1"/>
    <col min="4" max="4" width="85.6328125" style="1" customWidth="1"/>
    <col min="5" max="16384" width="8.6328125" style="1"/>
  </cols>
  <sheetData>
    <row r="2" spans="2:4" x14ac:dyDescent="0.35">
      <c r="B2" s="2" t="s">
        <v>3</v>
      </c>
    </row>
    <row r="4" spans="2:4" x14ac:dyDescent="0.35">
      <c r="B4" s="1" t="s">
        <v>4</v>
      </c>
    </row>
    <row r="6" spans="2:4" x14ac:dyDescent="0.35">
      <c r="B6" s="2" t="s">
        <v>5</v>
      </c>
    </row>
    <row r="8" spans="2:4" x14ac:dyDescent="0.35">
      <c r="B8" s="1" t="s">
        <v>6</v>
      </c>
      <c r="D8" s="3">
        <v>44706</v>
      </c>
    </row>
    <row r="9" spans="2:4" x14ac:dyDescent="0.35">
      <c r="B9" s="1" t="s">
        <v>7</v>
      </c>
      <c r="D9" s="3">
        <v>42228</v>
      </c>
    </row>
    <row r="11" spans="2:4" x14ac:dyDescent="0.35">
      <c r="B11" s="2" t="s">
        <v>8</v>
      </c>
    </row>
    <row r="13" spans="2:4" x14ac:dyDescent="0.35">
      <c r="B13" s="4" t="s">
        <v>9</v>
      </c>
      <c r="D13" s="5"/>
    </row>
    <row r="14" spans="2:4" x14ac:dyDescent="0.35">
      <c r="B14" s="4" t="s">
        <v>10</v>
      </c>
      <c r="D14" s="5"/>
    </row>
    <row r="15" spans="2:4" x14ac:dyDescent="0.35">
      <c r="B15" s="4" t="s">
        <v>11</v>
      </c>
      <c r="D15" s="5"/>
    </row>
    <row r="16" spans="2:4" x14ac:dyDescent="0.35">
      <c r="B16" s="4" t="s">
        <v>13</v>
      </c>
      <c r="D16" s="5"/>
    </row>
    <row r="17" spans="2:4" x14ac:dyDescent="0.35">
      <c r="B17" s="4" t="s">
        <v>14</v>
      </c>
      <c r="D17" s="5"/>
    </row>
    <row r="18" spans="2:4" x14ac:dyDescent="0.35">
      <c r="B18" s="4" t="s">
        <v>15</v>
      </c>
      <c r="D18" s="6"/>
    </row>
    <row r="19" spans="2:4" x14ac:dyDescent="0.35">
      <c r="B19" s="4"/>
    </row>
    <row r="20" spans="2:4" x14ac:dyDescent="0.35">
      <c r="B20" s="7" t="s">
        <v>16</v>
      </c>
    </row>
    <row r="21" spans="2:4" x14ac:dyDescent="0.35">
      <c r="B21" s="4"/>
    </row>
    <row r="22" spans="2:4" x14ac:dyDescent="0.35">
      <c r="B22" s="4" t="s">
        <v>17</v>
      </c>
      <c r="D22" s="5">
        <v>1509</v>
      </c>
    </row>
    <row r="23" spans="2:4" x14ac:dyDescent="0.35">
      <c r="B23" s="4" t="s">
        <v>18</v>
      </c>
      <c r="D23" s="5" t="s">
        <v>125</v>
      </c>
    </row>
    <row r="24" spans="2:4" x14ac:dyDescent="0.35">
      <c r="B24" s="4"/>
    </row>
    <row r="25" spans="2:4" x14ac:dyDescent="0.35">
      <c r="B25" s="7" t="s">
        <v>20</v>
      </c>
    </row>
    <row r="26" spans="2:4" x14ac:dyDescent="0.35">
      <c r="B26" s="4"/>
    </row>
    <row r="27" spans="2:4" x14ac:dyDescent="0.35">
      <c r="B27" s="4" t="s">
        <v>21</v>
      </c>
      <c r="D27" s="5" t="s">
        <v>126</v>
      </c>
    </row>
    <row r="28" spans="2:4" x14ac:dyDescent="0.35">
      <c r="B28" s="4" t="s">
        <v>22</v>
      </c>
      <c r="D28" s="59" t="s">
        <v>127</v>
      </c>
    </row>
    <row r="29" spans="2:4" x14ac:dyDescent="0.35">
      <c r="B29" s="4" t="s">
        <v>24</v>
      </c>
      <c r="D29" s="5" t="s">
        <v>124</v>
      </c>
    </row>
    <row r="30" spans="2:4" x14ac:dyDescent="0.35">
      <c r="B30" s="4"/>
    </row>
    <row r="31" spans="2:4" ht="17.25" customHeight="1" x14ac:dyDescent="0.35">
      <c r="B31" s="7" t="s">
        <v>25</v>
      </c>
    </row>
    <row r="32" spans="2:4" ht="17.25" customHeight="1" x14ac:dyDescent="0.35">
      <c r="B32" s="7"/>
    </row>
    <row r="33" spans="2:4" ht="17.25" customHeight="1" x14ac:dyDescent="0.35">
      <c r="B33" s="9" t="s">
        <v>26</v>
      </c>
    </row>
    <row r="34" spans="2:4" x14ac:dyDescent="0.35">
      <c r="B34" s="4"/>
    </row>
    <row r="35" spans="2:4" x14ac:dyDescent="0.35">
      <c r="B35" s="4" t="s">
        <v>21</v>
      </c>
      <c r="D35" s="5" t="s">
        <v>128</v>
      </c>
    </row>
    <row r="36" spans="2:4" x14ac:dyDescent="0.35">
      <c r="B36" s="4" t="s">
        <v>22</v>
      </c>
      <c r="D36" s="59">
        <v>11909460</v>
      </c>
    </row>
    <row r="37" spans="2:4" x14ac:dyDescent="0.35">
      <c r="B37" s="4" t="s">
        <v>24</v>
      </c>
      <c r="D37" s="5" t="s">
        <v>124</v>
      </c>
    </row>
    <row r="38" spans="2:4" x14ac:dyDescent="0.35">
      <c r="B38" s="4" t="s">
        <v>29</v>
      </c>
      <c r="D38" s="63">
        <v>1</v>
      </c>
    </row>
  </sheetData>
  <pageMargins left="0.7" right="0.7" top="0.75" bottom="0.75" header="0.3" footer="0.3"/>
  <pageSetup paperSize="9" scale="63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-0.249977111117893"/>
  </sheetPr>
  <dimension ref="B2:CS339"/>
  <sheetViews>
    <sheetView showGridLines="0" zoomScale="106" zoomScaleSheetLayoutView="10" workbookViewId="0">
      <pane xSplit="6" ySplit="4" topLeftCell="G5" activePane="bottomRight" state="frozen"/>
      <selection activeCell="D31" sqref="D31"/>
      <selection pane="topRight" activeCell="D31" sqref="D31"/>
      <selection pane="bottomLeft" activeCell="D31" sqref="D31"/>
      <selection pane="bottomRight" activeCell="C280" sqref="C280"/>
    </sheetView>
  </sheetViews>
  <sheetFormatPr defaultColWidth="8.6328125" defaultRowHeight="14.5" x14ac:dyDescent="0.35"/>
  <cols>
    <col min="1" max="1" width="4.08984375" style="1" customWidth="1"/>
    <col min="2" max="2" width="27.6328125" style="1" customWidth="1"/>
    <col min="3" max="3" width="16.08984375" style="1" customWidth="1"/>
    <col min="4" max="4" width="17.453125" style="1" customWidth="1"/>
    <col min="5" max="5" width="14.08984375" style="1" customWidth="1"/>
    <col min="6" max="6" width="3.36328125" style="1" customWidth="1"/>
    <col min="7" max="7" width="15.1796875" style="1" bestFit="1" customWidth="1"/>
    <col min="8" max="8" width="11.453125" style="1" bestFit="1" customWidth="1"/>
    <col min="9" max="19" width="11.453125" style="1" customWidth="1"/>
    <col min="20" max="20" width="11.453125" style="1" bestFit="1" customWidth="1"/>
    <col min="21" max="21" width="11.453125" style="1" customWidth="1"/>
    <col min="22" max="97" width="11.453125" style="1" bestFit="1" customWidth="1"/>
    <col min="98" max="16384" width="8.6328125" style="1"/>
  </cols>
  <sheetData>
    <row r="2" spans="2:97" ht="15" thickBot="1" x14ac:dyDescent="0.4">
      <c r="B2" s="2" t="s">
        <v>30</v>
      </c>
    </row>
    <row r="3" spans="2:97" x14ac:dyDescent="0.35">
      <c r="B3" s="1" t="s">
        <v>94</v>
      </c>
      <c r="G3" s="10">
        <f>IF(MONTH(C8)&lt;4,(DATE(YEAR(C8)-1,4,1)),DATE(YEAR(C8),4,1))</f>
        <v>42095</v>
      </c>
      <c r="H3" s="11">
        <v>42644</v>
      </c>
      <c r="I3" s="11">
        <f t="shared" ref="I3:BT3" si="0">H4+1</f>
        <v>42826</v>
      </c>
      <c r="J3" s="11">
        <f t="shared" si="0"/>
        <v>42856</v>
      </c>
      <c r="K3" s="11">
        <f t="shared" si="0"/>
        <v>42887</v>
      </c>
      <c r="L3" s="11">
        <f t="shared" si="0"/>
        <v>42917</v>
      </c>
      <c r="M3" s="11">
        <f t="shared" si="0"/>
        <v>42948</v>
      </c>
      <c r="N3" s="11">
        <f t="shared" si="0"/>
        <v>42979</v>
      </c>
      <c r="O3" s="11">
        <f t="shared" si="0"/>
        <v>43009</v>
      </c>
      <c r="P3" s="11">
        <f t="shared" si="0"/>
        <v>43040</v>
      </c>
      <c r="Q3" s="11">
        <f t="shared" si="0"/>
        <v>43070</v>
      </c>
      <c r="R3" s="11">
        <f t="shared" si="0"/>
        <v>43101</v>
      </c>
      <c r="S3" s="11">
        <f t="shared" si="0"/>
        <v>43132</v>
      </c>
      <c r="T3" s="11">
        <f t="shared" si="0"/>
        <v>43160</v>
      </c>
      <c r="U3" s="11">
        <f t="shared" si="0"/>
        <v>43191</v>
      </c>
      <c r="V3" s="11">
        <f t="shared" si="0"/>
        <v>43221</v>
      </c>
      <c r="W3" s="11">
        <f t="shared" si="0"/>
        <v>43374</v>
      </c>
      <c r="X3" s="60">
        <f t="shared" si="0"/>
        <v>43556</v>
      </c>
      <c r="Y3" s="13">
        <f t="shared" si="0"/>
        <v>43739</v>
      </c>
      <c r="Z3" s="13">
        <f t="shared" si="0"/>
        <v>43922</v>
      </c>
      <c r="AA3" s="13">
        <f t="shared" si="0"/>
        <v>44105</v>
      </c>
      <c r="AB3" s="13">
        <f t="shared" si="0"/>
        <v>44287</v>
      </c>
      <c r="AC3" s="13">
        <f t="shared" si="0"/>
        <v>44470</v>
      </c>
      <c r="AD3" s="13">
        <f t="shared" si="0"/>
        <v>44652</v>
      </c>
      <c r="AE3" s="13">
        <f t="shared" si="0"/>
        <v>44835</v>
      </c>
      <c r="AF3" s="13">
        <f t="shared" si="0"/>
        <v>45017</v>
      </c>
      <c r="AG3" s="13">
        <f t="shared" si="0"/>
        <v>45200</v>
      </c>
      <c r="AH3" s="13">
        <f t="shared" si="0"/>
        <v>45383</v>
      </c>
      <c r="AI3" s="13">
        <f t="shared" si="0"/>
        <v>45566</v>
      </c>
      <c r="AJ3" s="13">
        <f t="shared" si="0"/>
        <v>45748</v>
      </c>
      <c r="AK3" s="13">
        <f t="shared" si="0"/>
        <v>45931</v>
      </c>
      <c r="AL3" s="13">
        <f t="shared" si="0"/>
        <v>46113</v>
      </c>
      <c r="AM3" s="13">
        <f t="shared" si="0"/>
        <v>46296</v>
      </c>
      <c r="AN3" s="13">
        <f t="shared" si="0"/>
        <v>46478</v>
      </c>
      <c r="AO3" s="13">
        <f t="shared" si="0"/>
        <v>46661</v>
      </c>
      <c r="AP3" s="13">
        <f t="shared" si="0"/>
        <v>46844</v>
      </c>
      <c r="AQ3" s="13">
        <f t="shared" si="0"/>
        <v>47027</v>
      </c>
      <c r="AR3" s="13">
        <f t="shared" si="0"/>
        <v>47209</v>
      </c>
      <c r="AS3" s="13">
        <f t="shared" si="0"/>
        <v>47392</v>
      </c>
      <c r="AT3" s="13">
        <f t="shared" si="0"/>
        <v>47574</v>
      </c>
      <c r="AU3" s="13">
        <f t="shared" si="0"/>
        <v>47757</v>
      </c>
      <c r="AV3" s="13">
        <f t="shared" si="0"/>
        <v>47939</v>
      </c>
      <c r="AW3" s="13">
        <f t="shared" si="0"/>
        <v>48122</v>
      </c>
      <c r="AX3" s="13">
        <f t="shared" si="0"/>
        <v>48305</v>
      </c>
      <c r="AY3" s="13">
        <f t="shared" si="0"/>
        <v>48488</v>
      </c>
      <c r="AZ3" s="13">
        <f t="shared" si="0"/>
        <v>48670</v>
      </c>
      <c r="BA3" s="13">
        <f t="shared" si="0"/>
        <v>48853</v>
      </c>
      <c r="BB3" s="13">
        <f t="shared" si="0"/>
        <v>49035</v>
      </c>
      <c r="BC3" s="13">
        <f t="shared" si="0"/>
        <v>49218</v>
      </c>
      <c r="BD3" s="13">
        <f t="shared" si="0"/>
        <v>49400</v>
      </c>
      <c r="BE3" s="13">
        <f t="shared" si="0"/>
        <v>49583</v>
      </c>
      <c r="BF3" s="13">
        <f t="shared" si="0"/>
        <v>49766</v>
      </c>
      <c r="BG3" s="13">
        <f t="shared" si="0"/>
        <v>49949</v>
      </c>
      <c r="BH3" s="13">
        <f t="shared" si="0"/>
        <v>50131</v>
      </c>
      <c r="BI3" s="13">
        <f t="shared" si="0"/>
        <v>50314</v>
      </c>
      <c r="BJ3" s="13">
        <f t="shared" si="0"/>
        <v>50496</v>
      </c>
      <c r="BK3" s="13">
        <f t="shared" si="0"/>
        <v>50679</v>
      </c>
      <c r="BL3" s="13">
        <f t="shared" si="0"/>
        <v>50861</v>
      </c>
      <c r="BM3" s="13">
        <f t="shared" si="0"/>
        <v>51044</v>
      </c>
      <c r="BN3" s="13">
        <f t="shared" si="0"/>
        <v>51227</v>
      </c>
      <c r="BO3" s="13">
        <f t="shared" si="0"/>
        <v>51410</v>
      </c>
      <c r="BP3" s="13">
        <f t="shared" si="0"/>
        <v>51592</v>
      </c>
      <c r="BQ3" s="13">
        <f t="shared" si="0"/>
        <v>51775</v>
      </c>
      <c r="BR3" s="13">
        <f t="shared" si="0"/>
        <v>51957</v>
      </c>
      <c r="BS3" s="13">
        <f t="shared" si="0"/>
        <v>52140</v>
      </c>
      <c r="BT3" s="13">
        <f t="shared" si="0"/>
        <v>52322</v>
      </c>
      <c r="BU3" s="13">
        <f t="shared" ref="BU3:CS3" si="1">BT4+1</f>
        <v>52505</v>
      </c>
      <c r="BV3" s="13">
        <f t="shared" si="1"/>
        <v>52688</v>
      </c>
      <c r="BW3" s="13">
        <f t="shared" si="1"/>
        <v>52871</v>
      </c>
      <c r="BX3" s="13">
        <f t="shared" si="1"/>
        <v>53053</v>
      </c>
      <c r="BY3" s="13">
        <f t="shared" si="1"/>
        <v>53236</v>
      </c>
      <c r="BZ3" s="13">
        <f t="shared" si="1"/>
        <v>53418</v>
      </c>
      <c r="CA3" s="13">
        <f t="shared" si="1"/>
        <v>53601</v>
      </c>
      <c r="CB3" s="13">
        <f t="shared" si="1"/>
        <v>53783</v>
      </c>
      <c r="CC3" s="13">
        <f t="shared" si="1"/>
        <v>53966</v>
      </c>
      <c r="CD3" s="13">
        <f t="shared" si="1"/>
        <v>54149</v>
      </c>
      <c r="CE3" s="13">
        <f t="shared" si="1"/>
        <v>54332</v>
      </c>
      <c r="CF3" s="13">
        <f t="shared" si="1"/>
        <v>54514</v>
      </c>
      <c r="CG3" s="13">
        <f t="shared" si="1"/>
        <v>54697</v>
      </c>
      <c r="CH3" s="13">
        <f t="shared" si="1"/>
        <v>54879</v>
      </c>
      <c r="CI3" s="13">
        <f t="shared" si="1"/>
        <v>55062</v>
      </c>
      <c r="CJ3" s="13">
        <f t="shared" si="1"/>
        <v>55244</v>
      </c>
      <c r="CK3" s="13">
        <f t="shared" si="1"/>
        <v>55427</v>
      </c>
      <c r="CL3" s="13">
        <f t="shared" si="1"/>
        <v>55610</v>
      </c>
      <c r="CM3" s="13">
        <f t="shared" si="1"/>
        <v>55793</v>
      </c>
      <c r="CN3" s="13">
        <f t="shared" si="1"/>
        <v>55975</v>
      </c>
      <c r="CO3" s="13">
        <f t="shared" si="1"/>
        <v>56158</v>
      </c>
      <c r="CP3" s="13">
        <f t="shared" si="1"/>
        <v>56340</v>
      </c>
      <c r="CQ3" s="13">
        <f t="shared" si="1"/>
        <v>56523</v>
      </c>
      <c r="CR3" s="13">
        <f t="shared" si="1"/>
        <v>56705</v>
      </c>
      <c r="CS3" s="13">
        <f t="shared" si="1"/>
        <v>56888</v>
      </c>
    </row>
    <row r="4" spans="2:97" ht="15" thickBot="1" x14ac:dyDescent="0.4">
      <c r="G4" s="14">
        <v>42496</v>
      </c>
      <c r="H4" s="15">
        <f>EOMONTH(H3,5)</f>
        <v>42825</v>
      </c>
      <c r="I4" s="15">
        <f t="shared" ref="I4:U4" si="2">EOMONTH(I3,0)</f>
        <v>42855</v>
      </c>
      <c r="J4" s="15">
        <f t="shared" si="2"/>
        <v>42886</v>
      </c>
      <c r="K4" s="15">
        <f t="shared" si="2"/>
        <v>42916</v>
      </c>
      <c r="L4" s="15">
        <f t="shared" si="2"/>
        <v>42947</v>
      </c>
      <c r="M4" s="15">
        <f t="shared" si="2"/>
        <v>42978</v>
      </c>
      <c r="N4" s="15">
        <f t="shared" si="2"/>
        <v>43008</v>
      </c>
      <c r="O4" s="15">
        <f t="shared" si="2"/>
        <v>43039</v>
      </c>
      <c r="P4" s="15">
        <f t="shared" si="2"/>
        <v>43069</v>
      </c>
      <c r="Q4" s="15">
        <f t="shared" si="2"/>
        <v>43100</v>
      </c>
      <c r="R4" s="15">
        <f t="shared" si="2"/>
        <v>43131</v>
      </c>
      <c r="S4" s="15">
        <f t="shared" si="2"/>
        <v>43159</v>
      </c>
      <c r="T4" s="15">
        <f t="shared" si="2"/>
        <v>43190</v>
      </c>
      <c r="U4" s="15">
        <f t="shared" si="2"/>
        <v>43220</v>
      </c>
      <c r="V4" s="15">
        <f>EOMONTH(V3,4)</f>
        <v>43373</v>
      </c>
      <c r="W4" s="15">
        <f t="shared" ref="W4:CH4" si="3">EOMONTH(W3,5)</f>
        <v>43555</v>
      </c>
      <c r="X4" s="16">
        <f t="shared" si="3"/>
        <v>43738</v>
      </c>
      <c r="Y4" s="13">
        <f t="shared" si="3"/>
        <v>43921</v>
      </c>
      <c r="Z4" s="13">
        <f t="shared" si="3"/>
        <v>44104</v>
      </c>
      <c r="AA4" s="13">
        <f t="shared" si="3"/>
        <v>44286</v>
      </c>
      <c r="AB4" s="13">
        <f t="shared" si="3"/>
        <v>44469</v>
      </c>
      <c r="AC4" s="13">
        <f t="shared" si="3"/>
        <v>44651</v>
      </c>
      <c r="AD4" s="13">
        <f t="shared" si="3"/>
        <v>44834</v>
      </c>
      <c r="AE4" s="13">
        <f t="shared" si="3"/>
        <v>45016</v>
      </c>
      <c r="AF4" s="13">
        <f t="shared" si="3"/>
        <v>45199</v>
      </c>
      <c r="AG4" s="13">
        <f t="shared" si="3"/>
        <v>45382</v>
      </c>
      <c r="AH4" s="13">
        <f t="shared" si="3"/>
        <v>45565</v>
      </c>
      <c r="AI4" s="13">
        <f t="shared" si="3"/>
        <v>45747</v>
      </c>
      <c r="AJ4" s="13">
        <f t="shared" si="3"/>
        <v>45930</v>
      </c>
      <c r="AK4" s="13">
        <f t="shared" si="3"/>
        <v>46112</v>
      </c>
      <c r="AL4" s="13">
        <f t="shared" si="3"/>
        <v>46295</v>
      </c>
      <c r="AM4" s="13">
        <f t="shared" si="3"/>
        <v>46477</v>
      </c>
      <c r="AN4" s="13">
        <f t="shared" si="3"/>
        <v>46660</v>
      </c>
      <c r="AO4" s="13">
        <f t="shared" si="3"/>
        <v>46843</v>
      </c>
      <c r="AP4" s="13">
        <f t="shared" si="3"/>
        <v>47026</v>
      </c>
      <c r="AQ4" s="13">
        <f t="shared" si="3"/>
        <v>47208</v>
      </c>
      <c r="AR4" s="13">
        <f t="shared" si="3"/>
        <v>47391</v>
      </c>
      <c r="AS4" s="13">
        <f t="shared" si="3"/>
        <v>47573</v>
      </c>
      <c r="AT4" s="13">
        <f t="shared" si="3"/>
        <v>47756</v>
      </c>
      <c r="AU4" s="13">
        <f t="shared" si="3"/>
        <v>47938</v>
      </c>
      <c r="AV4" s="13">
        <f t="shared" si="3"/>
        <v>48121</v>
      </c>
      <c r="AW4" s="13">
        <f t="shared" si="3"/>
        <v>48304</v>
      </c>
      <c r="AX4" s="13">
        <f t="shared" si="3"/>
        <v>48487</v>
      </c>
      <c r="AY4" s="13">
        <f t="shared" si="3"/>
        <v>48669</v>
      </c>
      <c r="AZ4" s="13">
        <f t="shared" si="3"/>
        <v>48852</v>
      </c>
      <c r="BA4" s="13">
        <f t="shared" si="3"/>
        <v>49034</v>
      </c>
      <c r="BB4" s="13">
        <f t="shared" si="3"/>
        <v>49217</v>
      </c>
      <c r="BC4" s="13">
        <f t="shared" si="3"/>
        <v>49399</v>
      </c>
      <c r="BD4" s="13">
        <f t="shared" si="3"/>
        <v>49582</v>
      </c>
      <c r="BE4" s="13">
        <f t="shared" si="3"/>
        <v>49765</v>
      </c>
      <c r="BF4" s="13">
        <f t="shared" si="3"/>
        <v>49948</v>
      </c>
      <c r="BG4" s="13">
        <f t="shared" si="3"/>
        <v>50130</v>
      </c>
      <c r="BH4" s="13">
        <f t="shared" si="3"/>
        <v>50313</v>
      </c>
      <c r="BI4" s="13">
        <f t="shared" si="3"/>
        <v>50495</v>
      </c>
      <c r="BJ4" s="13">
        <f t="shared" si="3"/>
        <v>50678</v>
      </c>
      <c r="BK4" s="13">
        <f t="shared" si="3"/>
        <v>50860</v>
      </c>
      <c r="BL4" s="13">
        <f t="shared" si="3"/>
        <v>51043</v>
      </c>
      <c r="BM4" s="13">
        <f t="shared" si="3"/>
        <v>51226</v>
      </c>
      <c r="BN4" s="13">
        <f t="shared" si="3"/>
        <v>51409</v>
      </c>
      <c r="BO4" s="13">
        <f t="shared" si="3"/>
        <v>51591</v>
      </c>
      <c r="BP4" s="13">
        <f t="shared" si="3"/>
        <v>51774</v>
      </c>
      <c r="BQ4" s="13">
        <f t="shared" si="3"/>
        <v>51956</v>
      </c>
      <c r="BR4" s="13">
        <f t="shared" si="3"/>
        <v>52139</v>
      </c>
      <c r="BS4" s="13">
        <f t="shared" si="3"/>
        <v>52321</v>
      </c>
      <c r="BT4" s="13">
        <f t="shared" si="3"/>
        <v>52504</v>
      </c>
      <c r="BU4" s="13">
        <f t="shared" si="3"/>
        <v>52687</v>
      </c>
      <c r="BV4" s="13">
        <f t="shared" si="3"/>
        <v>52870</v>
      </c>
      <c r="BW4" s="13">
        <f t="shared" si="3"/>
        <v>53052</v>
      </c>
      <c r="BX4" s="13">
        <f t="shared" si="3"/>
        <v>53235</v>
      </c>
      <c r="BY4" s="13">
        <f t="shared" si="3"/>
        <v>53417</v>
      </c>
      <c r="BZ4" s="13">
        <f t="shared" si="3"/>
        <v>53600</v>
      </c>
      <c r="CA4" s="13">
        <f t="shared" si="3"/>
        <v>53782</v>
      </c>
      <c r="CB4" s="13">
        <f t="shared" si="3"/>
        <v>53965</v>
      </c>
      <c r="CC4" s="13">
        <f t="shared" si="3"/>
        <v>54148</v>
      </c>
      <c r="CD4" s="13">
        <f t="shared" si="3"/>
        <v>54331</v>
      </c>
      <c r="CE4" s="13">
        <f t="shared" si="3"/>
        <v>54513</v>
      </c>
      <c r="CF4" s="13">
        <f t="shared" si="3"/>
        <v>54696</v>
      </c>
      <c r="CG4" s="13">
        <f t="shared" si="3"/>
        <v>54878</v>
      </c>
      <c r="CH4" s="13">
        <f t="shared" si="3"/>
        <v>55061</v>
      </c>
      <c r="CI4" s="13">
        <f t="shared" ref="CI4:CS4" si="4">EOMONTH(CI3,5)</f>
        <v>55243</v>
      </c>
      <c r="CJ4" s="13">
        <f t="shared" si="4"/>
        <v>55426</v>
      </c>
      <c r="CK4" s="13">
        <f t="shared" si="4"/>
        <v>55609</v>
      </c>
      <c r="CL4" s="13">
        <f t="shared" si="4"/>
        <v>55792</v>
      </c>
      <c r="CM4" s="13">
        <f t="shared" si="4"/>
        <v>55974</v>
      </c>
      <c r="CN4" s="13">
        <f t="shared" si="4"/>
        <v>56157</v>
      </c>
      <c r="CO4" s="13">
        <f t="shared" si="4"/>
        <v>56339</v>
      </c>
      <c r="CP4" s="13">
        <f t="shared" si="4"/>
        <v>56522</v>
      </c>
      <c r="CQ4" s="13">
        <f t="shared" si="4"/>
        <v>56704</v>
      </c>
      <c r="CR4" s="13">
        <f t="shared" si="4"/>
        <v>56887</v>
      </c>
      <c r="CS4" s="13">
        <f t="shared" si="4"/>
        <v>57070</v>
      </c>
    </row>
    <row r="5" spans="2:97" x14ac:dyDescent="0.35"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</row>
    <row r="6" spans="2:97" x14ac:dyDescent="0.35">
      <c r="B6" s="18" t="s">
        <v>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</row>
    <row r="7" spans="2:97" x14ac:dyDescent="0.35">
      <c r="B7" s="2"/>
    </row>
    <row r="8" spans="2:97" x14ac:dyDescent="0.35">
      <c r="B8" s="1" t="s">
        <v>32</v>
      </c>
      <c r="C8" s="78">
        <v>42228</v>
      </c>
      <c r="D8" s="20"/>
    </row>
    <row r="9" spans="2:97" x14ac:dyDescent="0.35">
      <c r="B9" s="1" t="s">
        <v>33</v>
      </c>
      <c r="C9" s="78">
        <v>44706</v>
      </c>
      <c r="D9" s="20"/>
    </row>
    <row r="11" spans="2:97" x14ac:dyDescent="0.35">
      <c r="B11" s="18" t="s">
        <v>34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</row>
    <row r="13" spans="2:97" ht="43.5" x14ac:dyDescent="0.35">
      <c r="B13" s="21" t="s">
        <v>35</v>
      </c>
      <c r="C13" s="21" t="s">
        <v>36</v>
      </c>
      <c r="D13" s="21" t="s">
        <v>37</v>
      </c>
    </row>
    <row r="14" spans="2:97" x14ac:dyDescent="0.35">
      <c r="B14" s="22" t="s">
        <v>129</v>
      </c>
      <c r="C14" s="92">
        <v>0.92500000000000004</v>
      </c>
      <c r="D14" s="23">
        <v>1</v>
      </c>
    </row>
    <row r="15" spans="2:97" x14ac:dyDescent="0.35">
      <c r="B15" s="22" t="s">
        <v>40</v>
      </c>
      <c r="C15" s="92">
        <v>7.4999999999999997E-2</v>
      </c>
      <c r="D15" s="23">
        <v>0</v>
      </c>
    </row>
    <row r="16" spans="2:97" x14ac:dyDescent="0.35">
      <c r="B16" s="22"/>
      <c r="C16" s="23"/>
      <c r="D16" s="23"/>
    </row>
    <row r="17" spans="2:97" x14ac:dyDescent="0.35">
      <c r="B17" s="22"/>
      <c r="C17" s="23"/>
      <c r="D17" s="23"/>
    </row>
    <row r="18" spans="2:97" x14ac:dyDescent="0.35">
      <c r="B18" s="22"/>
      <c r="C18" s="23"/>
      <c r="D18" s="23"/>
    </row>
    <row r="19" spans="2:97" x14ac:dyDescent="0.35">
      <c r="B19" s="22"/>
      <c r="C19" s="23"/>
      <c r="D19" s="23"/>
    </row>
    <row r="20" spans="2:97" x14ac:dyDescent="0.35">
      <c r="B20" s="25" t="s">
        <v>42</v>
      </c>
      <c r="C20" s="26">
        <f>SUM(C14:C19)</f>
        <v>1</v>
      </c>
      <c r="D20" s="26">
        <f>SUM(D14:D19)</f>
        <v>1</v>
      </c>
    </row>
    <row r="22" spans="2:97" x14ac:dyDescent="0.35">
      <c r="B22" s="27" t="s">
        <v>43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</row>
    <row r="23" spans="2:97" x14ac:dyDescent="0.35"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2:97" x14ac:dyDescent="0.35">
      <c r="B24" s="28" t="s">
        <v>44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2:97" x14ac:dyDescent="0.35"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2:97" x14ac:dyDescent="0.35">
      <c r="B26" s="1" t="s">
        <v>45</v>
      </c>
    </row>
    <row r="28" spans="2:97" x14ac:dyDescent="0.35">
      <c r="B28" s="1" t="s">
        <v>46</v>
      </c>
      <c r="E28" s="29">
        <f>SUM(G28:CS28)</f>
        <v>-1000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-1000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</row>
    <row r="29" spans="2:97" x14ac:dyDescent="0.35">
      <c r="B29" s="1" t="s">
        <v>47</v>
      </c>
      <c r="E29" s="29">
        <f>SUM(G29:CS29)</f>
        <v>-13186.244000000001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-13186.244000000001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1">
        <v>0</v>
      </c>
      <c r="AZ29" s="31">
        <v>0</v>
      </c>
      <c r="BA29" s="31">
        <v>0</v>
      </c>
      <c r="BB29" s="31">
        <v>0</v>
      </c>
      <c r="BC29" s="31">
        <v>0</v>
      </c>
      <c r="BD29" s="31">
        <v>0</v>
      </c>
      <c r="BE29" s="31">
        <v>0</v>
      </c>
      <c r="BF29" s="31">
        <v>0</v>
      </c>
      <c r="BG29" s="31">
        <v>0</v>
      </c>
      <c r="BH29" s="31">
        <v>0</v>
      </c>
      <c r="BI29" s="31">
        <v>0</v>
      </c>
      <c r="BJ29" s="31">
        <v>0</v>
      </c>
      <c r="BK29" s="31">
        <v>0</v>
      </c>
      <c r="BL29" s="31">
        <v>0</v>
      </c>
      <c r="BM29" s="31">
        <v>0</v>
      </c>
      <c r="BN29" s="31">
        <v>0</v>
      </c>
      <c r="BO29" s="31">
        <v>0</v>
      </c>
      <c r="BP29" s="31">
        <v>0</v>
      </c>
      <c r="BQ29" s="31">
        <v>0</v>
      </c>
      <c r="BR29" s="31">
        <v>0</v>
      </c>
      <c r="BS29" s="31">
        <v>0</v>
      </c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</row>
    <row r="30" spans="2:97" x14ac:dyDescent="0.35">
      <c r="B30" s="1" t="s">
        <v>48</v>
      </c>
      <c r="E30" s="29">
        <f>SUM(G30:CS30)</f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/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1">
        <v>0</v>
      </c>
      <c r="AY30" s="31">
        <v>0</v>
      </c>
      <c r="AZ30" s="31">
        <v>0</v>
      </c>
      <c r="BA30" s="31">
        <v>0</v>
      </c>
      <c r="BB30" s="31">
        <v>0</v>
      </c>
      <c r="BC30" s="31">
        <v>0</v>
      </c>
      <c r="BD30" s="31">
        <v>0</v>
      </c>
      <c r="BE30" s="31">
        <v>0</v>
      </c>
      <c r="BF30" s="31">
        <v>0</v>
      </c>
      <c r="BG30" s="31">
        <v>0</v>
      </c>
      <c r="BH30" s="31">
        <v>0</v>
      </c>
      <c r="BI30" s="31">
        <v>0</v>
      </c>
      <c r="BJ30" s="31">
        <v>0</v>
      </c>
      <c r="BK30" s="31">
        <v>0</v>
      </c>
      <c r="BL30" s="31">
        <v>0</v>
      </c>
      <c r="BM30" s="31">
        <v>0</v>
      </c>
      <c r="BN30" s="31">
        <v>0</v>
      </c>
      <c r="BO30" s="31">
        <v>0</v>
      </c>
      <c r="BP30" s="31">
        <v>0</v>
      </c>
      <c r="BQ30" s="31">
        <v>0</v>
      </c>
      <c r="BR30" s="31">
        <v>0</v>
      </c>
      <c r="BS30" s="31">
        <v>0</v>
      </c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</row>
    <row r="31" spans="2:97" x14ac:dyDescent="0.35">
      <c r="B31" s="2" t="s">
        <v>42</v>
      </c>
      <c r="C31" s="2"/>
      <c r="D31" s="2"/>
      <c r="E31" s="32">
        <f>SUM(G31:CS31)</f>
        <v>-14186.244000000001</v>
      </c>
      <c r="F31" s="2"/>
      <c r="G31" s="33">
        <f t="shared" ref="G31:BR31" si="5">SUM(G28:G30)</f>
        <v>0</v>
      </c>
      <c r="H31" s="33">
        <f t="shared" si="5"/>
        <v>0</v>
      </c>
      <c r="I31" s="33">
        <f t="shared" si="5"/>
        <v>0</v>
      </c>
      <c r="J31" s="33">
        <f t="shared" si="5"/>
        <v>0</v>
      </c>
      <c r="K31" s="33">
        <f t="shared" si="5"/>
        <v>0</v>
      </c>
      <c r="L31" s="33">
        <f t="shared" si="5"/>
        <v>0</v>
      </c>
      <c r="M31" s="33">
        <f t="shared" si="5"/>
        <v>0</v>
      </c>
      <c r="N31" s="33">
        <f t="shared" si="5"/>
        <v>0</v>
      </c>
      <c r="O31" s="33">
        <f t="shared" si="5"/>
        <v>0</v>
      </c>
      <c r="P31" s="33">
        <f t="shared" si="5"/>
        <v>0</v>
      </c>
      <c r="Q31" s="33">
        <f t="shared" si="5"/>
        <v>0</v>
      </c>
      <c r="R31" s="33">
        <f t="shared" si="5"/>
        <v>0</v>
      </c>
      <c r="S31" s="33">
        <f t="shared" si="5"/>
        <v>0</v>
      </c>
      <c r="T31" s="33">
        <f t="shared" si="5"/>
        <v>-13186.244000000001</v>
      </c>
      <c r="U31" s="33">
        <f t="shared" si="5"/>
        <v>0</v>
      </c>
      <c r="V31" s="33">
        <f t="shared" si="5"/>
        <v>0</v>
      </c>
      <c r="W31" s="33">
        <f t="shared" si="5"/>
        <v>0</v>
      </c>
      <c r="X31" s="33">
        <f t="shared" si="5"/>
        <v>-1000</v>
      </c>
      <c r="Y31" s="33">
        <f t="shared" si="5"/>
        <v>0</v>
      </c>
      <c r="Z31" s="33">
        <f t="shared" si="5"/>
        <v>0</v>
      </c>
      <c r="AA31" s="33">
        <f t="shared" si="5"/>
        <v>0</v>
      </c>
      <c r="AB31" s="33">
        <f t="shared" si="5"/>
        <v>0</v>
      </c>
      <c r="AC31" s="33">
        <f t="shared" si="5"/>
        <v>0</v>
      </c>
      <c r="AD31" s="33">
        <f t="shared" si="5"/>
        <v>0</v>
      </c>
      <c r="AE31" s="33">
        <f t="shared" si="5"/>
        <v>0</v>
      </c>
      <c r="AF31" s="33">
        <f t="shared" si="5"/>
        <v>0</v>
      </c>
      <c r="AG31" s="33">
        <f t="shared" si="5"/>
        <v>0</v>
      </c>
      <c r="AH31" s="33">
        <f t="shared" si="5"/>
        <v>0</v>
      </c>
      <c r="AI31" s="33">
        <f t="shared" si="5"/>
        <v>0</v>
      </c>
      <c r="AJ31" s="33">
        <f t="shared" si="5"/>
        <v>0</v>
      </c>
      <c r="AK31" s="33">
        <f t="shared" si="5"/>
        <v>0</v>
      </c>
      <c r="AL31" s="33">
        <f t="shared" si="5"/>
        <v>0</v>
      </c>
      <c r="AM31" s="33">
        <f t="shared" si="5"/>
        <v>0</v>
      </c>
      <c r="AN31" s="33">
        <f t="shared" si="5"/>
        <v>0</v>
      </c>
      <c r="AO31" s="33">
        <f t="shared" si="5"/>
        <v>0</v>
      </c>
      <c r="AP31" s="33">
        <f t="shared" si="5"/>
        <v>0</v>
      </c>
      <c r="AQ31" s="33">
        <f t="shared" si="5"/>
        <v>0</v>
      </c>
      <c r="AR31" s="33">
        <f t="shared" si="5"/>
        <v>0</v>
      </c>
      <c r="AS31" s="33">
        <f t="shared" si="5"/>
        <v>0</v>
      </c>
      <c r="AT31" s="33">
        <f t="shared" si="5"/>
        <v>0</v>
      </c>
      <c r="AU31" s="33">
        <f t="shared" si="5"/>
        <v>0</v>
      </c>
      <c r="AV31" s="33">
        <f t="shared" si="5"/>
        <v>0</v>
      </c>
      <c r="AW31" s="33">
        <f t="shared" si="5"/>
        <v>0</v>
      </c>
      <c r="AX31" s="33">
        <f t="shared" si="5"/>
        <v>0</v>
      </c>
      <c r="AY31" s="33">
        <f t="shared" si="5"/>
        <v>0</v>
      </c>
      <c r="AZ31" s="33">
        <f t="shared" si="5"/>
        <v>0</v>
      </c>
      <c r="BA31" s="33">
        <f t="shared" si="5"/>
        <v>0</v>
      </c>
      <c r="BB31" s="33">
        <f t="shared" si="5"/>
        <v>0</v>
      </c>
      <c r="BC31" s="33">
        <f t="shared" si="5"/>
        <v>0</v>
      </c>
      <c r="BD31" s="33">
        <f t="shared" si="5"/>
        <v>0</v>
      </c>
      <c r="BE31" s="33">
        <f t="shared" si="5"/>
        <v>0</v>
      </c>
      <c r="BF31" s="33">
        <f t="shared" si="5"/>
        <v>0</v>
      </c>
      <c r="BG31" s="33">
        <f t="shared" si="5"/>
        <v>0</v>
      </c>
      <c r="BH31" s="33">
        <f t="shared" si="5"/>
        <v>0</v>
      </c>
      <c r="BI31" s="33">
        <f t="shared" si="5"/>
        <v>0</v>
      </c>
      <c r="BJ31" s="33">
        <f t="shared" si="5"/>
        <v>0</v>
      </c>
      <c r="BK31" s="33">
        <f t="shared" si="5"/>
        <v>0</v>
      </c>
      <c r="BL31" s="33">
        <f t="shared" si="5"/>
        <v>0</v>
      </c>
      <c r="BM31" s="33">
        <f t="shared" si="5"/>
        <v>0</v>
      </c>
      <c r="BN31" s="33">
        <f t="shared" si="5"/>
        <v>0</v>
      </c>
      <c r="BO31" s="33">
        <f t="shared" si="5"/>
        <v>0</v>
      </c>
      <c r="BP31" s="33">
        <f t="shared" si="5"/>
        <v>0</v>
      </c>
      <c r="BQ31" s="33">
        <f t="shared" si="5"/>
        <v>0</v>
      </c>
      <c r="BR31" s="33">
        <f t="shared" si="5"/>
        <v>0</v>
      </c>
      <c r="BS31" s="33">
        <f t="shared" ref="BS31:CS31" si="6">SUM(BS28:BS30)</f>
        <v>0</v>
      </c>
      <c r="BT31" s="33">
        <f t="shared" si="6"/>
        <v>0</v>
      </c>
      <c r="BU31" s="33">
        <f t="shared" si="6"/>
        <v>0</v>
      </c>
      <c r="BV31" s="33">
        <f t="shared" si="6"/>
        <v>0</v>
      </c>
      <c r="BW31" s="33">
        <f t="shared" si="6"/>
        <v>0</v>
      </c>
      <c r="BX31" s="33">
        <f t="shared" si="6"/>
        <v>0</v>
      </c>
      <c r="BY31" s="33">
        <f t="shared" si="6"/>
        <v>0</v>
      </c>
      <c r="BZ31" s="33">
        <f t="shared" si="6"/>
        <v>0</v>
      </c>
      <c r="CA31" s="33">
        <f t="shared" si="6"/>
        <v>0</v>
      </c>
      <c r="CB31" s="33">
        <f t="shared" si="6"/>
        <v>0</v>
      </c>
      <c r="CC31" s="33">
        <f t="shared" si="6"/>
        <v>0</v>
      </c>
      <c r="CD31" s="33">
        <f t="shared" si="6"/>
        <v>0</v>
      </c>
      <c r="CE31" s="33">
        <f t="shared" si="6"/>
        <v>0</v>
      </c>
      <c r="CF31" s="33">
        <f t="shared" si="6"/>
        <v>0</v>
      </c>
      <c r="CG31" s="33">
        <f t="shared" si="6"/>
        <v>0</v>
      </c>
      <c r="CH31" s="33">
        <f t="shared" si="6"/>
        <v>0</v>
      </c>
      <c r="CI31" s="33">
        <f t="shared" si="6"/>
        <v>0</v>
      </c>
      <c r="CJ31" s="33">
        <f t="shared" si="6"/>
        <v>0</v>
      </c>
      <c r="CK31" s="33">
        <f t="shared" si="6"/>
        <v>0</v>
      </c>
      <c r="CL31" s="33">
        <f t="shared" si="6"/>
        <v>0</v>
      </c>
      <c r="CM31" s="33">
        <f t="shared" si="6"/>
        <v>0</v>
      </c>
      <c r="CN31" s="33">
        <f t="shared" si="6"/>
        <v>0</v>
      </c>
      <c r="CO31" s="33">
        <f t="shared" si="6"/>
        <v>0</v>
      </c>
      <c r="CP31" s="33">
        <f t="shared" si="6"/>
        <v>0</v>
      </c>
      <c r="CQ31" s="33">
        <f t="shared" si="6"/>
        <v>0</v>
      </c>
      <c r="CR31" s="33">
        <f t="shared" si="6"/>
        <v>0</v>
      </c>
      <c r="CS31" s="33">
        <f t="shared" si="6"/>
        <v>0</v>
      </c>
    </row>
    <row r="32" spans="2:97" x14ac:dyDescent="0.35">
      <c r="E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</row>
    <row r="33" spans="2:97" x14ac:dyDescent="0.35">
      <c r="B33" s="2" t="s">
        <v>49</v>
      </c>
      <c r="E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</row>
    <row r="34" spans="2:97" x14ac:dyDescent="0.35">
      <c r="E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</row>
    <row r="35" spans="2:97" x14ac:dyDescent="0.35">
      <c r="B35" s="1" t="s">
        <v>50</v>
      </c>
      <c r="E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</row>
    <row r="36" spans="2:97" x14ac:dyDescent="0.35">
      <c r="B36" s="1" t="s">
        <v>51</v>
      </c>
      <c r="E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</row>
    <row r="37" spans="2:97" x14ac:dyDescent="0.35">
      <c r="E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</row>
    <row r="38" spans="2:97" x14ac:dyDescent="0.35">
      <c r="B38" s="1" t="s">
        <v>52</v>
      </c>
      <c r="E38" s="29">
        <f t="shared" ref="E38:E48" si="7">SUM(G38:CS38)</f>
        <v>3574.2699864777042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v>0</v>
      </c>
      <c r="AZ38" s="31">
        <v>0</v>
      </c>
      <c r="BA38" s="31">
        <v>0</v>
      </c>
      <c r="BB38" s="31">
        <v>0</v>
      </c>
      <c r="BC38" s="31">
        <v>0</v>
      </c>
      <c r="BD38" s="31">
        <v>0</v>
      </c>
      <c r="BE38" s="31">
        <v>0</v>
      </c>
      <c r="BF38" s="31">
        <v>0</v>
      </c>
      <c r="BG38" s="31">
        <v>0</v>
      </c>
      <c r="BH38" s="31">
        <v>0</v>
      </c>
      <c r="BI38" s="31">
        <v>0</v>
      </c>
      <c r="BJ38" s="31">
        <v>0</v>
      </c>
      <c r="BK38" s="31">
        <v>0</v>
      </c>
      <c r="BL38" s="31">
        <v>0</v>
      </c>
      <c r="BM38" s="31">
        <v>0</v>
      </c>
      <c r="BN38" s="31">
        <v>0</v>
      </c>
      <c r="BO38" s="31">
        <v>0</v>
      </c>
      <c r="BP38" s="31">
        <v>0</v>
      </c>
      <c r="BQ38" s="31">
        <v>0</v>
      </c>
      <c r="BR38" s="31">
        <v>0</v>
      </c>
      <c r="BS38" s="31">
        <v>3574.2699864777042</v>
      </c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</row>
    <row r="39" spans="2:97" x14ac:dyDescent="0.35">
      <c r="B39" s="1" t="s">
        <v>53</v>
      </c>
      <c r="E39" s="29">
        <f t="shared" si="7"/>
        <v>10525.513626497026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736.19988999999998</v>
      </c>
      <c r="AA39" s="31">
        <v>527.19136000000003</v>
      </c>
      <c r="AB39" s="31">
        <v>419.15894000000003</v>
      </c>
      <c r="AC39" s="31">
        <v>289.39062999999999</v>
      </c>
      <c r="AD39" s="31">
        <v>166.99229575917843</v>
      </c>
      <c r="AE39" s="31">
        <v>70.325905843691999</v>
      </c>
      <c r="AF39" s="31">
        <v>312.06661828601989</v>
      </c>
      <c r="AG39" s="31">
        <v>4.5739184432864022</v>
      </c>
      <c r="AH39" s="31">
        <v>330.04911620179985</v>
      </c>
      <c r="AI39" s="31">
        <v>95.326489494903399</v>
      </c>
      <c r="AJ39" s="31">
        <v>343.54461859761415</v>
      </c>
      <c r="AK39" s="31">
        <v>9.2130677182767613</v>
      </c>
      <c r="AL39" s="31">
        <v>357.50591106697078</v>
      </c>
      <c r="AM39" s="31">
        <v>355.55232685349006</v>
      </c>
      <c r="AN39" s="31">
        <v>357.50591106697078</v>
      </c>
      <c r="AO39" s="31">
        <v>357.50591106697078</v>
      </c>
      <c r="AP39" s="31">
        <v>357.50591106697078</v>
      </c>
      <c r="AQ39" s="31">
        <v>355.55232685349006</v>
      </c>
      <c r="AR39" s="31">
        <v>356.55769150313517</v>
      </c>
      <c r="AS39" s="31">
        <v>349.27653583759968</v>
      </c>
      <c r="AT39" s="31">
        <v>350.60729559080642</v>
      </c>
      <c r="AU39" s="31">
        <v>337.31414973568184</v>
      </c>
      <c r="AV39" s="31">
        <v>331.54074458916256</v>
      </c>
      <c r="AW39" s="31">
        <v>306.92784362587491</v>
      </c>
      <c r="AX39" s="31">
        <v>299.62434711738177</v>
      </c>
      <c r="AY39" s="31">
        <v>278.99006174664078</v>
      </c>
      <c r="AZ39" s="31">
        <v>272.00195991409407</v>
      </c>
      <c r="BA39" s="31">
        <v>249.64461949349004</v>
      </c>
      <c r="BB39" s="31">
        <v>242.75880197546394</v>
      </c>
      <c r="BC39" s="31">
        <v>220.64154227705171</v>
      </c>
      <c r="BD39" s="31">
        <v>212.78289779792971</v>
      </c>
      <c r="BE39" s="31">
        <v>185.47067303299821</v>
      </c>
      <c r="BF39" s="31">
        <v>176.41730385162836</v>
      </c>
      <c r="BG39" s="31">
        <v>145.6693925214353</v>
      </c>
      <c r="BH39" s="31">
        <v>133.99306503080641</v>
      </c>
      <c r="BI39" s="31">
        <v>103.45569362170926</v>
      </c>
      <c r="BJ39" s="31">
        <v>87.376982284505033</v>
      </c>
      <c r="BK39" s="31">
        <v>78.440866075407882</v>
      </c>
      <c r="BL39" s="31">
        <v>67.592725538203666</v>
      </c>
      <c r="BM39" s="31">
        <v>67.592725538203666</v>
      </c>
      <c r="BN39" s="31">
        <v>62.594030300943395</v>
      </c>
      <c r="BO39" s="31">
        <v>62.251986419517472</v>
      </c>
      <c r="BP39" s="31">
        <v>53.725211154642032</v>
      </c>
      <c r="BQ39" s="31">
        <v>47.103331603079127</v>
      </c>
      <c r="BR39" s="31">
        <v>0</v>
      </c>
      <c r="BS39" s="31">
        <v>0</v>
      </c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</row>
    <row r="40" spans="2:97" x14ac:dyDescent="0.35">
      <c r="B40" s="1" t="s">
        <v>54</v>
      </c>
      <c r="E40" s="29">
        <f t="shared" si="7"/>
        <v>13453.043892670508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3425.6869900000002</v>
      </c>
      <c r="AA40" s="31">
        <v>1843.7669999999998</v>
      </c>
      <c r="AB40" s="31">
        <v>2130.4669300000005</v>
      </c>
      <c r="AC40" s="31">
        <v>0</v>
      </c>
      <c r="AD40" s="31">
        <v>0</v>
      </c>
      <c r="AE40" s="31">
        <v>0</v>
      </c>
      <c r="AF40" s="31">
        <v>8.1150400000000005</v>
      </c>
      <c r="AG40" s="31">
        <v>0</v>
      </c>
      <c r="AH40" s="31">
        <v>8.1225699999999996</v>
      </c>
      <c r="AI40" s="31">
        <v>0</v>
      </c>
      <c r="AJ40" s="31">
        <v>94.733379999999997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15.760479999999999</v>
      </c>
      <c r="AR40" s="31">
        <v>89.123390000000001</v>
      </c>
      <c r="AS40" s="31">
        <v>9.7789099999999998</v>
      </c>
      <c r="AT40" s="31">
        <v>190.14192</v>
      </c>
      <c r="AU40" s="31">
        <v>126.76569000000001</v>
      </c>
      <c r="AV40" s="31">
        <v>409.09420999999998</v>
      </c>
      <c r="AW40" s="31">
        <v>121.39236</v>
      </c>
      <c r="AX40" s="31">
        <v>317.48638999999997</v>
      </c>
      <c r="AY40" s="31">
        <v>141.62888000000001</v>
      </c>
      <c r="AZ40" s="31">
        <v>348.80547999999999</v>
      </c>
      <c r="BA40" s="31">
        <v>137.24883</v>
      </c>
      <c r="BB40" s="31">
        <v>347.46377000000001</v>
      </c>
      <c r="BC40" s="31">
        <v>150.76961</v>
      </c>
      <c r="BD40" s="31">
        <v>453.96001999999999</v>
      </c>
      <c r="BE40" s="31">
        <v>150.47721999999999</v>
      </c>
      <c r="BF40" s="31">
        <v>497.76177000000001</v>
      </c>
      <c r="BG40" s="31">
        <v>207.37699000000001</v>
      </c>
      <c r="BH40" s="31">
        <v>498.11752000000001</v>
      </c>
      <c r="BI40" s="31">
        <v>276.69441999999998</v>
      </c>
      <c r="BJ40" s="31">
        <v>141.36474000000001</v>
      </c>
      <c r="BK40" s="31">
        <v>187.47194999999999</v>
      </c>
      <c r="BL40" s="31">
        <v>0</v>
      </c>
      <c r="BM40" s="31">
        <v>83.083960000000005</v>
      </c>
      <c r="BN40" s="31">
        <v>0</v>
      </c>
      <c r="BO40" s="31">
        <v>147.40978999999999</v>
      </c>
      <c r="BP40" s="31">
        <v>105.76141</v>
      </c>
      <c r="BQ40" s="31">
        <v>787.21227267050733</v>
      </c>
      <c r="BR40" s="31">
        <v>0</v>
      </c>
      <c r="BS40" s="31">
        <v>0</v>
      </c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</row>
    <row r="41" spans="2:97" x14ac:dyDescent="0.35">
      <c r="B41" s="1" t="s">
        <v>55</v>
      </c>
      <c r="E41" s="29">
        <f t="shared" si="7"/>
        <v>1000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0</v>
      </c>
      <c r="AT41" s="31">
        <v>0</v>
      </c>
      <c r="AU41" s="31">
        <v>0</v>
      </c>
      <c r="AV41" s="31">
        <v>0</v>
      </c>
      <c r="AW41" s="31">
        <v>0</v>
      </c>
      <c r="AX41" s="31">
        <v>0</v>
      </c>
      <c r="AY41" s="31">
        <v>0</v>
      </c>
      <c r="AZ41" s="31">
        <v>0</v>
      </c>
      <c r="BA41" s="31">
        <v>0</v>
      </c>
      <c r="BB41" s="31">
        <v>0</v>
      </c>
      <c r="BC41" s="31">
        <v>0</v>
      </c>
      <c r="BD41" s="31">
        <v>0</v>
      </c>
      <c r="BE41" s="31">
        <v>0</v>
      </c>
      <c r="BF41" s="31">
        <v>0</v>
      </c>
      <c r="BG41" s="31">
        <v>0</v>
      </c>
      <c r="BH41" s="31">
        <v>0</v>
      </c>
      <c r="BI41" s="31">
        <v>0</v>
      </c>
      <c r="BJ41" s="31">
        <v>0</v>
      </c>
      <c r="BK41" s="31">
        <v>0</v>
      </c>
      <c r="BL41" s="31">
        <v>0</v>
      </c>
      <c r="BM41" s="31">
        <v>0</v>
      </c>
      <c r="BN41" s="31">
        <v>0</v>
      </c>
      <c r="BO41" s="31">
        <v>0</v>
      </c>
      <c r="BP41" s="31">
        <v>0</v>
      </c>
      <c r="BQ41" s="31">
        <v>0</v>
      </c>
      <c r="BR41" s="31">
        <v>0</v>
      </c>
      <c r="BS41" s="31">
        <v>1000</v>
      </c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</row>
    <row r="42" spans="2:97" x14ac:dyDescent="0.35">
      <c r="B42" s="1" t="str">
        <f t="shared" ref="B42:B47" si="8">CONCATENATE("Fees paid to"," ",B14)</f>
        <v>Fees paid to International Public Partnerships Limited</v>
      </c>
      <c r="E42" s="29">
        <f t="shared" si="7"/>
        <v>715.39908311684292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12.000000000000004</v>
      </c>
      <c r="AA42" s="31">
        <v>10.411402513661198</v>
      </c>
      <c r="AB42" s="31">
        <v>9.2449666666666666</v>
      </c>
      <c r="AC42" s="31">
        <v>11.600313333333332</v>
      </c>
      <c r="AD42" s="31">
        <v>12.568306010928961</v>
      </c>
      <c r="AE42" s="31">
        <v>12.568306010928961</v>
      </c>
      <c r="AF42" s="31">
        <v>12.869945355191259</v>
      </c>
      <c r="AG42" s="31">
        <v>12.869945355191259</v>
      </c>
      <c r="AH42" s="31">
        <v>13.191693989071037</v>
      </c>
      <c r="AI42" s="31">
        <v>13.191693989071037</v>
      </c>
      <c r="AJ42" s="31">
        <v>13.521486338797811</v>
      </c>
      <c r="AK42" s="31">
        <v>13.521486338797811</v>
      </c>
      <c r="AL42" s="31">
        <v>13.859523497267755</v>
      </c>
      <c r="AM42" s="31">
        <v>13.859523497267755</v>
      </c>
      <c r="AN42" s="31">
        <v>14.206011584699446</v>
      </c>
      <c r="AO42" s="31">
        <v>14.206011584699446</v>
      </c>
      <c r="AP42" s="31">
        <v>14.561161874316934</v>
      </c>
      <c r="AQ42" s="31">
        <v>14.561161874316934</v>
      </c>
      <c r="AR42" s="31">
        <v>14.925190921174853</v>
      </c>
      <c r="AS42" s="31">
        <v>14.925190921174853</v>
      </c>
      <c r="AT42" s="31">
        <v>15.298320694204225</v>
      </c>
      <c r="AU42" s="31">
        <v>15.298320694204225</v>
      </c>
      <c r="AV42" s="31">
        <v>15.680778711559331</v>
      </c>
      <c r="AW42" s="31">
        <v>15.680778711559331</v>
      </c>
      <c r="AX42" s="31">
        <v>16.072798179348311</v>
      </c>
      <c r="AY42" s="31">
        <v>16.072798179348311</v>
      </c>
      <c r="AZ42" s="31">
        <v>16.474618133832017</v>
      </c>
      <c r="BA42" s="31">
        <v>16.474618133832017</v>
      </c>
      <c r="BB42" s="31">
        <v>16.886483587177814</v>
      </c>
      <c r="BC42" s="31">
        <v>16.886483587177814</v>
      </c>
      <c r="BD42" s="31">
        <v>17.30864567685726</v>
      </c>
      <c r="BE42" s="31">
        <v>17.30864567685726</v>
      </c>
      <c r="BF42" s="31">
        <v>17.741361818778692</v>
      </c>
      <c r="BG42" s="31">
        <v>17.741361818778692</v>
      </c>
      <c r="BH42" s="31">
        <v>18.184895864248155</v>
      </c>
      <c r="BI42" s="31">
        <v>18.184895864248155</v>
      </c>
      <c r="BJ42" s="31">
        <v>18.639518260854352</v>
      </c>
      <c r="BK42" s="31">
        <v>18.639518260854352</v>
      </c>
      <c r="BL42" s="31">
        <v>19.105506217375712</v>
      </c>
      <c r="BM42" s="31">
        <v>19.105506217375712</v>
      </c>
      <c r="BN42" s="31">
        <v>19.583143872810105</v>
      </c>
      <c r="BO42" s="31">
        <v>19.583143872810105</v>
      </c>
      <c r="BP42" s="31">
        <v>20.072722469630357</v>
      </c>
      <c r="BQ42" s="31">
        <v>20.072722469630357</v>
      </c>
      <c r="BR42" s="31">
        <v>20.574540531371113</v>
      </c>
      <c r="BS42" s="31">
        <v>10.063633955561958</v>
      </c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</row>
    <row r="43" spans="2:97" x14ac:dyDescent="0.35">
      <c r="B43" s="1" t="str">
        <f t="shared" si="8"/>
        <v>Fees paid to IUK Investments Limited</v>
      </c>
      <c r="E43" s="29">
        <f t="shared" si="7"/>
        <v>357.69954155842146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6.0000000000000009</v>
      </c>
      <c r="AA43" s="31">
        <v>5.2057012568305998</v>
      </c>
      <c r="AB43" s="31">
        <v>4.6224833333333333</v>
      </c>
      <c r="AC43" s="31">
        <v>5.8001566666666662</v>
      </c>
      <c r="AD43" s="31">
        <v>6.2841530054644812</v>
      </c>
      <c r="AE43" s="31">
        <v>6.2841530054644812</v>
      </c>
      <c r="AF43" s="31">
        <v>6.4349726775956286</v>
      </c>
      <c r="AG43" s="31">
        <v>6.4349726775956286</v>
      </c>
      <c r="AH43" s="31">
        <v>6.5958469945355178</v>
      </c>
      <c r="AI43" s="31">
        <v>6.5958469945355178</v>
      </c>
      <c r="AJ43" s="31">
        <v>6.7607431693989044</v>
      </c>
      <c r="AK43" s="31">
        <v>6.7607431693989044</v>
      </c>
      <c r="AL43" s="31">
        <v>6.9297617486338767</v>
      </c>
      <c r="AM43" s="31">
        <v>6.9297617486338767</v>
      </c>
      <c r="AN43" s="31">
        <v>7.1030057923497232</v>
      </c>
      <c r="AO43" s="31">
        <v>7.1030057923497232</v>
      </c>
      <c r="AP43" s="31">
        <v>7.280580937158466</v>
      </c>
      <c r="AQ43" s="31">
        <v>7.280580937158466</v>
      </c>
      <c r="AR43" s="31">
        <v>7.4625954605874263</v>
      </c>
      <c r="AS43" s="31">
        <v>7.4625954605874263</v>
      </c>
      <c r="AT43" s="31">
        <v>7.6491603471021117</v>
      </c>
      <c r="AU43" s="31">
        <v>7.6491603471021117</v>
      </c>
      <c r="AV43" s="31">
        <v>7.8403893557796644</v>
      </c>
      <c r="AW43" s="31">
        <v>7.8403893557796644</v>
      </c>
      <c r="AX43" s="31">
        <v>8.0363990896741555</v>
      </c>
      <c r="AY43" s="31">
        <v>8.0363990896741555</v>
      </c>
      <c r="AZ43" s="31">
        <v>8.2373090669160085</v>
      </c>
      <c r="BA43" s="31">
        <v>8.2373090669160085</v>
      </c>
      <c r="BB43" s="31">
        <v>8.4432417935889088</v>
      </c>
      <c r="BC43" s="31">
        <v>8.4432417935889088</v>
      </c>
      <c r="BD43" s="31">
        <v>8.6543228384286301</v>
      </c>
      <c r="BE43" s="31">
        <v>8.6543228384286301</v>
      </c>
      <c r="BF43" s="31">
        <v>8.8706809093893444</v>
      </c>
      <c r="BG43" s="31">
        <v>8.8706809093893444</v>
      </c>
      <c r="BH43" s="31">
        <v>9.0924479321240774</v>
      </c>
      <c r="BI43" s="31">
        <v>9.0924479321240774</v>
      </c>
      <c r="BJ43" s="31">
        <v>9.3197591304271779</v>
      </c>
      <c r="BK43" s="31">
        <v>9.3197591304271779</v>
      </c>
      <c r="BL43" s="31">
        <v>9.5527531086878561</v>
      </c>
      <c r="BM43" s="31">
        <v>9.5527531086878561</v>
      </c>
      <c r="BN43" s="31">
        <v>9.7915719364050506</v>
      </c>
      <c r="BO43" s="31">
        <v>9.7915719364050506</v>
      </c>
      <c r="BP43" s="31">
        <v>10.036361234815177</v>
      </c>
      <c r="BQ43" s="31">
        <v>10.036361234815177</v>
      </c>
      <c r="BR43" s="31">
        <v>10.287270265685555</v>
      </c>
      <c r="BS43" s="31">
        <v>5.031816977780978</v>
      </c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</row>
    <row r="44" spans="2:97" hidden="1" x14ac:dyDescent="0.35">
      <c r="B44" s="1" t="str">
        <f t="shared" si="8"/>
        <v xml:space="preserve">Fees paid to </v>
      </c>
      <c r="E44" s="29">
        <f t="shared" si="7"/>
        <v>0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</row>
    <row r="45" spans="2:97" hidden="1" x14ac:dyDescent="0.35">
      <c r="B45" s="1" t="str">
        <f t="shared" si="8"/>
        <v xml:space="preserve">Fees paid to </v>
      </c>
      <c r="E45" s="29">
        <f t="shared" si="7"/>
        <v>0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</row>
    <row r="46" spans="2:97" hidden="1" x14ac:dyDescent="0.35">
      <c r="B46" s="1" t="str">
        <f t="shared" si="8"/>
        <v xml:space="preserve">Fees paid to </v>
      </c>
      <c r="E46" s="29">
        <f t="shared" si="7"/>
        <v>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</row>
    <row r="47" spans="2:97" hidden="1" x14ac:dyDescent="0.35">
      <c r="B47" s="1" t="str">
        <f t="shared" si="8"/>
        <v xml:space="preserve">Fees paid to </v>
      </c>
      <c r="E47" s="29">
        <f t="shared" si="7"/>
        <v>0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</row>
    <row r="48" spans="2:97" x14ac:dyDescent="0.35">
      <c r="B48" s="2" t="s">
        <v>42</v>
      </c>
      <c r="C48" s="2"/>
      <c r="D48" s="2"/>
      <c r="E48" s="32">
        <f t="shared" si="7"/>
        <v>29625.926130320506</v>
      </c>
      <c r="F48" s="2"/>
      <c r="G48" s="33">
        <f t="shared" ref="G48:AL48" si="9">SUM(G38:G47)</f>
        <v>0</v>
      </c>
      <c r="H48" s="33">
        <f t="shared" si="9"/>
        <v>0</v>
      </c>
      <c r="I48" s="33">
        <f t="shared" si="9"/>
        <v>0</v>
      </c>
      <c r="J48" s="33">
        <f t="shared" si="9"/>
        <v>0</v>
      </c>
      <c r="K48" s="33">
        <f t="shared" si="9"/>
        <v>0</v>
      </c>
      <c r="L48" s="33">
        <f t="shared" si="9"/>
        <v>0</v>
      </c>
      <c r="M48" s="33">
        <f t="shared" si="9"/>
        <v>0</v>
      </c>
      <c r="N48" s="33">
        <f t="shared" si="9"/>
        <v>0</v>
      </c>
      <c r="O48" s="33">
        <f t="shared" si="9"/>
        <v>0</v>
      </c>
      <c r="P48" s="33">
        <f t="shared" si="9"/>
        <v>0</v>
      </c>
      <c r="Q48" s="33">
        <f t="shared" si="9"/>
        <v>0</v>
      </c>
      <c r="R48" s="33">
        <f t="shared" si="9"/>
        <v>0</v>
      </c>
      <c r="S48" s="33">
        <f t="shared" si="9"/>
        <v>0</v>
      </c>
      <c r="T48" s="33">
        <f t="shared" si="9"/>
        <v>0</v>
      </c>
      <c r="U48" s="33">
        <f t="shared" si="9"/>
        <v>0</v>
      </c>
      <c r="V48" s="33">
        <f t="shared" si="9"/>
        <v>0</v>
      </c>
      <c r="W48" s="33">
        <f t="shared" si="9"/>
        <v>0</v>
      </c>
      <c r="X48" s="33">
        <f t="shared" si="9"/>
        <v>0</v>
      </c>
      <c r="Y48" s="33">
        <f t="shared" si="9"/>
        <v>0</v>
      </c>
      <c r="Z48" s="33">
        <f t="shared" si="9"/>
        <v>4179.88688</v>
      </c>
      <c r="AA48" s="33">
        <f t="shared" si="9"/>
        <v>2386.5754637704918</v>
      </c>
      <c r="AB48" s="33">
        <f t="shared" si="9"/>
        <v>2563.4933200000009</v>
      </c>
      <c r="AC48" s="33">
        <f t="shared" si="9"/>
        <v>306.79110000000003</v>
      </c>
      <c r="AD48" s="33">
        <f t="shared" si="9"/>
        <v>185.84475477557186</v>
      </c>
      <c r="AE48" s="33">
        <f t="shared" si="9"/>
        <v>89.178364860085438</v>
      </c>
      <c r="AF48" s="33">
        <f t="shared" si="9"/>
        <v>339.48657631880678</v>
      </c>
      <c r="AG48" s="33">
        <f t="shared" si="9"/>
        <v>23.878836476073289</v>
      </c>
      <c r="AH48" s="33">
        <f t="shared" si="9"/>
        <v>357.95922718540641</v>
      </c>
      <c r="AI48" s="33">
        <f t="shared" si="9"/>
        <v>115.11403047850996</v>
      </c>
      <c r="AJ48" s="33">
        <f t="shared" si="9"/>
        <v>458.56022810581084</v>
      </c>
      <c r="AK48" s="33">
        <f t="shared" si="9"/>
        <v>29.495297226473475</v>
      </c>
      <c r="AL48" s="33">
        <f t="shared" si="9"/>
        <v>378.29519631287241</v>
      </c>
      <c r="AM48" s="33">
        <f t="shared" ref="AM48:CS48" si="10">SUM(AM38:AM47)</f>
        <v>376.34161209939168</v>
      </c>
      <c r="AN48" s="33">
        <f t="shared" si="10"/>
        <v>378.81492844401998</v>
      </c>
      <c r="AO48" s="33">
        <f t="shared" si="10"/>
        <v>378.81492844401998</v>
      </c>
      <c r="AP48" s="33">
        <f t="shared" si="10"/>
        <v>379.34765387844618</v>
      </c>
      <c r="AQ48" s="33">
        <f t="shared" si="10"/>
        <v>393.15454966496543</v>
      </c>
      <c r="AR48" s="33">
        <f t="shared" si="10"/>
        <v>468.06886788489743</v>
      </c>
      <c r="AS48" s="33">
        <f t="shared" si="10"/>
        <v>381.44323221936196</v>
      </c>
      <c r="AT48" s="33">
        <f t="shared" si="10"/>
        <v>563.69669663211278</v>
      </c>
      <c r="AU48" s="33">
        <f t="shared" si="10"/>
        <v>487.02732077698818</v>
      </c>
      <c r="AV48" s="33">
        <f t="shared" si="10"/>
        <v>764.15612265650157</v>
      </c>
      <c r="AW48" s="33">
        <f t="shared" si="10"/>
        <v>451.84137169321394</v>
      </c>
      <c r="AX48" s="33">
        <f t="shared" si="10"/>
        <v>641.21993438640425</v>
      </c>
      <c r="AY48" s="33">
        <f t="shared" si="10"/>
        <v>444.7281390156632</v>
      </c>
      <c r="AZ48" s="33">
        <f t="shared" si="10"/>
        <v>645.51936711484211</v>
      </c>
      <c r="BA48" s="33">
        <f t="shared" si="10"/>
        <v>411.60537669423803</v>
      </c>
      <c r="BB48" s="33">
        <f t="shared" si="10"/>
        <v>615.55229735623072</v>
      </c>
      <c r="BC48" s="33">
        <f t="shared" si="10"/>
        <v>396.74087765781843</v>
      </c>
      <c r="BD48" s="33">
        <f t="shared" si="10"/>
        <v>692.70588631321561</v>
      </c>
      <c r="BE48" s="33">
        <f t="shared" si="10"/>
        <v>361.91086154828412</v>
      </c>
      <c r="BF48" s="33">
        <f t="shared" si="10"/>
        <v>700.79111657979638</v>
      </c>
      <c r="BG48" s="33">
        <f t="shared" si="10"/>
        <v>379.65842524960334</v>
      </c>
      <c r="BH48" s="33">
        <f t="shared" si="10"/>
        <v>659.3879288271786</v>
      </c>
      <c r="BI48" s="33">
        <f t="shared" si="10"/>
        <v>407.42745741808147</v>
      </c>
      <c r="BJ48" s="33">
        <f t="shared" si="10"/>
        <v>256.70099967578659</v>
      </c>
      <c r="BK48" s="33">
        <f t="shared" si="10"/>
        <v>293.87209346668942</v>
      </c>
      <c r="BL48" s="33">
        <f t="shared" si="10"/>
        <v>96.250984864267224</v>
      </c>
      <c r="BM48" s="33">
        <f t="shared" si="10"/>
        <v>179.33494486426724</v>
      </c>
      <c r="BN48" s="33">
        <f t="shared" si="10"/>
        <v>91.968746110158548</v>
      </c>
      <c r="BO48" s="33">
        <f t="shared" si="10"/>
        <v>239.03649222873261</v>
      </c>
      <c r="BP48" s="33">
        <f t="shared" si="10"/>
        <v>189.59570485908756</v>
      </c>
      <c r="BQ48" s="33">
        <f t="shared" si="10"/>
        <v>864.42468797803201</v>
      </c>
      <c r="BR48" s="33">
        <f t="shared" si="10"/>
        <v>30.86181079705667</v>
      </c>
      <c r="BS48" s="33">
        <f t="shared" si="10"/>
        <v>4589.3654374110474</v>
      </c>
      <c r="BT48" s="33">
        <f t="shared" si="10"/>
        <v>0</v>
      </c>
      <c r="BU48" s="33">
        <f t="shared" si="10"/>
        <v>0</v>
      </c>
      <c r="BV48" s="33">
        <f t="shared" si="10"/>
        <v>0</v>
      </c>
      <c r="BW48" s="33">
        <f t="shared" si="10"/>
        <v>0</v>
      </c>
      <c r="BX48" s="33">
        <f t="shared" si="10"/>
        <v>0</v>
      </c>
      <c r="BY48" s="33">
        <f t="shared" si="10"/>
        <v>0</v>
      </c>
      <c r="BZ48" s="33">
        <f t="shared" si="10"/>
        <v>0</v>
      </c>
      <c r="CA48" s="33">
        <f t="shared" si="10"/>
        <v>0</v>
      </c>
      <c r="CB48" s="33">
        <f t="shared" si="10"/>
        <v>0</v>
      </c>
      <c r="CC48" s="33">
        <f t="shared" si="10"/>
        <v>0</v>
      </c>
      <c r="CD48" s="33">
        <f t="shared" si="10"/>
        <v>0</v>
      </c>
      <c r="CE48" s="33">
        <f t="shared" si="10"/>
        <v>0</v>
      </c>
      <c r="CF48" s="33">
        <f t="shared" si="10"/>
        <v>0</v>
      </c>
      <c r="CG48" s="33">
        <f t="shared" si="10"/>
        <v>0</v>
      </c>
      <c r="CH48" s="33">
        <f t="shared" si="10"/>
        <v>0</v>
      </c>
      <c r="CI48" s="33">
        <f t="shared" si="10"/>
        <v>0</v>
      </c>
      <c r="CJ48" s="33">
        <f t="shared" si="10"/>
        <v>0</v>
      </c>
      <c r="CK48" s="33">
        <f t="shared" si="10"/>
        <v>0</v>
      </c>
      <c r="CL48" s="33">
        <f t="shared" si="10"/>
        <v>0</v>
      </c>
      <c r="CM48" s="33">
        <f t="shared" si="10"/>
        <v>0</v>
      </c>
      <c r="CN48" s="33">
        <f t="shared" si="10"/>
        <v>0</v>
      </c>
      <c r="CO48" s="33">
        <f t="shared" si="10"/>
        <v>0</v>
      </c>
      <c r="CP48" s="33">
        <f t="shared" si="10"/>
        <v>0</v>
      </c>
      <c r="CQ48" s="33">
        <f t="shared" si="10"/>
        <v>0</v>
      </c>
      <c r="CR48" s="33">
        <f t="shared" si="10"/>
        <v>0</v>
      </c>
      <c r="CS48" s="33">
        <f t="shared" si="10"/>
        <v>0</v>
      </c>
    </row>
    <row r="49" spans="2:97" x14ac:dyDescent="0.35"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</row>
    <row r="50" spans="2:97" x14ac:dyDescent="0.35">
      <c r="B50" s="2" t="s">
        <v>56</v>
      </c>
    </row>
    <row r="51" spans="2:97" x14ac:dyDescent="0.35">
      <c r="B51" s="1" t="s">
        <v>57</v>
      </c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>
        <v>2.5000000000000001E-2</v>
      </c>
      <c r="AA51" s="36">
        <v>2.75E-2</v>
      </c>
      <c r="AB51" s="36">
        <v>0.03</v>
      </c>
      <c r="AC51" s="36">
        <v>3.5999999999999997E-2</v>
      </c>
      <c r="AD51" s="36">
        <v>6.4000000000000001E-2</v>
      </c>
      <c r="AE51" s="36">
        <v>4.3999999999999997E-2</v>
      </c>
      <c r="AF51" s="36">
        <v>2.4E-2</v>
      </c>
      <c r="AG51" s="36">
        <v>2.4500000000000001E-2</v>
      </c>
      <c r="AH51" s="36">
        <v>2.5000000000000001E-2</v>
      </c>
      <c r="AI51" s="36">
        <v>2.5000000000000001E-2</v>
      </c>
      <c r="AJ51" s="36">
        <v>2.5000000000000001E-2</v>
      </c>
      <c r="AK51" s="36">
        <v>2.5000000000000001E-2</v>
      </c>
      <c r="AL51" s="36">
        <v>2.5000000000000001E-2</v>
      </c>
      <c r="AM51" s="36">
        <v>2.5000000000000001E-2</v>
      </c>
      <c r="AN51" s="36">
        <v>2.5000000000000001E-2</v>
      </c>
      <c r="AO51" s="36">
        <v>2.5000000000000001E-2</v>
      </c>
      <c r="AP51" s="36">
        <v>2.5000000000000001E-2</v>
      </c>
      <c r="AQ51" s="36">
        <v>2.5000000000000001E-2</v>
      </c>
      <c r="AR51" s="36">
        <v>2.5000000000000001E-2</v>
      </c>
      <c r="AS51" s="36">
        <v>2.5000000000000001E-2</v>
      </c>
      <c r="AT51" s="36">
        <v>2.5000000000000001E-2</v>
      </c>
      <c r="AU51" s="36">
        <v>2.5000000000000001E-2</v>
      </c>
      <c r="AV51" s="36">
        <v>2.5000000000000001E-2</v>
      </c>
      <c r="AW51" s="36">
        <v>2.5000000000000001E-2</v>
      </c>
      <c r="AX51" s="36">
        <v>2.5000000000000001E-2</v>
      </c>
      <c r="AY51" s="36">
        <v>2.5000000000000001E-2</v>
      </c>
      <c r="AZ51" s="36">
        <v>2.5000000000000001E-2</v>
      </c>
      <c r="BA51" s="36">
        <v>2.5000000000000001E-2</v>
      </c>
      <c r="BB51" s="36">
        <v>2.5000000000000001E-2</v>
      </c>
      <c r="BC51" s="36">
        <v>2.5000000000000001E-2</v>
      </c>
      <c r="BD51" s="36">
        <v>2.5000000000000001E-2</v>
      </c>
      <c r="BE51" s="36">
        <v>2.5000000000000001E-2</v>
      </c>
      <c r="BF51" s="36">
        <v>2.5000000000000001E-2</v>
      </c>
      <c r="BG51" s="36">
        <v>2.5000000000000001E-2</v>
      </c>
      <c r="BH51" s="36">
        <v>2.5000000000000001E-2</v>
      </c>
      <c r="BI51" s="36">
        <v>2.5000000000000001E-2</v>
      </c>
      <c r="BJ51" s="36">
        <v>2.5000000000000001E-2</v>
      </c>
      <c r="BK51" s="36">
        <v>2.5000000000000001E-2</v>
      </c>
      <c r="BL51" s="36">
        <v>2.5000000000000001E-2</v>
      </c>
      <c r="BM51" s="36">
        <v>2.5000000000000001E-2</v>
      </c>
      <c r="BN51" s="36">
        <v>2.5000000000000001E-2</v>
      </c>
      <c r="BO51" s="36">
        <v>2.5000000000000001E-2</v>
      </c>
      <c r="BP51" s="36">
        <v>2.5000000000000001E-2</v>
      </c>
      <c r="BQ51" s="36">
        <v>2.5000000000000001E-2</v>
      </c>
      <c r="BR51" s="36">
        <v>2.5000000000000001E-2</v>
      </c>
      <c r="BS51" s="36">
        <v>2.5000000000000001E-2</v>
      </c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</row>
    <row r="52" spans="2:97" x14ac:dyDescent="0.35">
      <c r="B52" s="1" t="s">
        <v>57</v>
      </c>
      <c r="G52" s="36">
        <v>1</v>
      </c>
      <c r="H52" s="36">
        <v>1</v>
      </c>
      <c r="I52" s="36">
        <v>1</v>
      </c>
      <c r="J52" s="36">
        <v>1</v>
      </c>
      <c r="K52" s="36">
        <v>1</v>
      </c>
      <c r="L52" s="36">
        <v>1</v>
      </c>
      <c r="M52" s="36">
        <v>1</v>
      </c>
      <c r="N52" s="36">
        <v>1</v>
      </c>
      <c r="O52" s="36">
        <v>1</v>
      </c>
      <c r="P52" s="36">
        <v>1</v>
      </c>
      <c r="Q52" s="36">
        <v>1</v>
      </c>
      <c r="R52" s="36">
        <v>1</v>
      </c>
      <c r="S52" s="36">
        <v>1</v>
      </c>
      <c r="T52" s="36">
        <v>1</v>
      </c>
      <c r="U52" s="36">
        <v>1</v>
      </c>
      <c r="V52" s="36">
        <v>1</v>
      </c>
      <c r="W52" s="36">
        <v>1</v>
      </c>
      <c r="X52" s="36">
        <v>1</v>
      </c>
      <c r="Y52" s="36">
        <v>1</v>
      </c>
      <c r="Z52" s="36">
        <v>1</v>
      </c>
      <c r="AA52" s="36">
        <f>Z52*(1-(Z51))</f>
        <v>0.97499999999999998</v>
      </c>
      <c r="AB52" s="36">
        <f>AA52*(1-(AA51))</f>
        <v>0.94818749999999996</v>
      </c>
      <c r="AC52" s="36">
        <f>AB52*(1-(AB51))</f>
        <v>0.91974187499999993</v>
      </c>
      <c r="AD52" s="36">
        <f t="shared" ref="AD52:BS52" si="11">AC52*(1-(AC51))</f>
        <v>0.88663116749999993</v>
      </c>
      <c r="AE52" s="36">
        <f t="shared" si="11"/>
        <v>0.82988677277999989</v>
      </c>
      <c r="AF52" s="36">
        <f t="shared" si="11"/>
        <v>0.79337175477767985</v>
      </c>
      <c r="AG52" s="36">
        <f t="shared" si="11"/>
        <v>0.7743308326630155</v>
      </c>
      <c r="AH52" s="36">
        <f t="shared" si="11"/>
        <v>0.75535972726277167</v>
      </c>
      <c r="AI52" s="36">
        <f t="shared" si="11"/>
        <v>0.73647573408120237</v>
      </c>
      <c r="AJ52" s="36">
        <f t="shared" si="11"/>
        <v>0.71806384072917229</v>
      </c>
      <c r="AK52" s="36">
        <f t="shared" si="11"/>
        <v>0.70011224471094291</v>
      </c>
      <c r="AL52" s="36">
        <f t="shared" si="11"/>
        <v>0.68260943859316936</v>
      </c>
      <c r="AM52" s="36">
        <f t="shared" si="11"/>
        <v>0.66554420262834013</v>
      </c>
      <c r="AN52" s="36">
        <f t="shared" si="11"/>
        <v>0.64890559756263166</v>
      </c>
      <c r="AO52" s="36">
        <f t="shared" si="11"/>
        <v>0.63268295762356586</v>
      </c>
      <c r="AP52" s="36">
        <f t="shared" si="11"/>
        <v>0.61686588368297668</v>
      </c>
      <c r="AQ52" s="36">
        <f t="shared" si="11"/>
        <v>0.60144423659090229</v>
      </c>
      <c r="AR52" s="36">
        <f t="shared" si="11"/>
        <v>0.58640813067612974</v>
      </c>
      <c r="AS52" s="36">
        <f t="shared" si="11"/>
        <v>0.57174792740922653</v>
      </c>
      <c r="AT52" s="36">
        <f t="shared" si="11"/>
        <v>0.5574542292239959</v>
      </c>
      <c r="AU52" s="36">
        <f t="shared" si="11"/>
        <v>0.54351787349339598</v>
      </c>
      <c r="AV52" s="36">
        <f t="shared" si="11"/>
        <v>0.52992992665606109</v>
      </c>
      <c r="AW52" s="36">
        <f t="shared" si="11"/>
        <v>0.51668167848965951</v>
      </c>
      <c r="AX52" s="36">
        <f t="shared" si="11"/>
        <v>0.50376463652741799</v>
      </c>
      <c r="AY52" s="36">
        <f t="shared" si="11"/>
        <v>0.4911705206142325</v>
      </c>
      <c r="AZ52" s="36">
        <f t="shared" si="11"/>
        <v>0.47889125759887669</v>
      </c>
      <c r="BA52" s="36">
        <f t="shared" si="11"/>
        <v>0.46691897615890476</v>
      </c>
      <c r="BB52" s="36">
        <f t="shared" si="11"/>
        <v>0.45524600175493213</v>
      </c>
      <c r="BC52" s="36">
        <f t="shared" si="11"/>
        <v>0.44386485171105883</v>
      </c>
      <c r="BD52" s="36">
        <f t="shared" si="11"/>
        <v>0.43276823041828233</v>
      </c>
      <c r="BE52" s="36">
        <f t="shared" si="11"/>
        <v>0.42194902465782524</v>
      </c>
      <c r="BF52" s="36">
        <f t="shared" si="11"/>
        <v>0.41140029904137959</v>
      </c>
      <c r="BG52" s="36">
        <f t="shared" si="11"/>
        <v>0.40111529156534509</v>
      </c>
      <c r="BH52" s="36">
        <f t="shared" si="11"/>
        <v>0.39108740927621144</v>
      </c>
      <c r="BI52" s="36">
        <f t="shared" si="11"/>
        <v>0.38131022404430615</v>
      </c>
      <c r="BJ52" s="36">
        <f t="shared" si="11"/>
        <v>0.37177746844319848</v>
      </c>
      <c r="BK52" s="36">
        <f t="shared" si="11"/>
        <v>0.36248303173211849</v>
      </c>
      <c r="BL52" s="36">
        <f t="shared" si="11"/>
        <v>0.35342095593881551</v>
      </c>
      <c r="BM52" s="36">
        <f t="shared" si="11"/>
        <v>0.34458543204034509</v>
      </c>
      <c r="BN52" s="36">
        <f t="shared" si="11"/>
        <v>0.33597079623933646</v>
      </c>
      <c r="BO52" s="36">
        <f t="shared" si="11"/>
        <v>0.32757152633335301</v>
      </c>
      <c r="BP52" s="36">
        <f t="shared" si="11"/>
        <v>0.31938223817501921</v>
      </c>
      <c r="BQ52" s="36">
        <f t="shared" si="11"/>
        <v>0.31139768222064373</v>
      </c>
      <c r="BR52" s="36">
        <f t="shared" si="11"/>
        <v>0.30361274016512763</v>
      </c>
      <c r="BS52" s="36">
        <f t="shared" si="11"/>
        <v>0.2960224216609994</v>
      </c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</row>
    <row r="54" spans="2:97" x14ac:dyDescent="0.35">
      <c r="B54" s="2" t="s">
        <v>58</v>
      </c>
      <c r="E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</row>
    <row r="55" spans="2:97" x14ac:dyDescent="0.35">
      <c r="E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</row>
    <row r="56" spans="2:97" x14ac:dyDescent="0.35">
      <c r="B56" s="1" t="str">
        <f t="shared" ref="B56:B65" si="12">B38</f>
        <v>Dividends</v>
      </c>
      <c r="E56" s="29">
        <f t="shared" ref="E56:E66" si="13">SUM(G56:CS56)</f>
        <v>0</v>
      </c>
      <c r="G56" s="37">
        <f t="shared" ref="G56:BR59" si="14">IF(G$4&lt;$C$9,G38,0)</f>
        <v>0</v>
      </c>
      <c r="H56" s="37">
        <f t="shared" si="14"/>
        <v>0</v>
      </c>
      <c r="I56" s="37">
        <f t="shared" si="14"/>
        <v>0</v>
      </c>
      <c r="J56" s="37">
        <f t="shared" si="14"/>
        <v>0</v>
      </c>
      <c r="K56" s="37">
        <f t="shared" si="14"/>
        <v>0</v>
      </c>
      <c r="L56" s="37">
        <f t="shared" si="14"/>
        <v>0</v>
      </c>
      <c r="M56" s="37">
        <f t="shared" si="14"/>
        <v>0</v>
      </c>
      <c r="N56" s="37">
        <f t="shared" si="14"/>
        <v>0</v>
      </c>
      <c r="O56" s="37">
        <f t="shared" si="14"/>
        <v>0</v>
      </c>
      <c r="P56" s="37">
        <f t="shared" si="14"/>
        <v>0</v>
      </c>
      <c r="Q56" s="37">
        <f t="shared" si="14"/>
        <v>0</v>
      </c>
      <c r="R56" s="37">
        <f t="shared" si="14"/>
        <v>0</v>
      </c>
      <c r="S56" s="37">
        <f t="shared" si="14"/>
        <v>0</v>
      </c>
      <c r="T56" s="37">
        <f t="shared" si="14"/>
        <v>0</v>
      </c>
      <c r="U56" s="37">
        <f t="shared" si="14"/>
        <v>0</v>
      </c>
      <c r="V56" s="37">
        <f t="shared" si="14"/>
        <v>0</v>
      </c>
      <c r="W56" s="37">
        <f t="shared" si="14"/>
        <v>0</v>
      </c>
      <c r="X56" s="37">
        <f t="shared" si="14"/>
        <v>0</v>
      </c>
      <c r="Y56" s="37">
        <f t="shared" si="14"/>
        <v>0</v>
      </c>
      <c r="Z56" s="37">
        <f t="shared" si="14"/>
        <v>0</v>
      </c>
      <c r="AA56" s="37">
        <f t="shared" si="14"/>
        <v>0</v>
      </c>
      <c r="AB56" s="37">
        <f t="shared" si="14"/>
        <v>0</v>
      </c>
      <c r="AC56" s="37">
        <f t="shared" si="14"/>
        <v>0</v>
      </c>
      <c r="AD56" s="37">
        <f t="shared" si="14"/>
        <v>0</v>
      </c>
      <c r="AE56" s="37">
        <f t="shared" si="14"/>
        <v>0</v>
      </c>
      <c r="AF56" s="37">
        <f t="shared" si="14"/>
        <v>0</v>
      </c>
      <c r="AG56" s="37">
        <f t="shared" si="14"/>
        <v>0</v>
      </c>
      <c r="AH56" s="37">
        <f t="shared" si="14"/>
        <v>0</v>
      </c>
      <c r="AI56" s="37">
        <f t="shared" si="14"/>
        <v>0</v>
      </c>
      <c r="AJ56" s="37">
        <f t="shared" si="14"/>
        <v>0</v>
      </c>
      <c r="AK56" s="37">
        <f t="shared" si="14"/>
        <v>0</v>
      </c>
      <c r="AL56" s="37">
        <f t="shared" si="14"/>
        <v>0</v>
      </c>
      <c r="AM56" s="37">
        <f t="shared" si="14"/>
        <v>0</v>
      </c>
      <c r="AN56" s="37">
        <f t="shared" si="14"/>
        <v>0</v>
      </c>
      <c r="AO56" s="37">
        <f t="shared" si="14"/>
        <v>0</v>
      </c>
      <c r="AP56" s="37">
        <f t="shared" si="14"/>
        <v>0</v>
      </c>
      <c r="AQ56" s="37">
        <f t="shared" si="14"/>
        <v>0</v>
      </c>
      <c r="AR56" s="37">
        <f t="shared" si="14"/>
        <v>0</v>
      </c>
      <c r="AS56" s="37">
        <f t="shared" si="14"/>
        <v>0</v>
      </c>
      <c r="AT56" s="37">
        <f t="shared" si="14"/>
        <v>0</v>
      </c>
      <c r="AU56" s="37">
        <f t="shared" si="14"/>
        <v>0</v>
      </c>
      <c r="AV56" s="37">
        <f t="shared" si="14"/>
        <v>0</v>
      </c>
      <c r="AW56" s="37">
        <f t="shared" si="14"/>
        <v>0</v>
      </c>
      <c r="AX56" s="37">
        <f t="shared" si="14"/>
        <v>0</v>
      </c>
      <c r="AY56" s="37">
        <f t="shared" si="14"/>
        <v>0</v>
      </c>
      <c r="AZ56" s="37">
        <f t="shared" si="14"/>
        <v>0</v>
      </c>
      <c r="BA56" s="37">
        <f t="shared" si="14"/>
        <v>0</v>
      </c>
      <c r="BB56" s="37">
        <f t="shared" si="14"/>
        <v>0</v>
      </c>
      <c r="BC56" s="37">
        <f t="shared" si="14"/>
        <v>0</v>
      </c>
      <c r="BD56" s="37">
        <f t="shared" si="14"/>
        <v>0</v>
      </c>
      <c r="BE56" s="37">
        <f t="shared" si="14"/>
        <v>0</v>
      </c>
      <c r="BF56" s="37">
        <f t="shared" si="14"/>
        <v>0</v>
      </c>
      <c r="BG56" s="37">
        <f t="shared" si="14"/>
        <v>0</v>
      </c>
      <c r="BH56" s="37">
        <f t="shared" si="14"/>
        <v>0</v>
      </c>
      <c r="BI56" s="37">
        <f t="shared" si="14"/>
        <v>0</v>
      </c>
      <c r="BJ56" s="37">
        <f t="shared" si="14"/>
        <v>0</v>
      </c>
      <c r="BK56" s="37">
        <f t="shared" si="14"/>
        <v>0</v>
      </c>
      <c r="BL56" s="37">
        <f t="shared" si="14"/>
        <v>0</v>
      </c>
      <c r="BM56" s="37">
        <f t="shared" si="14"/>
        <v>0</v>
      </c>
      <c r="BN56" s="37">
        <f t="shared" si="14"/>
        <v>0</v>
      </c>
      <c r="BO56" s="37">
        <f t="shared" si="14"/>
        <v>0</v>
      </c>
      <c r="BP56" s="37">
        <f t="shared" si="14"/>
        <v>0</v>
      </c>
      <c r="BQ56" s="37">
        <f t="shared" si="14"/>
        <v>0</v>
      </c>
      <c r="BR56" s="37">
        <f t="shared" si="14"/>
        <v>0</v>
      </c>
      <c r="BS56" s="37">
        <f t="shared" ref="BS56:CS65" si="15">IF(BS$4&lt;$C$9,BS38,0)</f>
        <v>0</v>
      </c>
      <c r="BT56" s="37">
        <f t="shared" si="15"/>
        <v>0</v>
      </c>
      <c r="BU56" s="37">
        <f t="shared" si="15"/>
        <v>0</v>
      </c>
      <c r="BV56" s="37">
        <f t="shared" si="15"/>
        <v>0</v>
      </c>
      <c r="BW56" s="37">
        <f t="shared" si="15"/>
        <v>0</v>
      </c>
      <c r="BX56" s="37">
        <f t="shared" si="15"/>
        <v>0</v>
      </c>
      <c r="BY56" s="37">
        <f t="shared" si="15"/>
        <v>0</v>
      </c>
      <c r="BZ56" s="37">
        <f t="shared" si="15"/>
        <v>0</v>
      </c>
      <c r="CA56" s="37">
        <f t="shared" si="15"/>
        <v>0</v>
      </c>
      <c r="CB56" s="37">
        <f t="shared" si="15"/>
        <v>0</v>
      </c>
      <c r="CC56" s="37">
        <f t="shared" si="15"/>
        <v>0</v>
      </c>
      <c r="CD56" s="37">
        <f t="shared" si="15"/>
        <v>0</v>
      </c>
      <c r="CE56" s="37">
        <f t="shared" si="15"/>
        <v>0</v>
      </c>
      <c r="CF56" s="37">
        <f t="shared" si="15"/>
        <v>0</v>
      </c>
      <c r="CG56" s="37">
        <f t="shared" si="15"/>
        <v>0</v>
      </c>
      <c r="CH56" s="37">
        <f t="shared" si="15"/>
        <v>0</v>
      </c>
      <c r="CI56" s="37">
        <f t="shared" si="15"/>
        <v>0</v>
      </c>
      <c r="CJ56" s="37">
        <f t="shared" si="15"/>
        <v>0</v>
      </c>
      <c r="CK56" s="37">
        <f t="shared" si="15"/>
        <v>0</v>
      </c>
      <c r="CL56" s="37">
        <f t="shared" si="15"/>
        <v>0</v>
      </c>
      <c r="CM56" s="37">
        <f t="shared" si="15"/>
        <v>0</v>
      </c>
      <c r="CN56" s="37">
        <f t="shared" si="15"/>
        <v>0</v>
      </c>
      <c r="CO56" s="37">
        <f t="shared" si="15"/>
        <v>0</v>
      </c>
      <c r="CP56" s="37">
        <f t="shared" si="15"/>
        <v>0</v>
      </c>
      <c r="CQ56" s="37">
        <f t="shared" si="15"/>
        <v>0</v>
      </c>
      <c r="CR56" s="37">
        <f t="shared" si="15"/>
        <v>0</v>
      </c>
      <c r="CS56" s="37">
        <f t="shared" si="15"/>
        <v>0</v>
      </c>
    </row>
    <row r="57" spans="2:97" x14ac:dyDescent="0.35">
      <c r="B57" s="1" t="str">
        <f t="shared" si="12"/>
        <v>Shareholder Loan interest</v>
      </c>
      <c r="E57" s="29">
        <f t="shared" si="13"/>
        <v>1971.9408200000003</v>
      </c>
      <c r="G57" s="37">
        <f t="shared" si="14"/>
        <v>0</v>
      </c>
      <c r="H57" s="37">
        <f t="shared" si="14"/>
        <v>0</v>
      </c>
      <c r="I57" s="37">
        <f t="shared" si="14"/>
        <v>0</v>
      </c>
      <c r="J57" s="37">
        <f t="shared" si="14"/>
        <v>0</v>
      </c>
      <c r="K57" s="37">
        <f t="shared" si="14"/>
        <v>0</v>
      </c>
      <c r="L57" s="37">
        <f t="shared" si="14"/>
        <v>0</v>
      </c>
      <c r="M57" s="37">
        <f t="shared" si="14"/>
        <v>0</v>
      </c>
      <c r="N57" s="37">
        <f t="shared" si="14"/>
        <v>0</v>
      </c>
      <c r="O57" s="37">
        <f t="shared" si="14"/>
        <v>0</v>
      </c>
      <c r="P57" s="37">
        <f t="shared" si="14"/>
        <v>0</v>
      </c>
      <c r="Q57" s="37">
        <f t="shared" si="14"/>
        <v>0</v>
      </c>
      <c r="R57" s="37">
        <f t="shared" si="14"/>
        <v>0</v>
      </c>
      <c r="S57" s="37">
        <f t="shared" si="14"/>
        <v>0</v>
      </c>
      <c r="T57" s="37">
        <f t="shared" si="14"/>
        <v>0</v>
      </c>
      <c r="U57" s="37">
        <f t="shared" si="14"/>
        <v>0</v>
      </c>
      <c r="V57" s="37">
        <f>IF(V$4&lt;$C$9,V39,0)</f>
        <v>0</v>
      </c>
      <c r="W57" s="37">
        <f t="shared" si="14"/>
        <v>0</v>
      </c>
      <c r="X57" s="37">
        <f t="shared" si="14"/>
        <v>0</v>
      </c>
      <c r="Y57" s="37">
        <f t="shared" si="14"/>
        <v>0</v>
      </c>
      <c r="Z57" s="37">
        <f t="shared" si="14"/>
        <v>736.19988999999998</v>
      </c>
      <c r="AA57" s="37">
        <f t="shared" si="14"/>
        <v>527.19136000000003</v>
      </c>
      <c r="AB57" s="37">
        <f t="shared" si="14"/>
        <v>419.15894000000003</v>
      </c>
      <c r="AC57" s="37">
        <f t="shared" si="14"/>
        <v>289.39062999999999</v>
      </c>
      <c r="AD57" s="37">
        <f t="shared" si="14"/>
        <v>0</v>
      </c>
      <c r="AE57" s="37">
        <f t="shared" si="14"/>
        <v>0</v>
      </c>
      <c r="AF57" s="37">
        <f t="shared" si="14"/>
        <v>0</v>
      </c>
      <c r="AG57" s="37">
        <f t="shared" si="14"/>
        <v>0</v>
      </c>
      <c r="AH57" s="37">
        <f t="shared" si="14"/>
        <v>0</v>
      </c>
      <c r="AI57" s="37">
        <f t="shared" si="14"/>
        <v>0</v>
      </c>
      <c r="AJ57" s="37">
        <f t="shared" si="14"/>
        <v>0</v>
      </c>
      <c r="AK57" s="37">
        <f t="shared" si="14"/>
        <v>0</v>
      </c>
      <c r="AL57" s="37">
        <f t="shared" si="14"/>
        <v>0</v>
      </c>
      <c r="AM57" s="37">
        <f t="shared" si="14"/>
        <v>0</v>
      </c>
      <c r="AN57" s="37">
        <f t="shared" si="14"/>
        <v>0</v>
      </c>
      <c r="AO57" s="37">
        <f t="shared" si="14"/>
        <v>0</v>
      </c>
      <c r="AP57" s="37">
        <f t="shared" si="14"/>
        <v>0</v>
      </c>
      <c r="AQ57" s="37">
        <f t="shared" si="14"/>
        <v>0</v>
      </c>
      <c r="AR57" s="37">
        <f t="shared" si="14"/>
        <v>0</v>
      </c>
      <c r="AS57" s="37">
        <f t="shared" si="14"/>
        <v>0</v>
      </c>
      <c r="AT57" s="37">
        <f t="shared" si="14"/>
        <v>0</v>
      </c>
      <c r="AU57" s="37">
        <f t="shared" si="14"/>
        <v>0</v>
      </c>
      <c r="AV57" s="37">
        <f t="shared" si="14"/>
        <v>0</v>
      </c>
      <c r="AW57" s="37">
        <f t="shared" si="14"/>
        <v>0</v>
      </c>
      <c r="AX57" s="37">
        <f t="shared" si="14"/>
        <v>0</v>
      </c>
      <c r="AY57" s="37">
        <f t="shared" si="14"/>
        <v>0</v>
      </c>
      <c r="AZ57" s="37">
        <f t="shared" si="14"/>
        <v>0</v>
      </c>
      <c r="BA57" s="37">
        <f t="shared" si="14"/>
        <v>0</v>
      </c>
      <c r="BB57" s="37">
        <f t="shared" si="14"/>
        <v>0</v>
      </c>
      <c r="BC57" s="37">
        <f t="shared" si="14"/>
        <v>0</v>
      </c>
      <c r="BD57" s="37">
        <f t="shared" si="14"/>
        <v>0</v>
      </c>
      <c r="BE57" s="37">
        <f t="shared" si="14"/>
        <v>0</v>
      </c>
      <c r="BF57" s="37">
        <f t="shared" si="14"/>
        <v>0</v>
      </c>
      <c r="BG57" s="37">
        <f t="shared" si="14"/>
        <v>0</v>
      </c>
      <c r="BH57" s="37">
        <f t="shared" si="14"/>
        <v>0</v>
      </c>
      <c r="BI57" s="37">
        <f t="shared" si="14"/>
        <v>0</v>
      </c>
      <c r="BJ57" s="37">
        <f t="shared" si="14"/>
        <v>0</v>
      </c>
      <c r="BK57" s="37">
        <f t="shared" si="14"/>
        <v>0</v>
      </c>
      <c r="BL57" s="37">
        <f t="shared" si="14"/>
        <v>0</v>
      </c>
      <c r="BM57" s="37">
        <f t="shared" si="14"/>
        <v>0</v>
      </c>
      <c r="BN57" s="37">
        <f t="shared" si="14"/>
        <v>0</v>
      </c>
      <c r="BO57" s="37">
        <f t="shared" si="14"/>
        <v>0</v>
      </c>
      <c r="BP57" s="37">
        <f t="shared" si="14"/>
        <v>0</v>
      </c>
      <c r="BQ57" s="37">
        <f t="shared" si="14"/>
        <v>0</v>
      </c>
      <c r="BR57" s="37">
        <f t="shared" si="14"/>
        <v>0</v>
      </c>
      <c r="BS57" s="37">
        <f t="shared" si="15"/>
        <v>0</v>
      </c>
      <c r="BT57" s="37">
        <f t="shared" si="15"/>
        <v>0</v>
      </c>
      <c r="BU57" s="37">
        <f t="shared" si="15"/>
        <v>0</v>
      </c>
      <c r="BV57" s="37">
        <f t="shared" si="15"/>
        <v>0</v>
      </c>
      <c r="BW57" s="37">
        <f t="shared" si="15"/>
        <v>0</v>
      </c>
      <c r="BX57" s="37">
        <f t="shared" si="15"/>
        <v>0</v>
      </c>
      <c r="BY57" s="37">
        <f t="shared" si="15"/>
        <v>0</v>
      </c>
      <c r="BZ57" s="37">
        <f t="shared" si="15"/>
        <v>0</v>
      </c>
      <c r="CA57" s="37">
        <f t="shared" si="15"/>
        <v>0</v>
      </c>
      <c r="CB57" s="37">
        <f t="shared" si="15"/>
        <v>0</v>
      </c>
      <c r="CC57" s="37">
        <f t="shared" si="15"/>
        <v>0</v>
      </c>
      <c r="CD57" s="37">
        <f t="shared" si="15"/>
        <v>0</v>
      </c>
      <c r="CE57" s="37">
        <f t="shared" si="15"/>
        <v>0</v>
      </c>
      <c r="CF57" s="37">
        <f t="shared" si="15"/>
        <v>0</v>
      </c>
      <c r="CG57" s="37">
        <f t="shared" si="15"/>
        <v>0</v>
      </c>
      <c r="CH57" s="37">
        <f t="shared" si="15"/>
        <v>0</v>
      </c>
      <c r="CI57" s="37">
        <f t="shared" si="15"/>
        <v>0</v>
      </c>
      <c r="CJ57" s="37">
        <f t="shared" si="15"/>
        <v>0</v>
      </c>
      <c r="CK57" s="37">
        <f t="shared" si="15"/>
        <v>0</v>
      </c>
      <c r="CL57" s="37">
        <f t="shared" si="15"/>
        <v>0</v>
      </c>
      <c r="CM57" s="37">
        <f t="shared" si="15"/>
        <v>0</v>
      </c>
      <c r="CN57" s="37">
        <f t="shared" si="15"/>
        <v>0</v>
      </c>
      <c r="CO57" s="37">
        <f t="shared" si="15"/>
        <v>0</v>
      </c>
      <c r="CP57" s="37">
        <f t="shared" si="15"/>
        <v>0</v>
      </c>
      <c r="CQ57" s="37">
        <f t="shared" si="15"/>
        <v>0</v>
      </c>
      <c r="CR57" s="37">
        <f t="shared" si="15"/>
        <v>0</v>
      </c>
      <c r="CS57" s="37">
        <f t="shared" si="15"/>
        <v>0</v>
      </c>
    </row>
    <row r="58" spans="2:97" x14ac:dyDescent="0.35">
      <c r="B58" s="1" t="str">
        <f t="shared" si="12"/>
        <v>Shareholder Loan Principal</v>
      </c>
      <c r="E58" s="29">
        <f t="shared" si="13"/>
        <v>7399.9209200000005</v>
      </c>
      <c r="G58" s="37">
        <f t="shared" si="14"/>
        <v>0</v>
      </c>
      <c r="H58" s="37">
        <f t="shared" si="14"/>
        <v>0</v>
      </c>
      <c r="I58" s="37">
        <f t="shared" si="14"/>
        <v>0</v>
      </c>
      <c r="J58" s="37">
        <f t="shared" si="14"/>
        <v>0</v>
      </c>
      <c r="K58" s="37">
        <f t="shared" si="14"/>
        <v>0</v>
      </c>
      <c r="L58" s="37">
        <f t="shared" si="14"/>
        <v>0</v>
      </c>
      <c r="M58" s="37">
        <f t="shared" si="14"/>
        <v>0</v>
      </c>
      <c r="N58" s="37">
        <f t="shared" si="14"/>
        <v>0</v>
      </c>
      <c r="O58" s="37">
        <f t="shared" si="14"/>
        <v>0</v>
      </c>
      <c r="P58" s="37">
        <f t="shared" si="14"/>
        <v>0</v>
      </c>
      <c r="Q58" s="37">
        <f t="shared" si="14"/>
        <v>0</v>
      </c>
      <c r="R58" s="37">
        <f t="shared" si="14"/>
        <v>0</v>
      </c>
      <c r="S58" s="37">
        <f t="shared" si="14"/>
        <v>0</v>
      </c>
      <c r="T58" s="37">
        <f t="shared" si="14"/>
        <v>0</v>
      </c>
      <c r="U58" s="37">
        <f t="shared" si="14"/>
        <v>0</v>
      </c>
      <c r="V58" s="37">
        <f t="shared" si="14"/>
        <v>0</v>
      </c>
      <c r="W58" s="37">
        <f t="shared" si="14"/>
        <v>0</v>
      </c>
      <c r="X58" s="37">
        <f t="shared" si="14"/>
        <v>0</v>
      </c>
      <c r="Y58" s="37">
        <f t="shared" si="14"/>
        <v>0</v>
      </c>
      <c r="Z58" s="37">
        <f t="shared" si="14"/>
        <v>3425.6869900000002</v>
      </c>
      <c r="AA58" s="37">
        <f t="shared" si="14"/>
        <v>1843.7669999999998</v>
      </c>
      <c r="AB58" s="37">
        <f t="shared" si="14"/>
        <v>2130.4669300000005</v>
      </c>
      <c r="AC58" s="37">
        <f t="shared" si="14"/>
        <v>0</v>
      </c>
      <c r="AD58" s="37">
        <f t="shared" si="14"/>
        <v>0</v>
      </c>
      <c r="AE58" s="37">
        <f t="shared" si="14"/>
        <v>0</v>
      </c>
      <c r="AF58" s="37">
        <f t="shared" si="14"/>
        <v>0</v>
      </c>
      <c r="AG58" s="37">
        <f t="shared" si="14"/>
        <v>0</v>
      </c>
      <c r="AH58" s="37">
        <f t="shared" si="14"/>
        <v>0</v>
      </c>
      <c r="AI58" s="37">
        <f t="shared" si="14"/>
        <v>0</v>
      </c>
      <c r="AJ58" s="37">
        <f t="shared" si="14"/>
        <v>0</v>
      </c>
      <c r="AK58" s="37">
        <f t="shared" si="14"/>
        <v>0</v>
      </c>
      <c r="AL58" s="37">
        <f t="shared" si="14"/>
        <v>0</v>
      </c>
      <c r="AM58" s="37">
        <f t="shared" si="14"/>
        <v>0</v>
      </c>
      <c r="AN58" s="37">
        <f t="shared" si="14"/>
        <v>0</v>
      </c>
      <c r="AO58" s="37">
        <f t="shared" si="14"/>
        <v>0</v>
      </c>
      <c r="AP58" s="37">
        <f t="shared" si="14"/>
        <v>0</v>
      </c>
      <c r="AQ58" s="37">
        <f t="shared" si="14"/>
        <v>0</v>
      </c>
      <c r="AR58" s="37">
        <f t="shared" si="14"/>
        <v>0</v>
      </c>
      <c r="AS58" s="37">
        <f t="shared" si="14"/>
        <v>0</v>
      </c>
      <c r="AT58" s="37">
        <f t="shared" si="14"/>
        <v>0</v>
      </c>
      <c r="AU58" s="37">
        <f t="shared" si="14"/>
        <v>0</v>
      </c>
      <c r="AV58" s="37">
        <f t="shared" si="14"/>
        <v>0</v>
      </c>
      <c r="AW58" s="37">
        <f t="shared" si="14"/>
        <v>0</v>
      </c>
      <c r="AX58" s="37">
        <f t="shared" si="14"/>
        <v>0</v>
      </c>
      <c r="AY58" s="37">
        <f t="shared" si="14"/>
        <v>0</v>
      </c>
      <c r="AZ58" s="37">
        <f t="shared" si="14"/>
        <v>0</v>
      </c>
      <c r="BA58" s="37">
        <f t="shared" si="14"/>
        <v>0</v>
      </c>
      <c r="BB58" s="37">
        <f t="shared" si="14"/>
        <v>0</v>
      </c>
      <c r="BC58" s="37">
        <f t="shared" si="14"/>
        <v>0</v>
      </c>
      <c r="BD58" s="37">
        <f t="shared" si="14"/>
        <v>0</v>
      </c>
      <c r="BE58" s="37">
        <f t="shared" si="14"/>
        <v>0</v>
      </c>
      <c r="BF58" s="37">
        <f t="shared" si="14"/>
        <v>0</v>
      </c>
      <c r="BG58" s="37">
        <f t="shared" si="14"/>
        <v>0</v>
      </c>
      <c r="BH58" s="37">
        <f t="shared" si="14"/>
        <v>0</v>
      </c>
      <c r="BI58" s="37">
        <f t="shared" si="14"/>
        <v>0</v>
      </c>
      <c r="BJ58" s="37">
        <f t="shared" si="14"/>
        <v>0</v>
      </c>
      <c r="BK58" s="37">
        <f t="shared" si="14"/>
        <v>0</v>
      </c>
      <c r="BL58" s="37">
        <f t="shared" si="14"/>
        <v>0</v>
      </c>
      <c r="BM58" s="37">
        <f t="shared" si="14"/>
        <v>0</v>
      </c>
      <c r="BN58" s="37">
        <f t="shared" si="14"/>
        <v>0</v>
      </c>
      <c r="BO58" s="37">
        <f t="shared" si="14"/>
        <v>0</v>
      </c>
      <c r="BP58" s="37">
        <f t="shared" si="14"/>
        <v>0</v>
      </c>
      <c r="BQ58" s="37">
        <f t="shared" si="14"/>
        <v>0</v>
      </c>
      <c r="BR58" s="37">
        <f t="shared" si="14"/>
        <v>0</v>
      </c>
      <c r="BS58" s="37">
        <f t="shared" si="15"/>
        <v>0</v>
      </c>
      <c r="BT58" s="37">
        <f t="shared" si="15"/>
        <v>0</v>
      </c>
      <c r="BU58" s="37">
        <f t="shared" si="15"/>
        <v>0</v>
      </c>
      <c r="BV58" s="37">
        <f t="shared" si="15"/>
        <v>0</v>
      </c>
      <c r="BW58" s="37">
        <f t="shared" si="15"/>
        <v>0</v>
      </c>
      <c r="BX58" s="37">
        <f t="shared" si="15"/>
        <v>0</v>
      </c>
      <c r="BY58" s="37">
        <f t="shared" si="15"/>
        <v>0</v>
      </c>
      <c r="BZ58" s="37">
        <f t="shared" si="15"/>
        <v>0</v>
      </c>
      <c r="CA58" s="37">
        <f t="shared" si="15"/>
        <v>0</v>
      </c>
      <c r="CB58" s="37">
        <f t="shared" si="15"/>
        <v>0</v>
      </c>
      <c r="CC58" s="37">
        <f t="shared" si="15"/>
        <v>0</v>
      </c>
      <c r="CD58" s="37">
        <f t="shared" si="15"/>
        <v>0</v>
      </c>
      <c r="CE58" s="37">
        <f t="shared" si="15"/>
        <v>0</v>
      </c>
      <c r="CF58" s="37">
        <f t="shared" si="15"/>
        <v>0</v>
      </c>
      <c r="CG58" s="37">
        <f t="shared" si="15"/>
        <v>0</v>
      </c>
      <c r="CH58" s="37">
        <f t="shared" si="15"/>
        <v>0</v>
      </c>
      <c r="CI58" s="37">
        <f t="shared" si="15"/>
        <v>0</v>
      </c>
      <c r="CJ58" s="37">
        <f t="shared" si="15"/>
        <v>0</v>
      </c>
      <c r="CK58" s="37">
        <f t="shared" si="15"/>
        <v>0</v>
      </c>
      <c r="CL58" s="37">
        <f t="shared" si="15"/>
        <v>0</v>
      </c>
      <c r="CM58" s="37">
        <f t="shared" si="15"/>
        <v>0</v>
      </c>
      <c r="CN58" s="37">
        <f t="shared" si="15"/>
        <v>0</v>
      </c>
      <c r="CO58" s="37">
        <f t="shared" si="15"/>
        <v>0</v>
      </c>
      <c r="CP58" s="37">
        <f t="shared" si="15"/>
        <v>0</v>
      </c>
      <c r="CQ58" s="37">
        <f t="shared" si="15"/>
        <v>0</v>
      </c>
      <c r="CR58" s="37">
        <f t="shared" si="15"/>
        <v>0</v>
      </c>
      <c r="CS58" s="37">
        <f t="shared" si="15"/>
        <v>0</v>
      </c>
    </row>
    <row r="59" spans="2:97" x14ac:dyDescent="0.35">
      <c r="B59" s="1" t="str">
        <f t="shared" si="12"/>
        <v>Equity repayment</v>
      </c>
      <c r="E59" s="29">
        <f t="shared" si="13"/>
        <v>0</v>
      </c>
      <c r="G59" s="37">
        <f t="shared" si="14"/>
        <v>0</v>
      </c>
      <c r="H59" s="37">
        <f t="shared" si="14"/>
        <v>0</v>
      </c>
      <c r="I59" s="37">
        <f t="shared" si="14"/>
        <v>0</v>
      </c>
      <c r="J59" s="37">
        <f t="shared" si="14"/>
        <v>0</v>
      </c>
      <c r="K59" s="37">
        <f t="shared" si="14"/>
        <v>0</v>
      </c>
      <c r="L59" s="37">
        <f t="shared" si="14"/>
        <v>0</v>
      </c>
      <c r="M59" s="37">
        <f t="shared" si="14"/>
        <v>0</v>
      </c>
      <c r="N59" s="37">
        <f t="shared" si="14"/>
        <v>0</v>
      </c>
      <c r="O59" s="37">
        <f t="shared" si="14"/>
        <v>0</v>
      </c>
      <c r="P59" s="37">
        <f t="shared" si="14"/>
        <v>0</v>
      </c>
      <c r="Q59" s="37">
        <f t="shared" si="14"/>
        <v>0</v>
      </c>
      <c r="R59" s="37">
        <f t="shared" si="14"/>
        <v>0</v>
      </c>
      <c r="S59" s="37">
        <f t="shared" si="14"/>
        <v>0</v>
      </c>
      <c r="T59" s="37">
        <f t="shared" si="14"/>
        <v>0</v>
      </c>
      <c r="U59" s="37">
        <f t="shared" si="14"/>
        <v>0</v>
      </c>
      <c r="V59" s="37">
        <f t="shared" si="14"/>
        <v>0</v>
      </c>
      <c r="W59" s="37">
        <f t="shared" si="14"/>
        <v>0</v>
      </c>
      <c r="X59" s="37">
        <f t="shared" si="14"/>
        <v>0</v>
      </c>
      <c r="Y59" s="37">
        <f t="shared" si="14"/>
        <v>0</v>
      </c>
      <c r="Z59" s="37">
        <f t="shared" si="14"/>
        <v>0</v>
      </c>
      <c r="AA59" s="37">
        <f t="shared" si="14"/>
        <v>0</v>
      </c>
      <c r="AB59" s="37">
        <f t="shared" si="14"/>
        <v>0</v>
      </c>
      <c r="AC59" s="37">
        <f t="shared" si="14"/>
        <v>0</v>
      </c>
      <c r="AD59" s="37">
        <f t="shared" si="14"/>
        <v>0</v>
      </c>
      <c r="AE59" s="37">
        <f t="shared" si="14"/>
        <v>0</v>
      </c>
      <c r="AF59" s="37">
        <f t="shared" si="14"/>
        <v>0</v>
      </c>
      <c r="AG59" s="37">
        <f t="shared" si="14"/>
        <v>0</v>
      </c>
      <c r="AH59" s="37">
        <f t="shared" si="14"/>
        <v>0</v>
      </c>
      <c r="AI59" s="37">
        <f t="shared" si="14"/>
        <v>0</v>
      </c>
      <c r="AJ59" s="37">
        <f t="shared" si="14"/>
        <v>0</v>
      </c>
      <c r="AK59" s="37">
        <f t="shared" si="14"/>
        <v>0</v>
      </c>
      <c r="AL59" s="37">
        <f t="shared" si="14"/>
        <v>0</v>
      </c>
      <c r="AM59" s="37">
        <f t="shared" si="14"/>
        <v>0</v>
      </c>
      <c r="AN59" s="37">
        <f t="shared" si="14"/>
        <v>0</v>
      </c>
      <c r="AO59" s="37">
        <f t="shared" si="14"/>
        <v>0</v>
      </c>
      <c r="AP59" s="37">
        <f t="shared" si="14"/>
        <v>0</v>
      </c>
      <c r="AQ59" s="37">
        <f t="shared" si="14"/>
        <v>0</v>
      </c>
      <c r="AR59" s="37">
        <f t="shared" si="14"/>
        <v>0</v>
      </c>
      <c r="AS59" s="37">
        <f t="shared" si="14"/>
        <v>0</v>
      </c>
      <c r="AT59" s="37">
        <f t="shared" si="14"/>
        <v>0</v>
      </c>
      <c r="AU59" s="37">
        <f t="shared" si="14"/>
        <v>0</v>
      </c>
      <c r="AV59" s="37">
        <f t="shared" si="14"/>
        <v>0</v>
      </c>
      <c r="AW59" s="37">
        <f t="shared" si="14"/>
        <v>0</v>
      </c>
      <c r="AX59" s="37">
        <f t="shared" si="14"/>
        <v>0</v>
      </c>
      <c r="AY59" s="37">
        <f t="shared" si="14"/>
        <v>0</v>
      </c>
      <c r="AZ59" s="37">
        <f t="shared" si="14"/>
        <v>0</v>
      </c>
      <c r="BA59" s="37">
        <f t="shared" si="14"/>
        <v>0</v>
      </c>
      <c r="BB59" s="37">
        <f t="shared" si="14"/>
        <v>0</v>
      </c>
      <c r="BC59" s="37">
        <f t="shared" si="14"/>
        <v>0</v>
      </c>
      <c r="BD59" s="37">
        <f t="shared" si="14"/>
        <v>0</v>
      </c>
      <c r="BE59" s="37">
        <f t="shared" si="14"/>
        <v>0</v>
      </c>
      <c r="BF59" s="37">
        <f t="shared" si="14"/>
        <v>0</v>
      </c>
      <c r="BG59" s="37">
        <f t="shared" si="14"/>
        <v>0</v>
      </c>
      <c r="BH59" s="37">
        <f t="shared" si="14"/>
        <v>0</v>
      </c>
      <c r="BI59" s="37">
        <f t="shared" si="14"/>
        <v>0</v>
      </c>
      <c r="BJ59" s="37">
        <f t="shared" si="14"/>
        <v>0</v>
      </c>
      <c r="BK59" s="37">
        <f t="shared" si="14"/>
        <v>0</v>
      </c>
      <c r="BL59" s="37">
        <f t="shared" si="14"/>
        <v>0</v>
      </c>
      <c r="BM59" s="37">
        <f t="shared" si="14"/>
        <v>0</v>
      </c>
      <c r="BN59" s="37">
        <f t="shared" si="14"/>
        <v>0</v>
      </c>
      <c r="BO59" s="37">
        <f t="shared" si="14"/>
        <v>0</v>
      </c>
      <c r="BP59" s="37">
        <f t="shared" si="14"/>
        <v>0</v>
      </c>
      <c r="BQ59" s="37">
        <f t="shared" si="14"/>
        <v>0</v>
      </c>
      <c r="BR59" s="37">
        <f t="shared" si="14"/>
        <v>0</v>
      </c>
      <c r="BS59" s="37">
        <f t="shared" si="15"/>
        <v>0</v>
      </c>
      <c r="BT59" s="37">
        <f t="shared" si="15"/>
        <v>0</v>
      </c>
      <c r="BU59" s="37">
        <f t="shared" si="15"/>
        <v>0</v>
      </c>
      <c r="BV59" s="37">
        <f t="shared" si="15"/>
        <v>0</v>
      </c>
      <c r="BW59" s="37">
        <f t="shared" si="15"/>
        <v>0</v>
      </c>
      <c r="BX59" s="37">
        <f t="shared" si="15"/>
        <v>0</v>
      </c>
      <c r="BY59" s="37">
        <f t="shared" si="15"/>
        <v>0</v>
      </c>
      <c r="BZ59" s="37">
        <f t="shared" si="15"/>
        <v>0</v>
      </c>
      <c r="CA59" s="37">
        <f t="shared" si="15"/>
        <v>0</v>
      </c>
      <c r="CB59" s="37">
        <f t="shared" si="15"/>
        <v>0</v>
      </c>
      <c r="CC59" s="37">
        <f t="shared" si="15"/>
        <v>0</v>
      </c>
      <c r="CD59" s="37">
        <f t="shared" si="15"/>
        <v>0</v>
      </c>
      <c r="CE59" s="37">
        <f t="shared" si="15"/>
        <v>0</v>
      </c>
      <c r="CF59" s="37">
        <f t="shared" si="15"/>
        <v>0</v>
      </c>
      <c r="CG59" s="37">
        <f t="shared" si="15"/>
        <v>0</v>
      </c>
      <c r="CH59" s="37">
        <f t="shared" si="15"/>
        <v>0</v>
      </c>
      <c r="CI59" s="37">
        <f t="shared" si="15"/>
        <v>0</v>
      </c>
      <c r="CJ59" s="37">
        <f t="shared" si="15"/>
        <v>0</v>
      </c>
      <c r="CK59" s="37">
        <f t="shared" si="15"/>
        <v>0</v>
      </c>
      <c r="CL59" s="37">
        <f t="shared" si="15"/>
        <v>0</v>
      </c>
      <c r="CM59" s="37">
        <f t="shared" si="15"/>
        <v>0</v>
      </c>
      <c r="CN59" s="37">
        <f t="shared" si="15"/>
        <v>0</v>
      </c>
      <c r="CO59" s="37">
        <f t="shared" si="15"/>
        <v>0</v>
      </c>
      <c r="CP59" s="37">
        <f t="shared" si="15"/>
        <v>0</v>
      </c>
      <c r="CQ59" s="37">
        <f t="shared" si="15"/>
        <v>0</v>
      </c>
      <c r="CR59" s="37">
        <f t="shared" si="15"/>
        <v>0</v>
      </c>
      <c r="CS59" s="37">
        <f t="shared" si="15"/>
        <v>0</v>
      </c>
    </row>
    <row r="60" spans="2:97" x14ac:dyDescent="0.35">
      <c r="B60" s="1" t="str">
        <f t="shared" si="12"/>
        <v>Fees paid to International Public Partnerships Limited</v>
      </c>
      <c r="E60" s="29">
        <f t="shared" si="13"/>
        <v>43.256682513661204</v>
      </c>
      <c r="G60" s="37">
        <f t="shared" ref="G60:BR63" si="16">IF(G$4&lt;$C$9,G42,0)</f>
        <v>0</v>
      </c>
      <c r="H60" s="37">
        <f t="shared" si="16"/>
        <v>0</v>
      </c>
      <c r="I60" s="37">
        <f t="shared" si="16"/>
        <v>0</v>
      </c>
      <c r="J60" s="37">
        <f t="shared" si="16"/>
        <v>0</v>
      </c>
      <c r="K60" s="37">
        <f t="shared" si="16"/>
        <v>0</v>
      </c>
      <c r="L60" s="37">
        <f t="shared" si="16"/>
        <v>0</v>
      </c>
      <c r="M60" s="37">
        <f t="shared" si="16"/>
        <v>0</v>
      </c>
      <c r="N60" s="37">
        <f t="shared" si="16"/>
        <v>0</v>
      </c>
      <c r="O60" s="37">
        <f t="shared" si="16"/>
        <v>0</v>
      </c>
      <c r="P60" s="37">
        <f t="shared" si="16"/>
        <v>0</v>
      </c>
      <c r="Q60" s="37">
        <f t="shared" si="16"/>
        <v>0</v>
      </c>
      <c r="R60" s="37">
        <f t="shared" si="16"/>
        <v>0</v>
      </c>
      <c r="S60" s="37">
        <f t="shared" si="16"/>
        <v>0</v>
      </c>
      <c r="T60" s="37">
        <f t="shared" si="16"/>
        <v>0</v>
      </c>
      <c r="U60" s="37">
        <f t="shared" si="16"/>
        <v>0</v>
      </c>
      <c r="V60" s="37">
        <f t="shared" si="16"/>
        <v>0</v>
      </c>
      <c r="W60" s="37">
        <f t="shared" si="16"/>
        <v>0</v>
      </c>
      <c r="X60" s="37">
        <f t="shared" si="16"/>
        <v>0</v>
      </c>
      <c r="Y60" s="37">
        <f t="shared" si="16"/>
        <v>0</v>
      </c>
      <c r="Z60" s="37">
        <f t="shared" si="16"/>
        <v>12.000000000000004</v>
      </c>
      <c r="AA60" s="37">
        <f t="shared" si="16"/>
        <v>10.411402513661198</v>
      </c>
      <c r="AB60" s="37">
        <f t="shared" si="16"/>
        <v>9.2449666666666666</v>
      </c>
      <c r="AC60" s="37">
        <f t="shared" si="16"/>
        <v>11.600313333333332</v>
      </c>
      <c r="AD60" s="37">
        <f t="shared" si="16"/>
        <v>0</v>
      </c>
      <c r="AE60" s="37">
        <f t="shared" si="16"/>
        <v>0</v>
      </c>
      <c r="AF60" s="37">
        <f t="shared" si="16"/>
        <v>0</v>
      </c>
      <c r="AG60" s="37">
        <f t="shared" si="16"/>
        <v>0</v>
      </c>
      <c r="AH60" s="37">
        <f t="shared" si="16"/>
        <v>0</v>
      </c>
      <c r="AI60" s="37">
        <f t="shared" si="16"/>
        <v>0</v>
      </c>
      <c r="AJ60" s="37">
        <f t="shared" si="16"/>
        <v>0</v>
      </c>
      <c r="AK60" s="37">
        <f t="shared" si="16"/>
        <v>0</v>
      </c>
      <c r="AL60" s="37">
        <f t="shared" si="16"/>
        <v>0</v>
      </c>
      <c r="AM60" s="37">
        <f t="shared" si="16"/>
        <v>0</v>
      </c>
      <c r="AN60" s="37">
        <f t="shared" si="16"/>
        <v>0</v>
      </c>
      <c r="AO60" s="37">
        <f t="shared" si="16"/>
        <v>0</v>
      </c>
      <c r="AP60" s="37">
        <f t="shared" si="16"/>
        <v>0</v>
      </c>
      <c r="AQ60" s="37">
        <f t="shared" si="16"/>
        <v>0</v>
      </c>
      <c r="AR60" s="37">
        <f t="shared" si="16"/>
        <v>0</v>
      </c>
      <c r="AS60" s="37">
        <f t="shared" si="16"/>
        <v>0</v>
      </c>
      <c r="AT60" s="37">
        <f t="shared" si="16"/>
        <v>0</v>
      </c>
      <c r="AU60" s="37">
        <f t="shared" si="16"/>
        <v>0</v>
      </c>
      <c r="AV60" s="37">
        <f t="shared" si="16"/>
        <v>0</v>
      </c>
      <c r="AW60" s="37">
        <f t="shared" si="16"/>
        <v>0</v>
      </c>
      <c r="AX60" s="37">
        <f t="shared" si="16"/>
        <v>0</v>
      </c>
      <c r="AY60" s="37">
        <f t="shared" si="16"/>
        <v>0</v>
      </c>
      <c r="AZ60" s="37">
        <f t="shared" si="16"/>
        <v>0</v>
      </c>
      <c r="BA60" s="37">
        <f t="shared" si="16"/>
        <v>0</v>
      </c>
      <c r="BB60" s="37">
        <f t="shared" si="16"/>
        <v>0</v>
      </c>
      <c r="BC60" s="37">
        <f t="shared" si="16"/>
        <v>0</v>
      </c>
      <c r="BD60" s="37">
        <f t="shared" si="16"/>
        <v>0</v>
      </c>
      <c r="BE60" s="37">
        <f t="shared" si="16"/>
        <v>0</v>
      </c>
      <c r="BF60" s="37">
        <f t="shared" si="16"/>
        <v>0</v>
      </c>
      <c r="BG60" s="37">
        <f t="shared" si="16"/>
        <v>0</v>
      </c>
      <c r="BH60" s="37">
        <f t="shared" si="16"/>
        <v>0</v>
      </c>
      <c r="BI60" s="37">
        <f t="shared" si="16"/>
        <v>0</v>
      </c>
      <c r="BJ60" s="37">
        <f t="shared" si="16"/>
        <v>0</v>
      </c>
      <c r="BK60" s="37">
        <f t="shared" si="16"/>
        <v>0</v>
      </c>
      <c r="BL60" s="37">
        <f t="shared" si="16"/>
        <v>0</v>
      </c>
      <c r="BM60" s="37">
        <f t="shared" si="16"/>
        <v>0</v>
      </c>
      <c r="BN60" s="37">
        <f t="shared" si="16"/>
        <v>0</v>
      </c>
      <c r="BO60" s="37">
        <f t="shared" si="16"/>
        <v>0</v>
      </c>
      <c r="BP60" s="37">
        <f t="shared" si="16"/>
        <v>0</v>
      </c>
      <c r="BQ60" s="37">
        <f t="shared" si="16"/>
        <v>0</v>
      </c>
      <c r="BR60" s="37">
        <f t="shared" si="16"/>
        <v>0</v>
      </c>
      <c r="BS60" s="37">
        <f t="shared" si="15"/>
        <v>0</v>
      </c>
      <c r="BT60" s="37">
        <f t="shared" si="15"/>
        <v>0</v>
      </c>
      <c r="BU60" s="37">
        <f t="shared" si="15"/>
        <v>0</v>
      </c>
      <c r="BV60" s="37">
        <f t="shared" si="15"/>
        <v>0</v>
      </c>
      <c r="BW60" s="37">
        <f t="shared" si="15"/>
        <v>0</v>
      </c>
      <c r="BX60" s="37">
        <f t="shared" si="15"/>
        <v>0</v>
      </c>
      <c r="BY60" s="37">
        <f t="shared" si="15"/>
        <v>0</v>
      </c>
      <c r="BZ60" s="37">
        <f t="shared" si="15"/>
        <v>0</v>
      </c>
      <c r="CA60" s="37">
        <f t="shared" si="15"/>
        <v>0</v>
      </c>
      <c r="CB60" s="37">
        <f t="shared" si="15"/>
        <v>0</v>
      </c>
      <c r="CC60" s="37">
        <f t="shared" si="15"/>
        <v>0</v>
      </c>
      <c r="CD60" s="37">
        <f t="shared" si="15"/>
        <v>0</v>
      </c>
      <c r="CE60" s="37">
        <f t="shared" si="15"/>
        <v>0</v>
      </c>
      <c r="CF60" s="37">
        <f t="shared" si="15"/>
        <v>0</v>
      </c>
      <c r="CG60" s="37">
        <f t="shared" si="15"/>
        <v>0</v>
      </c>
      <c r="CH60" s="37">
        <f t="shared" si="15"/>
        <v>0</v>
      </c>
      <c r="CI60" s="37">
        <f t="shared" si="15"/>
        <v>0</v>
      </c>
      <c r="CJ60" s="37">
        <f t="shared" si="15"/>
        <v>0</v>
      </c>
      <c r="CK60" s="37">
        <f t="shared" si="15"/>
        <v>0</v>
      </c>
      <c r="CL60" s="37">
        <f t="shared" si="15"/>
        <v>0</v>
      </c>
      <c r="CM60" s="37">
        <f t="shared" si="15"/>
        <v>0</v>
      </c>
      <c r="CN60" s="37">
        <f t="shared" si="15"/>
        <v>0</v>
      </c>
      <c r="CO60" s="37">
        <f t="shared" si="15"/>
        <v>0</v>
      </c>
      <c r="CP60" s="37">
        <f t="shared" si="15"/>
        <v>0</v>
      </c>
      <c r="CQ60" s="37">
        <f t="shared" si="15"/>
        <v>0</v>
      </c>
      <c r="CR60" s="37">
        <f t="shared" si="15"/>
        <v>0</v>
      </c>
      <c r="CS60" s="37">
        <f t="shared" si="15"/>
        <v>0</v>
      </c>
    </row>
    <row r="61" spans="2:97" x14ac:dyDescent="0.35">
      <c r="B61" s="1" t="str">
        <f t="shared" si="12"/>
        <v>Fees paid to IUK Investments Limited</v>
      </c>
      <c r="E61" s="29">
        <f t="shared" si="13"/>
        <v>21.628341256830602</v>
      </c>
      <c r="G61" s="37">
        <f t="shared" si="16"/>
        <v>0</v>
      </c>
      <c r="H61" s="37">
        <f t="shared" si="16"/>
        <v>0</v>
      </c>
      <c r="I61" s="37">
        <f t="shared" si="16"/>
        <v>0</v>
      </c>
      <c r="J61" s="37">
        <f t="shared" si="16"/>
        <v>0</v>
      </c>
      <c r="K61" s="37">
        <f t="shared" si="16"/>
        <v>0</v>
      </c>
      <c r="L61" s="37">
        <f t="shared" si="16"/>
        <v>0</v>
      </c>
      <c r="M61" s="37">
        <f t="shared" si="16"/>
        <v>0</v>
      </c>
      <c r="N61" s="37">
        <f t="shared" si="16"/>
        <v>0</v>
      </c>
      <c r="O61" s="37">
        <f t="shared" si="16"/>
        <v>0</v>
      </c>
      <c r="P61" s="37">
        <f t="shared" si="16"/>
        <v>0</v>
      </c>
      <c r="Q61" s="37">
        <f t="shared" si="16"/>
        <v>0</v>
      </c>
      <c r="R61" s="37">
        <f t="shared" si="16"/>
        <v>0</v>
      </c>
      <c r="S61" s="37">
        <f t="shared" si="16"/>
        <v>0</v>
      </c>
      <c r="T61" s="37">
        <f t="shared" si="16"/>
        <v>0</v>
      </c>
      <c r="U61" s="37">
        <f t="shared" si="16"/>
        <v>0</v>
      </c>
      <c r="V61" s="37">
        <f t="shared" si="16"/>
        <v>0</v>
      </c>
      <c r="W61" s="37">
        <f t="shared" si="16"/>
        <v>0</v>
      </c>
      <c r="X61" s="37">
        <f t="shared" si="16"/>
        <v>0</v>
      </c>
      <c r="Y61" s="37">
        <f t="shared" si="16"/>
        <v>0</v>
      </c>
      <c r="Z61" s="37">
        <f t="shared" si="16"/>
        <v>6.0000000000000009</v>
      </c>
      <c r="AA61" s="37">
        <f t="shared" si="16"/>
        <v>5.2057012568305998</v>
      </c>
      <c r="AB61" s="37">
        <f t="shared" si="16"/>
        <v>4.6224833333333333</v>
      </c>
      <c r="AC61" s="37">
        <f t="shared" si="16"/>
        <v>5.8001566666666662</v>
      </c>
      <c r="AD61" s="37">
        <f t="shared" si="16"/>
        <v>0</v>
      </c>
      <c r="AE61" s="37">
        <f t="shared" si="16"/>
        <v>0</v>
      </c>
      <c r="AF61" s="37">
        <f t="shared" si="16"/>
        <v>0</v>
      </c>
      <c r="AG61" s="37">
        <f t="shared" si="16"/>
        <v>0</v>
      </c>
      <c r="AH61" s="37">
        <f t="shared" si="16"/>
        <v>0</v>
      </c>
      <c r="AI61" s="37">
        <f t="shared" si="16"/>
        <v>0</v>
      </c>
      <c r="AJ61" s="37">
        <f t="shared" si="16"/>
        <v>0</v>
      </c>
      <c r="AK61" s="37">
        <f t="shared" si="16"/>
        <v>0</v>
      </c>
      <c r="AL61" s="37">
        <f t="shared" si="16"/>
        <v>0</v>
      </c>
      <c r="AM61" s="37">
        <f t="shared" si="16"/>
        <v>0</v>
      </c>
      <c r="AN61" s="37">
        <f t="shared" si="16"/>
        <v>0</v>
      </c>
      <c r="AO61" s="37">
        <f t="shared" si="16"/>
        <v>0</v>
      </c>
      <c r="AP61" s="37">
        <f t="shared" si="16"/>
        <v>0</v>
      </c>
      <c r="AQ61" s="37">
        <f t="shared" si="16"/>
        <v>0</v>
      </c>
      <c r="AR61" s="37">
        <f t="shared" si="16"/>
        <v>0</v>
      </c>
      <c r="AS61" s="37">
        <f t="shared" si="16"/>
        <v>0</v>
      </c>
      <c r="AT61" s="37">
        <f t="shared" si="16"/>
        <v>0</v>
      </c>
      <c r="AU61" s="37">
        <f t="shared" si="16"/>
        <v>0</v>
      </c>
      <c r="AV61" s="37">
        <f t="shared" si="16"/>
        <v>0</v>
      </c>
      <c r="AW61" s="37">
        <f t="shared" si="16"/>
        <v>0</v>
      </c>
      <c r="AX61" s="37">
        <f t="shared" si="16"/>
        <v>0</v>
      </c>
      <c r="AY61" s="37">
        <f t="shared" si="16"/>
        <v>0</v>
      </c>
      <c r="AZ61" s="37">
        <f t="shared" si="16"/>
        <v>0</v>
      </c>
      <c r="BA61" s="37">
        <f t="shared" si="16"/>
        <v>0</v>
      </c>
      <c r="BB61" s="37">
        <f t="shared" si="16"/>
        <v>0</v>
      </c>
      <c r="BC61" s="37">
        <f t="shared" si="16"/>
        <v>0</v>
      </c>
      <c r="BD61" s="37">
        <f t="shared" si="16"/>
        <v>0</v>
      </c>
      <c r="BE61" s="37">
        <f t="shared" si="16"/>
        <v>0</v>
      </c>
      <c r="BF61" s="37">
        <f t="shared" si="16"/>
        <v>0</v>
      </c>
      <c r="BG61" s="37">
        <f t="shared" si="16"/>
        <v>0</v>
      </c>
      <c r="BH61" s="37">
        <f t="shared" si="16"/>
        <v>0</v>
      </c>
      <c r="BI61" s="37">
        <f t="shared" si="16"/>
        <v>0</v>
      </c>
      <c r="BJ61" s="37">
        <f t="shared" si="16"/>
        <v>0</v>
      </c>
      <c r="BK61" s="37">
        <f t="shared" si="16"/>
        <v>0</v>
      </c>
      <c r="BL61" s="37">
        <f t="shared" si="16"/>
        <v>0</v>
      </c>
      <c r="BM61" s="37">
        <f t="shared" si="16"/>
        <v>0</v>
      </c>
      <c r="BN61" s="37">
        <f t="shared" si="16"/>
        <v>0</v>
      </c>
      <c r="BO61" s="37">
        <f t="shared" si="16"/>
        <v>0</v>
      </c>
      <c r="BP61" s="37">
        <f t="shared" si="16"/>
        <v>0</v>
      </c>
      <c r="BQ61" s="37">
        <f t="shared" si="16"/>
        <v>0</v>
      </c>
      <c r="BR61" s="37">
        <f t="shared" si="16"/>
        <v>0</v>
      </c>
      <c r="BS61" s="37">
        <f t="shared" si="15"/>
        <v>0</v>
      </c>
      <c r="BT61" s="37">
        <f t="shared" si="15"/>
        <v>0</v>
      </c>
      <c r="BU61" s="37">
        <f t="shared" si="15"/>
        <v>0</v>
      </c>
      <c r="BV61" s="37">
        <f t="shared" si="15"/>
        <v>0</v>
      </c>
      <c r="BW61" s="37">
        <f t="shared" si="15"/>
        <v>0</v>
      </c>
      <c r="BX61" s="37">
        <f t="shared" si="15"/>
        <v>0</v>
      </c>
      <c r="BY61" s="37">
        <f t="shared" si="15"/>
        <v>0</v>
      </c>
      <c r="BZ61" s="37">
        <f t="shared" si="15"/>
        <v>0</v>
      </c>
      <c r="CA61" s="37">
        <f t="shared" si="15"/>
        <v>0</v>
      </c>
      <c r="CB61" s="37">
        <f t="shared" si="15"/>
        <v>0</v>
      </c>
      <c r="CC61" s="37">
        <f t="shared" si="15"/>
        <v>0</v>
      </c>
      <c r="CD61" s="37">
        <f t="shared" si="15"/>
        <v>0</v>
      </c>
      <c r="CE61" s="37">
        <f t="shared" si="15"/>
        <v>0</v>
      </c>
      <c r="CF61" s="37">
        <f t="shared" si="15"/>
        <v>0</v>
      </c>
      <c r="CG61" s="37">
        <f t="shared" si="15"/>
        <v>0</v>
      </c>
      <c r="CH61" s="37">
        <f t="shared" si="15"/>
        <v>0</v>
      </c>
      <c r="CI61" s="37">
        <f t="shared" si="15"/>
        <v>0</v>
      </c>
      <c r="CJ61" s="37">
        <f t="shared" si="15"/>
        <v>0</v>
      </c>
      <c r="CK61" s="37">
        <f t="shared" si="15"/>
        <v>0</v>
      </c>
      <c r="CL61" s="37">
        <f t="shared" si="15"/>
        <v>0</v>
      </c>
      <c r="CM61" s="37">
        <f t="shared" si="15"/>
        <v>0</v>
      </c>
      <c r="CN61" s="37">
        <f t="shared" si="15"/>
        <v>0</v>
      </c>
      <c r="CO61" s="37">
        <f t="shared" si="15"/>
        <v>0</v>
      </c>
      <c r="CP61" s="37">
        <f t="shared" si="15"/>
        <v>0</v>
      </c>
      <c r="CQ61" s="37">
        <f t="shared" si="15"/>
        <v>0</v>
      </c>
      <c r="CR61" s="37">
        <f t="shared" si="15"/>
        <v>0</v>
      </c>
      <c r="CS61" s="37">
        <f t="shared" si="15"/>
        <v>0</v>
      </c>
    </row>
    <row r="62" spans="2:97" x14ac:dyDescent="0.35">
      <c r="B62" s="1" t="str">
        <f t="shared" si="12"/>
        <v xml:space="preserve">Fees paid to </v>
      </c>
      <c r="E62" s="29">
        <f t="shared" si="13"/>
        <v>0</v>
      </c>
      <c r="G62" s="37">
        <f t="shared" si="16"/>
        <v>0</v>
      </c>
      <c r="H62" s="37">
        <f t="shared" si="16"/>
        <v>0</v>
      </c>
      <c r="I62" s="37">
        <f t="shared" si="16"/>
        <v>0</v>
      </c>
      <c r="J62" s="37">
        <f t="shared" si="16"/>
        <v>0</v>
      </c>
      <c r="K62" s="37">
        <f t="shared" si="16"/>
        <v>0</v>
      </c>
      <c r="L62" s="37">
        <f t="shared" si="16"/>
        <v>0</v>
      </c>
      <c r="M62" s="37">
        <f t="shared" si="16"/>
        <v>0</v>
      </c>
      <c r="N62" s="37">
        <f t="shared" si="16"/>
        <v>0</v>
      </c>
      <c r="O62" s="37">
        <f t="shared" si="16"/>
        <v>0</v>
      </c>
      <c r="P62" s="37">
        <f t="shared" si="16"/>
        <v>0</v>
      </c>
      <c r="Q62" s="37">
        <f t="shared" si="16"/>
        <v>0</v>
      </c>
      <c r="R62" s="37">
        <f t="shared" si="16"/>
        <v>0</v>
      </c>
      <c r="S62" s="37">
        <f t="shared" si="16"/>
        <v>0</v>
      </c>
      <c r="T62" s="37">
        <f t="shared" si="16"/>
        <v>0</v>
      </c>
      <c r="U62" s="37">
        <f t="shared" si="16"/>
        <v>0</v>
      </c>
      <c r="V62" s="37">
        <f t="shared" si="16"/>
        <v>0</v>
      </c>
      <c r="W62" s="37">
        <f t="shared" si="16"/>
        <v>0</v>
      </c>
      <c r="X62" s="37">
        <f t="shared" si="16"/>
        <v>0</v>
      </c>
      <c r="Y62" s="37">
        <f t="shared" si="16"/>
        <v>0</v>
      </c>
      <c r="Z62" s="37">
        <f t="shared" si="16"/>
        <v>0</v>
      </c>
      <c r="AA62" s="37">
        <f t="shared" si="16"/>
        <v>0</v>
      </c>
      <c r="AB62" s="37">
        <f t="shared" si="16"/>
        <v>0</v>
      </c>
      <c r="AC62" s="37">
        <f t="shared" si="16"/>
        <v>0</v>
      </c>
      <c r="AD62" s="37">
        <f t="shared" si="16"/>
        <v>0</v>
      </c>
      <c r="AE62" s="37">
        <f t="shared" si="16"/>
        <v>0</v>
      </c>
      <c r="AF62" s="37">
        <f t="shared" si="16"/>
        <v>0</v>
      </c>
      <c r="AG62" s="37">
        <f t="shared" si="16"/>
        <v>0</v>
      </c>
      <c r="AH62" s="37">
        <f t="shared" si="16"/>
        <v>0</v>
      </c>
      <c r="AI62" s="37">
        <f t="shared" si="16"/>
        <v>0</v>
      </c>
      <c r="AJ62" s="37">
        <f t="shared" si="16"/>
        <v>0</v>
      </c>
      <c r="AK62" s="37">
        <f t="shared" si="16"/>
        <v>0</v>
      </c>
      <c r="AL62" s="37">
        <f t="shared" si="16"/>
        <v>0</v>
      </c>
      <c r="AM62" s="37">
        <f t="shared" si="16"/>
        <v>0</v>
      </c>
      <c r="AN62" s="37">
        <f t="shared" si="16"/>
        <v>0</v>
      </c>
      <c r="AO62" s="37">
        <f t="shared" si="16"/>
        <v>0</v>
      </c>
      <c r="AP62" s="37">
        <f t="shared" si="16"/>
        <v>0</v>
      </c>
      <c r="AQ62" s="37">
        <f t="shared" si="16"/>
        <v>0</v>
      </c>
      <c r="AR62" s="37">
        <f t="shared" si="16"/>
        <v>0</v>
      </c>
      <c r="AS62" s="37">
        <f t="shared" si="16"/>
        <v>0</v>
      </c>
      <c r="AT62" s="37">
        <f t="shared" si="16"/>
        <v>0</v>
      </c>
      <c r="AU62" s="37">
        <f t="shared" si="16"/>
        <v>0</v>
      </c>
      <c r="AV62" s="37">
        <f t="shared" si="16"/>
        <v>0</v>
      </c>
      <c r="AW62" s="37">
        <f t="shared" si="16"/>
        <v>0</v>
      </c>
      <c r="AX62" s="37">
        <f t="shared" si="16"/>
        <v>0</v>
      </c>
      <c r="AY62" s="37">
        <f t="shared" si="16"/>
        <v>0</v>
      </c>
      <c r="AZ62" s="37">
        <f t="shared" si="16"/>
        <v>0</v>
      </c>
      <c r="BA62" s="37">
        <f t="shared" si="16"/>
        <v>0</v>
      </c>
      <c r="BB62" s="37">
        <f t="shared" si="16"/>
        <v>0</v>
      </c>
      <c r="BC62" s="37">
        <f t="shared" si="16"/>
        <v>0</v>
      </c>
      <c r="BD62" s="37">
        <f t="shared" si="16"/>
        <v>0</v>
      </c>
      <c r="BE62" s="37">
        <f t="shared" si="16"/>
        <v>0</v>
      </c>
      <c r="BF62" s="37">
        <f t="shared" si="16"/>
        <v>0</v>
      </c>
      <c r="BG62" s="37">
        <f t="shared" si="16"/>
        <v>0</v>
      </c>
      <c r="BH62" s="37">
        <f t="shared" si="16"/>
        <v>0</v>
      </c>
      <c r="BI62" s="37">
        <f t="shared" si="16"/>
        <v>0</v>
      </c>
      <c r="BJ62" s="37">
        <f t="shared" si="16"/>
        <v>0</v>
      </c>
      <c r="BK62" s="37">
        <f t="shared" si="16"/>
        <v>0</v>
      </c>
      <c r="BL62" s="37">
        <f t="shared" si="16"/>
        <v>0</v>
      </c>
      <c r="BM62" s="37">
        <f t="shared" si="16"/>
        <v>0</v>
      </c>
      <c r="BN62" s="37">
        <f t="shared" si="16"/>
        <v>0</v>
      </c>
      <c r="BO62" s="37">
        <f t="shared" si="16"/>
        <v>0</v>
      </c>
      <c r="BP62" s="37">
        <f t="shared" si="16"/>
        <v>0</v>
      </c>
      <c r="BQ62" s="37">
        <f t="shared" si="16"/>
        <v>0</v>
      </c>
      <c r="BR62" s="37">
        <f t="shared" si="16"/>
        <v>0</v>
      </c>
      <c r="BS62" s="37">
        <f t="shared" si="15"/>
        <v>0</v>
      </c>
      <c r="BT62" s="37">
        <f t="shared" si="15"/>
        <v>0</v>
      </c>
      <c r="BU62" s="37">
        <f t="shared" si="15"/>
        <v>0</v>
      </c>
      <c r="BV62" s="37">
        <f t="shared" si="15"/>
        <v>0</v>
      </c>
      <c r="BW62" s="37">
        <f t="shared" si="15"/>
        <v>0</v>
      </c>
      <c r="BX62" s="37">
        <f t="shared" si="15"/>
        <v>0</v>
      </c>
      <c r="BY62" s="37">
        <f t="shared" si="15"/>
        <v>0</v>
      </c>
      <c r="BZ62" s="37">
        <f t="shared" si="15"/>
        <v>0</v>
      </c>
      <c r="CA62" s="37">
        <f t="shared" si="15"/>
        <v>0</v>
      </c>
      <c r="CB62" s="37">
        <f t="shared" si="15"/>
        <v>0</v>
      </c>
      <c r="CC62" s="37">
        <f t="shared" si="15"/>
        <v>0</v>
      </c>
      <c r="CD62" s="37">
        <f t="shared" si="15"/>
        <v>0</v>
      </c>
      <c r="CE62" s="37">
        <f t="shared" si="15"/>
        <v>0</v>
      </c>
      <c r="CF62" s="37">
        <f t="shared" si="15"/>
        <v>0</v>
      </c>
      <c r="CG62" s="37">
        <f t="shared" si="15"/>
        <v>0</v>
      </c>
      <c r="CH62" s="37">
        <f t="shared" si="15"/>
        <v>0</v>
      </c>
      <c r="CI62" s="37">
        <f t="shared" si="15"/>
        <v>0</v>
      </c>
      <c r="CJ62" s="37">
        <f t="shared" si="15"/>
        <v>0</v>
      </c>
      <c r="CK62" s="37">
        <f t="shared" si="15"/>
        <v>0</v>
      </c>
      <c r="CL62" s="37">
        <f t="shared" si="15"/>
        <v>0</v>
      </c>
      <c r="CM62" s="37">
        <f t="shared" si="15"/>
        <v>0</v>
      </c>
      <c r="CN62" s="37">
        <f t="shared" si="15"/>
        <v>0</v>
      </c>
      <c r="CO62" s="37">
        <f t="shared" si="15"/>
        <v>0</v>
      </c>
      <c r="CP62" s="37">
        <f t="shared" si="15"/>
        <v>0</v>
      </c>
      <c r="CQ62" s="37">
        <f t="shared" si="15"/>
        <v>0</v>
      </c>
      <c r="CR62" s="37">
        <f t="shared" si="15"/>
        <v>0</v>
      </c>
      <c r="CS62" s="37">
        <f t="shared" si="15"/>
        <v>0</v>
      </c>
    </row>
    <row r="63" spans="2:97" x14ac:dyDescent="0.35">
      <c r="B63" s="1" t="str">
        <f t="shared" si="12"/>
        <v xml:space="preserve">Fees paid to </v>
      </c>
      <c r="E63" s="29">
        <f t="shared" si="13"/>
        <v>0</v>
      </c>
      <c r="G63" s="37">
        <f t="shared" si="16"/>
        <v>0</v>
      </c>
      <c r="H63" s="37">
        <f t="shared" si="16"/>
        <v>0</v>
      </c>
      <c r="I63" s="37">
        <f t="shared" si="16"/>
        <v>0</v>
      </c>
      <c r="J63" s="37">
        <f t="shared" si="16"/>
        <v>0</v>
      </c>
      <c r="K63" s="37">
        <f t="shared" si="16"/>
        <v>0</v>
      </c>
      <c r="L63" s="37">
        <f t="shared" si="16"/>
        <v>0</v>
      </c>
      <c r="M63" s="37">
        <f t="shared" si="16"/>
        <v>0</v>
      </c>
      <c r="N63" s="37">
        <f t="shared" si="16"/>
        <v>0</v>
      </c>
      <c r="O63" s="37">
        <f t="shared" si="16"/>
        <v>0</v>
      </c>
      <c r="P63" s="37">
        <f t="shared" si="16"/>
        <v>0</v>
      </c>
      <c r="Q63" s="37">
        <f t="shared" si="16"/>
        <v>0</v>
      </c>
      <c r="R63" s="37">
        <f t="shared" si="16"/>
        <v>0</v>
      </c>
      <c r="S63" s="37">
        <f t="shared" si="16"/>
        <v>0</v>
      </c>
      <c r="T63" s="37">
        <f t="shared" si="16"/>
        <v>0</v>
      </c>
      <c r="U63" s="37">
        <f t="shared" si="16"/>
        <v>0</v>
      </c>
      <c r="V63" s="37">
        <f t="shared" si="16"/>
        <v>0</v>
      </c>
      <c r="W63" s="37">
        <f t="shared" si="16"/>
        <v>0</v>
      </c>
      <c r="X63" s="37">
        <f t="shared" si="16"/>
        <v>0</v>
      </c>
      <c r="Y63" s="37">
        <f t="shared" si="16"/>
        <v>0</v>
      </c>
      <c r="Z63" s="37">
        <f t="shared" si="16"/>
        <v>0</v>
      </c>
      <c r="AA63" s="37">
        <f t="shared" si="16"/>
        <v>0</v>
      </c>
      <c r="AB63" s="37">
        <f t="shared" si="16"/>
        <v>0</v>
      </c>
      <c r="AC63" s="37">
        <f t="shared" si="16"/>
        <v>0</v>
      </c>
      <c r="AD63" s="37">
        <f t="shared" si="16"/>
        <v>0</v>
      </c>
      <c r="AE63" s="37">
        <f t="shared" si="16"/>
        <v>0</v>
      </c>
      <c r="AF63" s="37">
        <f t="shared" si="16"/>
        <v>0</v>
      </c>
      <c r="AG63" s="37">
        <f t="shared" si="16"/>
        <v>0</v>
      </c>
      <c r="AH63" s="37">
        <f t="shared" si="16"/>
        <v>0</v>
      </c>
      <c r="AI63" s="37">
        <f t="shared" si="16"/>
        <v>0</v>
      </c>
      <c r="AJ63" s="37">
        <f t="shared" si="16"/>
        <v>0</v>
      </c>
      <c r="AK63" s="37">
        <f t="shared" si="16"/>
        <v>0</v>
      </c>
      <c r="AL63" s="37">
        <f t="shared" si="16"/>
        <v>0</v>
      </c>
      <c r="AM63" s="37">
        <f t="shared" si="16"/>
        <v>0</v>
      </c>
      <c r="AN63" s="37">
        <f t="shared" si="16"/>
        <v>0</v>
      </c>
      <c r="AO63" s="37">
        <f t="shared" si="16"/>
        <v>0</v>
      </c>
      <c r="AP63" s="37">
        <f t="shared" si="16"/>
        <v>0</v>
      </c>
      <c r="AQ63" s="37">
        <f t="shared" si="16"/>
        <v>0</v>
      </c>
      <c r="AR63" s="37">
        <f t="shared" si="16"/>
        <v>0</v>
      </c>
      <c r="AS63" s="37">
        <f t="shared" si="16"/>
        <v>0</v>
      </c>
      <c r="AT63" s="37">
        <f t="shared" si="16"/>
        <v>0</v>
      </c>
      <c r="AU63" s="37">
        <f t="shared" si="16"/>
        <v>0</v>
      </c>
      <c r="AV63" s="37">
        <f t="shared" si="16"/>
        <v>0</v>
      </c>
      <c r="AW63" s="37">
        <f t="shared" si="16"/>
        <v>0</v>
      </c>
      <c r="AX63" s="37">
        <f t="shared" si="16"/>
        <v>0</v>
      </c>
      <c r="AY63" s="37">
        <f t="shared" si="16"/>
        <v>0</v>
      </c>
      <c r="AZ63" s="37">
        <f t="shared" si="16"/>
        <v>0</v>
      </c>
      <c r="BA63" s="37">
        <f t="shared" si="16"/>
        <v>0</v>
      </c>
      <c r="BB63" s="37">
        <f t="shared" si="16"/>
        <v>0</v>
      </c>
      <c r="BC63" s="37">
        <f t="shared" si="16"/>
        <v>0</v>
      </c>
      <c r="BD63" s="37">
        <f t="shared" si="16"/>
        <v>0</v>
      </c>
      <c r="BE63" s="37">
        <f t="shared" si="16"/>
        <v>0</v>
      </c>
      <c r="BF63" s="37">
        <f t="shared" si="16"/>
        <v>0</v>
      </c>
      <c r="BG63" s="37">
        <f t="shared" si="16"/>
        <v>0</v>
      </c>
      <c r="BH63" s="37">
        <f t="shared" si="16"/>
        <v>0</v>
      </c>
      <c r="BI63" s="37">
        <f t="shared" si="16"/>
        <v>0</v>
      </c>
      <c r="BJ63" s="37">
        <f t="shared" si="16"/>
        <v>0</v>
      </c>
      <c r="BK63" s="37">
        <f t="shared" si="16"/>
        <v>0</v>
      </c>
      <c r="BL63" s="37">
        <f t="shared" si="16"/>
        <v>0</v>
      </c>
      <c r="BM63" s="37">
        <f t="shared" si="16"/>
        <v>0</v>
      </c>
      <c r="BN63" s="37">
        <f t="shared" si="16"/>
        <v>0</v>
      </c>
      <c r="BO63" s="37">
        <f t="shared" si="16"/>
        <v>0</v>
      </c>
      <c r="BP63" s="37">
        <f t="shared" si="16"/>
        <v>0</v>
      </c>
      <c r="BQ63" s="37">
        <f t="shared" si="16"/>
        <v>0</v>
      </c>
      <c r="BR63" s="37">
        <f>IF(BR$4&lt;$C$9,BR45,0)</f>
        <v>0</v>
      </c>
      <c r="BS63" s="37">
        <f t="shared" si="15"/>
        <v>0</v>
      </c>
      <c r="BT63" s="37">
        <f t="shared" si="15"/>
        <v>0</v>
      </c>
      <c r="BU63" s="37">
        <f t="shared" si="15"/>
        <v>0</v>
      </c>
      <c r="BV63" s="37">
        <f t="shared" si="15"/>
        <v>0</v>
      </c>
      <c r="BW63" s="37">
        <f t="shared" si="15"/>
        <v>0</v>
      </c>
      <c r="BX63" s="37">
        <f t="shared" si="15"/>
        <v>0</v>
      </c>
      <c r="BY63" s="37">
        <f t="shared" si="15"/>
        <v>0</v>
      </c>
      <c r="BZ63" s="37">
        <f t="shared" si="15"/>
        <v>0</v>
      </c>
      <c r="CA63" s="37">
        <f t="shared" si="15"/>
        <v>0</v>
      </c>
      <c r="CB63" s="37">
        <f t="shared" si="15"/>
        <v>0</v>
      </c>
      <c r="CC63" s="37">
        <f t="shared" si="15"/>
        <v>0</v>
      </c>
      <c r="CD63" s="37">
        <f t="shared" si="15"/>
        <v>0</v>
      </c>
      <c r="CE63" s="37">
        <f t="shared" si="15"/>
        <v>0</v>
      </c>
      <c r="CF63" s="37">
        <f t="shared" si="15"/>
        <v>0</v>
      </c>
      <c r="CG63" s="37">
        <f t="shared" si="15"/>
        <v>0</v>
      </c>
      <c r="CH63" s="37">
        <f t="shared" si="15"/>
        <v>0</v>
      </c>
      <c r="CI63" s="37">
        <f t="shared" si="15"/>
        <v>0</v>
      </c>
      <c r="CJ63" s="37">
        <f t="shared" si="15"/>
        <v>0</v>
      </c>
      <c r="CK63" s="37">
        <f t="shared" si="15"/>
        <v>0</v>
      </c>
      <c r="CL63" s="37">
        <f t="shared" si="15"/>
        <v>0</v>
      </c>
      <c r="CM63" s="37">
        <f t="shared" si="15"/>
        <v>0</v>
      </c>
      <c r="CN63" s="37">
        <f t="shared" si="15"/>
        <v>0</v>
      </c>
      <c r="CO63" s="37">
        <f t="shared" si="15"/>
        <v>0</v>
      </c>
      <c r="CP63" s="37">
        <f t="shared" si="15"/>
        <v>0</v>
      </c>
      <c r="CQ63" s="37">
        <f t="shared" si="15"/>
        <v>0</v>
      </c>
      <c r="CR63" s="37">
        <f t="shared" si="15"/>
        <v>0</v>
      </c>
      <c r="CS63" s="37">
        <f t="shared" si="15"/>
        <v>0</v>
      </c>
    </row>
    <row r="64" spans="2:97" x14ac:dyDescent="0.35">
      <c r="B64" s="1" t="str">
        <f t="shared" si="12"/>
        <v xml:space="preserve">Fees paid to </v>
      </c>
      <c r="E64" s="29">
        <f t="shared" si="13"/>
        <v>0</v>
      </c>
      <c r="G64" s="37">
        <f t="shared" ref="G64:BR65" si="17">IF(G$4&lt;$C$9,G46,0)</f>
        <v>0</v>
      </c>
      <c r="H64" s="37">
        <f t="shared" si="17"/>
        <v>0</v>
      </c>
      <c r="I64" s="37">
        <f t="shared" si="17"/>
        <v>0</v>
      </c>
      <c r="J64" s="37">
        <f t="shared" si="17"/>
        <v>0</v>
      </c>
      <c r="K64" s="37">
        <f t="shared" si="17"/>
        <v>0</v>
      </c>
      <c r="L64" s="37">
        <f t="shared" si="17"/>
        <v>0</v>
      </c>
      <c r="M64" s="37">
        <f t="shared" si="17"/>
        <v>0</v>
      </c>
      <c r="N64" s="37">
        <f t="shared" si="17"/>
        <v>0</v>
      </c>
      <c r="O64" s="37">
        <f t="shared" si="17"/>
        <v>0</v>
      </c>
      <c r="P64" s="37">
        <f t="shared" si="17"/>
        <v>0</v>
      </c>
      <c r="Q64" s="37">
        <f t="shared" si="17"/>
        <v>0</v>
      </c>
      <c r="R64" s="37">
        <f t="shared" si="17"/>
        <v>0</v>
      </c>
      <c r="S64" s="37">
        <f t="shared" si="17"/>
        <v>0</v>
      </c>
      <c r="T64" s="37">
        <f t="shared" si="17"/>
        <v>0</v>
      </c>
      <c r="U64" s="37">
        <f t="shared" si="17"/>
        <v>0</v>
      </c>
      <c r="V64" s="37">
        <f t="shared" si="17"/>
        <v>0</v>
      </c>
      <c r="W64" s="37">
        <f t="shared" si="17"/>
        <v>0</v>
      </c>
      <c r="X64" s="37">
        <f t="shared" si="17"/>
        <v>0</v>
      </c>
      <c r="Y64" s="37">
        <f t="shared" si="17"/>
        <v>0</v>
      </c>
      <c r="Z64" s="37">
        <f t="shared" si="17"/>
        <v>0</v>
      </c>
      <c r="AA64" s="37">
        <f t="shared" si="17"/>
        <v>0</v>
      </c>
      <c r="AB64" s="37">
        <f t="shared" si="17"/>
        <v>0</v>
      </c>
      <c r="AC64" s="37">
        <f t="shared" si="17"/>
        <v>0</v>
      </c>
      <c r="AD64" s="37">
        <f t="shared" si="17"/>
        <v>0</v>
      </c>
      <c r="AE64" s="37">
        <f t="shared" si="17"/>
        <v>0</v>
      </c>
      <c r="AF64" s="37">
        <f t="shared" si="17"/>
        <v>0</v>
      </c>
      <c r="AG64" s="37">
        <f t="shared" si="17"/>
        <v>0</v>
      </c>
      <c r="AH64" s="37">
        <f t="shared" si="17"/>
        <v>0</v>
      </c>
      <c r="AI64" s="37">
        <f t="shared" si="17"/>
        <v>0</v>
      </c>
      <c r="AJ64" s="37">
        <f t="shared" si="17"/>
        <v>0</v>
      </c>
      <c r="AK64" s="37">
        <f t="shared" si="17"/>
        <v>0</v>
      </c>
      <c r="AL64" s="37">
        <f t="shared" si="17"/>
        <v>0</v>
      </c>
      <c r="AM64" s="37">
        <f t="shared" si="17"/>
        <v>0</v>
      </c>
      <c r="AN64" s="37">
        <f t="shared" si="17"/>
        <v>0</v>
      </c>
      <c r="AO64" s="37">
        <f t="shared" si="17"/>
        <v>0</v>
      </c>
      <c r="AP64" s="37">
        <f t="shared" si="17"/>
        <v>0</v>
      </c>
      <c r="AQ64" s="37">
        <f t="shared" si="17"/>
        <v>0</v>
      </c>
      <c r="AR64" s="37">
        <f t="shared" si="17"/>
        <v>0</v>
      </c>
      <c r="AS64" s="37">
        <f t="shared" si="17"/>
        <v>0</v>
      </c>
      <c r="AT64" s="37">
        <f t="shared" si="17"/>
        <v>0</v>
      </c>
      <c r="AU64" s="37">
        <f t="shared" si="17"/>
        <v>0</v>
      </c>
      <c r="AV64" s="37">
        <f t="shared" si="17"/>
        <v>0</v>
      </c>
      <c r="AW64" s="37">
        <f t="shared" si="17"/>
        <v>0</v>
      </c>
      <c r="AX64" s="37">
        <f t="shared" si="17"/>
        <v>0</v>
      </c>
      <c r="AY64" s="37">
        <f t="shared" si="17"/>
        <v>0</v>
      </c>
      <c r="AZ64" s="37">
        <f t="shared" si="17"/>
        <v>0</v>
      </c>
      <c r="BA64" s="37">
        <f t="shared" si="17"/>
        <v>0</v>
      </c>
      <c r="BB64" s="37">
        <f t="shared" si="17"/>
        <v>0</v>
      </c>
      <c r="BC64" s="37">
        <f t="shared" si="17"/>
        <v>0</v>
      </c>
      <c r="BD64" s="37">
        <f t="shared" si="17"/>
        <v>0</v>
      </c>
      <c r="BE64" s="37">
        <f t="shared" si="17"/>
        <v>0</v>
      </c>
      <c r="BF64" s="37">
        <f t="shared" si="17"/>
        <v>0</v>
      </c>
      <c r="BG64" s="37">
        <f t="shared" si="17"/>
        <v>0</v>
      </c>
      <c r="BH64" s="37">
        <f t="shared" si="17"/>
        <v>0</v>
      </c>
      <c r="BI64" s="37">
        <f t="shared" si="17"/>
        <v>0</v>
      </c>
      <c r="BJ64" s="37">
        <f t="shared" si="17"/>
        <v>0</v>
      </c>
      <c r="BK64" s="37">
        <f t="shared" si="17"/>
        <v>0</v>
      </c>
      <c r="BL64" s="37">
        <f t="shared" si="17"/>
        <v>0</v>
      </c>
      <c r="BM64" s="37">
        <f t="shared" si="17"/>
        <v>0</v>
      </c>
      <c r="BN64" s="37">
        <f t="shared" si="17"/>
        <v>0</v>
      </c>
      <c r="BO64" s="37">
        <f t="shared" si="17"/>
        <v>0</v>
      </c>
      <c r="BP64" s="37">
        <f t="shared" si="17"/>
        <v>0</v>
      </c>
      <c r="BQ64" s="37">
        <f t="shared" si="17"/>
        <v>0</v>
      </c>
      <c r="BR64" s="37">
        <f t="shared" si="17"/>
        <v>0</v>
      </c>
      <c r="BS64" s="37">
        <f t="shared" si="15"/>
        <v>0</v>
      </c>
      <c r="BT64" s="37">
        <f t="shared" si="15"/>
        <v>0</v>
      </c>
      <c r="BU64" s="37">
        <f t="shared" si="15"/>
        <v>0</v>
      </c>
      <c r="BV64" s="37">
        <f t="shared" si="15"/>
        <v>0</v>
      </c>
      <c r="BW64" s="37">
        <f t="shared" si="15"/>
        <v>0</v>
      </c>
      <c r="BX64" s="37">
        <f t="shared" si="15"/>
        <v>0</v>
      </c>
      <c r="BY64" s="37">
        <f t="shared" si="15"/>
        <v>0</v>
      </c>
      <c r="BZ64" s="37">
        <f t="shared" si="15"/>
        <v>0</v>
      </c>
      <c r="CA64" s="37">
        <f t="shared" si="15"/>
        <v>0</v>
      </c>
      <c r="CB64" s="37">
        <f t="shared" si="15"/>
        <v>0</v>
      </c>
      <c r="CC64" s="37">
        <f t="shared" si="15"/>
        <v>0</v>
      </c>
      <c r="CD64" s="37">
        <f t="shared" si="15"/>
        <v>0</v>
      </c>
      <c r="CE64" s="37">
        <f t="shared" si="15"/>
        <v>0</v>
      </c>
      <c r="CF64" s="37">
        <f t="shared" si="15"/>
        <v>0</v>
      </c>
      <c r="CG64" s="37">
        <f t="shared" si="15"/>
        <v>0</v>
      </c>
      <c r="CH64" s="37">
        <f t="shared" si="15"/>
        <v>0</v>
      </c>
      <c r="CI64" s="37">
        <f t="shared" si="15"/>
        <v>0</v>
      </c>
      <c r="CJ64" s="37">
        <f t="shared" si="15"/>
        <v>0</v>
      </c>
      <c r="CK64" s="37">
        <f t="shared" si="15"/>
        <v>0</v>
      </c>
      <c r="CL64" s="37">
        <f t="shared" si="15"/>
        <v>0</v>
      </c>
      <c r="CM64" s="37">
        <f t="shared" si="15"/>
        <v>0</v>
      </c>
      <c r="CN64" s="37">
        <f t="shared" si="15"/>
        <v>0</v>
      </c>
      <c r="CO64" s="37">
        <f t="shared" si="15"/>
        <v>0</v>
      </c>
      <c r="CP64" s="37">
        <f t="shared" si="15"/>
        <v>0</v>
      </c>
      <c r="CQ64" s="37">
        <f t="shared" si="15"/>
        <v>0</v>
      </c>
      <c r="CR64" s="37">
        <f t="shared" si="15"/>
        <v>0</v>
      </c>
      <c r="CS64" s="37">
        <f t="shared" si="15"/>
        <v>0</v>
      </c>
    </row>
    <row r="65" spans="2:97" x14ac:dyDescent="0.35">
      <c r="B65" s="1" t="str">
        <f t="shared" si="12"/>
        <v xml:space="preserve">Fees paid to </v>
      </c>
      <c r="E65" s="29">
        <f t="shared" si="13"/>
        <v>0</v>
      </c>
      <c r="G65" s="37">
        <f t="shared" si="17"/>
        <v>0</v>
      </c>
      <c r="H65" s="37">
        <f t="shared" si="17"/>
        <v>0</v>
      </c>
      <c r="I65" s="37">
        <f t="shared" si="17"/>
        <v>0</v>
      </c>
      <c r="J65" s="37">
        <f t="shared" si="17"/>
        <v>0</v>
      </c>
      <c r="K65" s="37">
        <f t="shared" si="17"/>
        <v>0</v>
      </c>
      <c r="L65" s="37">
        <f t="shared" si="17"/>
        <v>0</v>
      </c>
      <c r="M65" s="37">
        <f t="shared" si="17"/>
        <v>0</v>
      </c>
      <c r="N65" s="37">
        <f t="shared" si="17"/>
        <v>0</v>
      </c>
      <c r="O65" s="37">
        <f t="shared" si="17"/>
        <v>0</v>
      </c>
      <c r="P65" s="37">
        <f t="shared" si="17"/>
        <v>0</v>
      </c>
      <c r="Q65" s="37">
        <f t="shared" si="17"/>
        <v>0</v>
      </c>
      <c r="R65" s="37">
        <f t="shared" si="17"/>
        <v>0</v>
      </c>
      <c r="S65" s="37">
        <f t="shared" si="17"/>
        <v>0</v>
      </c>
      <c r="T65" s="37">
        <f t="shared" si="17"/>
        <v>0</v>
      </c>
      <c r="U65" s="37">
        <f t="shared" si="17"/>
        <v>0</v>
      </c>
      <c r="V65" s="37">
        <f t="shared" si="17"/>
        <v>0</v>
      </c>
      <c r="W65" s="37">
        <f t="shared" si="17"/>
        <v>0</v>
      </c>
      <c r="X65" s="37">
        <f t="shared" si="17"/>
        <v>0</v>
      </c>
      <c r="Y65" s="37">
        <f t="shared" si="17"/>
        <v>0</v>
      </c>
      <c r="Z65" s="37">
        <f t="shared" si="17"/>
        <v>0</v>
      </c>
      <c r="AA65" s="37">
        <f t="shared" si="17"/>
        <v>0</v>
      </c>
      <c r="AB65" s="37">
        <f t="shared" si="17"/>
        <v>0</v>
      </c>
      <c r="AC65" s="37">
        <f t="shared" si="17"/>
        <v>0</v>
      </c>
      <c r="AD65" s="37">
        <f t="shared" si="17"/>
        <v>0</v>
      </c>
      <c r="AE65" s="37">
        <f t="shared" si="17"/>
        <v>0</v>
      </c>
      <c r="AF65" s="37">
        <f t="shared" si="17"/>
        <v>0</v>
      </c>
      <c r="AG65" s="37">
        <f t="shared" si="17"/>
        <v>0</v>
      </c>
      <c r="AH65" s="37">
        <f t="shared" si="17"/>
        <v>0</v>
      </c>
      <c r="AI65" s="37">
        <f t="shared" si="17"/>
        <v>0</v>
      </c>
      <c r="AJ65" s="37">
        <f t="shared" si="17"/>
        <v>0</v>
      </c>
      <c r="AK65" s="37">
        <f t="shared" si="17"/>
        <v>0</v>
      </c>
      <c r="AL65" s="37">
        <f t="shared" si="17"/>
        <v>0</v>
      </c>
      <c r="AM65" s="37">
        <f t="shared" si="17"/>
        <v>0</v>
      </c>
      <c r="AN65" s="37">
        <f t="shared" si="17"/>
        <v>0</v>
      </c>
      <c r="AO65" s="37">
        <f t="shared" si="17"/>
        <v>0</v>
      </c>
      <c r="AP65" s="37">
        <f t="shared" si="17"/>
        <v>0</v>
      </c>
      <c r="AQ65" s="37">
        <f t="shared" si="17"/>
        <v>0</v>
      </c>
      <c r="AR65" s="37">
        <f t="shared" si="17"/>
        <v>0</v>
      </c>
      <c r="AS65" s="37">
        <f t="shared" si="17"/>
        <v>0</v>
      </c>
      <c r="AT65" s="37">
        <f t="shared" si="17"/>
        <v>0</v>
      </c>
      <c r="AU65" s="37">
        <f t="shared" si="17"/>
        <v>0</v>
      </c>
      <c r="AV65" s="37">
        <f t="shared" si="17"/>
        <v>0</v>
      </c>
      <c r="AW65" s="37">
        <f t="shared" si="17"/>
        <v>0</v>
      </c>
      <c r="AX65" s="37">
        <f t="shared" si="17"/>
        <v>0</v>
      </c>
      <c r="AY65" s="37">
        <f t="shared" si="17"/>
        <v>0</v>
      </c>
      <c r="AZ65" s="37">
        <f t="shared" si="17"/>
        <v>0</v>
      </c>
      <c r="BA65" s="37">
        <f t="shared" si="17"/>
        <v>0</v>
      </c>
      <c r="BB65" s="37">
        <f t="shared" si="17"/>
        <v>0</v>
      </c>
      <c r="BC65" s="37">
        <f t="shared" si="17"/>
        <v>0</v>
      </c>
      <c r="BD65" s="37">
        <f t="shared" si="17"/>
        <v>0</v>
      </c>
      <c r="BE65" s="37">
        <f t="shared" si="17"/>
        <v>0</v>
      </c>
      <c r="BF65" s="37">
        <f t="shared" si="17"/>
        <v>0</v>
      </c>
      <c r="BG65" s="37">
        <f t="shared" si="17"/>
        <v>0</v>
      </c>
      <c r="BH65" s="37">
        <f t="shared" si="17"/>
        <v>0</v>
      </c>
      <c r="BI65" s="37">
        <f t="shared" si="17"/>
        <v>0</v>
      </c>
      <c r="BJ65" s="37">
        <f t="shared" si="17"/>
        <v>0</v>
      </c>
      <c r="BK65" s="37">
        <f t="shared" si="17"/>
        <v>0</v>
      </c>
      <c r="BL65" s="37">
        <f t="shared" si="17"/>
        <v>0</v>
      </c>
      <c r="BM65" s="37">
        <f t="shared" si="17"/>
        <v>0</v>
      </c>
      <c r="BN65" s="37">
        <f t="shared" si="17"/>
        <v>0</v>
      </c>
      <c r="BO65" s="37">
        <f t="shared" si="17"/>
        <v>0</v>
      </c>
      <c r="BP65" s="37">
        <f t="shared" si="17"/>
        <v>0</v>
      </c>
      <c r="BQ65" s="37">
        <f t="shared" si="17"/>
        <v>0</v>
      </c>
      <c r="BR65" s="37">
        <f t="shared" si="17"/>
        <v>0</v>
      </c>
      <c r="BS65" s="37">
        <f t="shared" si="15"/>
        <v>0</v>
      </c>
      <c r="BT65" s="37">
        <f t="shared" si="15"/>
        <v>0</v>
      </c>
      <c r="BU65" s="37">
        <f t="shared" si="15"/>
        <v>0</v>
      </c>
      <c r="BV65" s="37">
        <f t="shared" si="15"/>
        <v>0</v>
      </c>
      <c r="BW65" s="37">
        <f t="shared" si="15"/>
        <v>0</v>
      </c>
      <c r="BX65" s="37">
        <f t="shared" si="15"/>
        <v>0</v>
      </c>
      <c r="BY65" s="37">
        <f t="shared" si="15"/>
        <v>0</v>
      </c>
      <c r="BZ65" s="37">
        <f t="shared" si="15"/>
        <v>0</v>
      </c>
      <c r="CA65" s="37">
        <f t="shared" si="15"/>
        <v>0</v>
      </c>
      <c r="CB65" s="37">
        <f t="shared" si="15"/>
        <v>0</v>
      </c>
      <c r="CC65" s="37">
        <f t="shared" si="15"/>
        <v>0</v>
      </c>
      <c r="CD65" s="37">
        <f t="shared" si="15"/>
        <v>0</v>
      </c>
      <c r="CE65" s="37">
        <f t="shared" ref="CE65:CS65" si="18">IF(CE$4&lt;$C$9,CE47,0)</f>
        <v>0</v>
      </c>
      <c r="CF65" s="37">
        <f t="shared" si="18"/>
        <v>0</v>
      </c>
      <c r="CG65" s="37">
        <f t="shared" si="18"/>
        <v>0</v>
      </c>
      <c r="CH65" s="37">
        <f t="shared" si="18"/>
        <v>0</v>
      </c>
      <c r="CI65" s="37">
        <f t="shared" si="18"/>
        <v>0</v>
      </c>
      <c r="CJ65" s="37">
        <f t="shared" si="18"/>
        <v>0</v>
      </c>
      <c r="CK65" s="37">
        <f t="shared" si="18"/>
        <v>0</v>
      </c>
      <c r="CL65" s="37">
        <f t="shared" si="18"/>
        <v>0</v>
      </c>
      <c r="CM65" s="37">
        <f t="shared" si="18"/>
        <v>0</v>
      </c>
      <c r="CN65" s="37">
        <f t="shared" si="18"/>
        <v>0</v>
      </c>
      <c r="CO65" s="37">
        <f t="shared" si="18"/>
        <v>0</v>
      </c>
      <c r="CP65" s="37">
        <f t="shared" si="18"/>
        <v>0</v>
      </c>
      <c r="CQ65" s="37">
        <f t="shared" si="18"/>
        <v>0</v>
      </c>
      <c r="CR65" s="37">
        <f t="shared" si="18"/>
        <v>0</v>
      </c>
      <c r="CS65" s="37">
        <f t="shared" si="18"/>
        <v>0</v>
      </c>
    </row>
    <row r="66" spans="2:97" x14ac:dyDescent="0.35">
      <c r="B66" s="2" t="s">
        <v>42</v>
      </c>
      <c r="C66" s="2"/>
      <c r="D66" s="2"/>
      <c r="E66" s="32">
        <f t="shared" si="13"/>
        <v>9436.746763770494</v>
      </c>
      <c r="F66" s="2"/>
      <c r="G66" s="33">
        <f t="shared" ref="G66:AL66" si="19">SUM(G56:G65)</f>
        <v>0</v>
      </c>
      <c r="H66" s="33">
        <f t="shared" si="19"/>
        <v>0</v>
      </c>
      <c r="I66" s="33">
        <f t="shared" si="19"/>
        <v>0</v>
      </c>
      <c r="J66" s="33">
        <f t="shared" si="19"/>
        <v>0</v>
      </c>
      <c r="K66" s="33">
        <f t="shared" si="19"/>
        <v>0</v>
      </c>
      <c r="L66" s="33">
        <f t="shared" si="19"/>
        <v>0</v>
      </c>
      <c r="M66" s="33">
        <f t="shared" si="19"/>
        <v>0</v>
      </c>
      <c r="N66" s="33">
        <f t="shared" si="19"/>
        <v>0</v>
      </c>
      <c r="O66" s="33">
        <f t="shared" si="19"/>
        <v>0</v>
      </c>
      <c r="P66" s="33">
        <f t="shared" si="19"/>
        <v>0</v>
      </c>
      <c r="Q66" s="33">
        <f t="shared" si="19"/>
        <v>0</v>
      </c>
      <c r="R66" s="33">
        <f t="shared" si="19"/>
        <v>0</v>
      </c>
      <c r="S66" s="33">
        <f t="shared" si="19"/>
        <v>0</v>
      </c>
      <c r="T66" s="33">
        <f t="shared" si="19"/>
        <v>0</v>
      </c>
      <c r="U66" s="33">
        <f t="shared" si="19"/>
        <v>0</v>
      </c>
      <c r="V66" s="33">
        <f t="shared" si="19"/>
        <v>0</v>
      </c>
      <c r="W66" s="33">
        <f t="shared" si="19"/>
        <v>0</v>
      </c>
      <c r="X66" s="33">
        <f t="shared" si="19"/>
        <v>0</v>
      </c>
      <c r="Y66" s="33">
        <f t="shared" si="19"/>
        <v>0</v>
      </c>
      <c r="Z66" s="33">
        <f t="shared" si="19"/>
        <v>4179.88688</v>
      </c>
      <c r="AA66" s="33">
        <f t="shared" si="19"/>
        <v>2386.5754637704918</v>
      </c>
      <c r="AB66" s="33">
        <f t="shared" si="19"/>
        <v>2563.4933200000009</v>
      </c>
      <c r="AC66" s="33">
        <f t="shared" si="19"/>
        <v>306.79110000000003</v>
      </c>
      <c r="AD66" s="33">
        <f t="shared" si="19"/>
        <v>0</v>
      </c>
      <c r="AE66" s="33">
        <f t="shared" si="19"/>
        <v>0</v>
      </c>
      <c r="AF66" s="33">
        <f t="shared" si="19"/>
        <v>0</v>
      </c>
      <c r="AG66" s="33">
        <f t="shared" si="19"/>
        <v>0</v>
      </c>
      <c r="AH66" s="33">
        <f t="shared" si="19"/>
        <v>0</v>
      </c>
      <c r="AI66" s="33">
        <f t="shared" si="19"/>
        <v>0</v>
      </c>
      <c r="AJ66" s="33">
        <f t="shared" si="19"/>
        <v>0</v>
      </c>
      <c r="AK66" s="33">
        <f t="shared" si="19"/>
        <v>0</v>
      </c>
      <c r="AL66" s="33">
        <f t="shared" si="19"/>
        <v>0</v>
      </c>
      <c r="AM66" s="33">
        <f t="shared" ref="AM66:CS66" si="20">SUM(AM56:AM65)</f>
        <v>0</v>
      </c>
      <c r="AN66" s="33">
        <f t="shared" si="20"/>
        <v>0</v>
      </c>
      <c r="AO66" s="33">
        <f t="shared" si="20"/>
        <v>0</v>
      </c>
      <c r="AP66" s="33">
        <f t="shared" si="20"/>
        <v>0</v>
      </c>
      <c r="AQ66" s="33">
        <f t="shared" si="20"/>
        <v>0</v>
      </c>
      <c r="AR66" s="33">
        <f t="shared" si="20"/>
        <v>0</v>
      </c>
      <c r="AS66" s="33">
        <f t="shared" si="20"/>
        <v>0</v>
      </c>
      <c r="AT66" s="33">
        <f t="shared" si="20"/>
        <v>0</v>
      </c>
      <c r="AU66" s="33">
        <f t="shared" si="20"/>
        <v>0</v>
      </c>
      <c r="AV66" s="33">
        <f t="shared" si="20"/>
        <v>0</v>
      </c>
      <c r="AW66" s="33">
        <f t="shared" si="20"/>
        <v>0</v>
      </c>
      <c r="AX66" s="33">
        <f t="shared" si="20"/>
        <v>0</v>
      </c>
      <c r="AY66" s="33">
        <f t="shared" si="20"/>
        <v>0</v>
      </c>
      <c r="AZ66" s="33">
        <f t="shared" si="20"/>
        <v>0</v>
      </c>
      <c r="BA66" s="33">
        <f t="shared" si="20"/>
        <v>0</v>
      </c>
      <c r="BB66" s="33">
        <f t="shared" si="20"/>
        <v>0</v>
      </c>
      <c r="BC66" s="33">
        <f t="shared" si="20"/>
        <v>0</v>
      </c>
      <c r="BD66" s="33">
        <f t="shared" si="20"/>
        <v>0</v>
      </c>
      <c r="BE66" s="33">
        <f t="shared" si="20"/>
        <v>0</v>
      </c>
      <c r="BF66" s="33">
        <f t="shared" si="20"/>
        <v>0</v>
      </c>
      <c r="BG66" s="33">
        <f t="shared" si="20"/>
        <v>0</v>
      </c>
      <c r="BH66" s="33">
        <f t="shared" si="20"/>
        <v>0</v>
      </c>
      <c r="BI66" s="33">
        <f t="shared" si="20"/>
        <v>0</v>
      </c>
      <c r="BJ66" s="33">
        <f t="shared" si="20"/>
        <v>0</v>
      </c>
      <c r="BK66" s="33">
        <f t="shared" si="20"/>
        <v>0</v>
      </c>
      <c r="BL66" s="33">
        <f t="shared" si="20"/>
        <v>0</v>
      </c>
      <c r="BM66" s="33">
        <f t="shared" si="20"/>
        <v>0</v>
      </c>
      <c r="BN66" s="33">
        <f t="shared" si="20"/>
        <v>0</v>
      </c>
      <c r="BO66" s="33">
        <f t="shared" si="20"/>
        <v>0</v>
      </c>
      <c r="BP66" s="33">
        <f t="shared" si="20"/>
        <v>0</v>
      </c>
      <c r="BQ66" s="33">
        <f t="shared" si="20"/>
        <v>0</v>
      </c>
      <c r="BR66" s="33">
        <f t="shared" si="20"/>
        <v>0</v>
      </c>
      <c r="BS66" s="33">
        <f t="shared" si="20"/>
        <v>0</v>
      </c>
      <c r="BT66" s="33">
        <f t="shared" si="20"/>
        <v>0</v>
      </c>
      <c r="BU66" s="33">
        <f t="shared" si="20"/>
        <v>0</v>
      </c>
      <c r="BV66" s="33">
        <f t="shared" si="20"/>
        <v>0</v>
      </c>
      <c r="BW66" s="33">
        <f t="shared" si="20"/>
        <v>0</v>
      </c>
      <c r="BX66" s="33">
        <f t="shared" si="20"/>
        <v>0</v>
      </c>
      <c r="BY66" s="33">
        <f t="shared" si="20"/>
        <v>0</v>
      </c>
      <c r="BZ66" s="33">
        <f t="shared" si="20"/>
        <v>0</v>
      </c>
      <c r="CA66" s="33">
        <f t="shared" si="20"/>
        <v>0</v>
      </c>
      <c r="CB66" s="33">
        <f t="shared" si="20"/>
        <v>0</v>
      </c>
      <c r="CC66" s="33">
        <f t="shared" si="20"/>
        <v>0</v>
      </c>
      <c r="CD66" s="33">
        <f t="shared" si="20"/>
        <v>0</v>
      </c>
      <c r="CE66" s="33">
        <f t="shared" si="20"/>
        <v>0</v>
      </c>
      <c r="CF66" s="33">
        <f t="shared" si="20"/>
        <v>0</v>
      </c>
      <c r="CG66" s="33">
        <f t="shared" si="20"/>
        <v>0</v>
      </c>
      <c r="CH66" s="33">
        <f t="shared" si="20"/>
        <v>0</v>
      </c>
      <c r="CI66" s="33">
        <f t="shared" si="20"/>
        <v>0</v>
      </c>
      <c r="CJ66" s="33">
        <f t="shared" si="20"/>
        <v>0</v>
      </c>
      <c r="CK66" s="33">
        <f t="shared" si="20"/>
        <v>0</v>
      </c>
      <c r="CL66" s="33">
        <f t="shared" si="20"/>
        <v>0</v>
      </c>
      <c r="CM66" s="33">
        <f t="shared" si="20"/>
        <v>0</v>
      </c>
      <c r="CN66" s="33">
        <f t="shared" si="20"/>
        <v>0</v>
      </c>
      <c r="CO66" s="33">
        <f t="shared" si="20"/>
        <v>0</v>
      </c>
      <c r="CP66" s="33">
        <f t="shared" si="20"/>
        <v>0</v>
      </c>
      <c r="CQ66" s="33">
        <f t="shared" si="20"/>
        <v>0</v>
      </c>
      <c r="CR66" s="33">
        <f t="shared" si="20"/>
        <v>0</v>
      </c>
      <c r="CS66" s="33">
        <f t="shared" si="20"/>
        <v>0</v>
      </c>
    </row>
    <row r="67" spans="2:97" x14ac:dyDescent="0.35">
      <c r="E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</row>
    <row r="68" spans="2:97" x14ac:dyDescent="0.35">
      <c r="B68" s="2" t="s">
        <v>59</v>
      </c>
      <c r="E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</row>
    <row r="69" spans="2:97" x14ac:dyDescent="0.35">
      <c r="E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</row>
    <row r="70" spans="2:97" x14ac:dyDescent="0.35">
      <c r="B70" s="1" t="str">
        <f t="shared" ref="B70:B79" si="21">B56</f>
        <v>Dividends</v>
      </c>
      <c r="E70" s="29">
        <f t="shared" ref="E70:E80" si="22">SUM(G70:CS70)</f>
        <v>3574.2699864777042</v>
      </c>
      <c r="G70" s="37">
        <f t="shared" ref="G70:BR73" si="23">IF(G$4&gt;=$C$9,G38,0)</f>
        <v>0</v>
      </c>
      <c r="H70" s="37">
        <f t="shared" si="23"/>
        <v>0</v>
      </c>
      <c r="I70" s="37">
        <f t="shared" si="23"/>
        <v>0</v>
      </c>
      <c r="J70" s="37">
        <f t="shared" si="23"/>
        <v>0</v>
      </c>
      <c r="K70" s="37">
        <f t="shared" si="23"/>
        <v>0</v>
      </c>
      <c r="L70" s="37">
        <f t="shared" si="23"/>
        <v>0</v>
      </c>
      <c r="M70" s="37">
        <f t="shared" si="23"/>
        <v>0</v>
      </c>
      <c r="N70" s="37">
        <f t="shared" si="23"/>
        <v>0</v>
      </c>
      <c r="O70" s="37">
        <f t="shared" si="23"/>
        <v>0</v>
      </c>
      <c r="P70" s="37">
        <f t="shared" si="23"/>
        <v>0</v>
      </c>
      <c r="Q70" s="37">
        <f t="shared" si="23"/>
        <v>0</v>
      </c>
      <c r="R70" s="37">
        <f t="shared" si="23"/>
        <v>0</v>
      </c>
      <c r="S70" s="37">
        <f t="shared" si="23"/>
        <v>0</v>
      </c>
      <c r="T70" s="37">
        <f t="shared" si="23"/>
        <v>0</v>
      </c>
      <c r="U70" s="37">
        <f t="shared" si="23"/>
        <v>0</v>
      </c>
      <c r="V70" s="37">
        <f t="shared" si="23"/>
        <v>0</v>
      </c>
      <c r="W70" s="37">
        <f t="shared" si="23"/>
        <v>0</v>
      </c>
      <c r="X70" s="37">
        <f t="shared" si="23"/>
        <v>0</v>
      </c>
      <c r="Y70" s="37">
        <f t="shared" si="23"/>
        <v>0</v>
      </c>
      <c r="Z70" s="37">
        <f t="shared" si="23"/>
        <v>0</v>
      </c>
      <c r="AA70" s="37">
        <f t="shared" si="23"/>
        <v>0</v>
      </c>
      <c r="AB70" s="37">
        <f t="shared" si="23"/>
        <v>0</v>
      </c>
      <c r="AC70" s="37">
        <f t="shared" si="23"/>
        <v>0</v>
      </c>
      <c r="AD70" s="37">
        <f t="shared" si="23"/>
        <v>0</v>
      </c>
      <c r="AE70" s="37">
        <f t="shared" si="23"/>
        <v>0</v>
      </c>
      <c r="AF70" s="37">
        <f t="shared" si="23"/>
        <v>0</v>
      </c>
      <c r="AG70" s="37">
        <f t="shared" si="23"/>
        <v>0</v>
      </c>
      <c r="AH70" s="37">
        <f t="shared" si="23"/>
        <v>0</v>
      </c>
      <c r="AI70" s="37">
        <f t="shared" si="23"/>
        <v>0</v>
      </c>
      <c r="AJ70" s="37">
        <f t="shared" si="23"/>
        <v>0</v>
      </c>
      <c r="AK70" s="37">
        <f t="shared" si="23"/>
        <v>0</v>
      </c>
      <c r="AL70" s="37">
        <f t="shared" si="23"/>
        <v>0</v>
      </c>
      <c r="AM70" s="37">
        <f t="shared" si="23"/>
        <v>0</v>
      </c>
      <c r="AN70" s="37">
        <f t="shared" si="23"/>
        <v>0</v>
      </c>
      <c r="AO70" s="37">
        <f t="shared" si="23"/>
        <v>0</v>
      </c>
      <c r="AP70" s="37">
        <f t="shared" si="23"/>
        <v>0</v>
      </c>
      <c r="AQ70" s="37">
        <f t="shared" si="23"/>
        <v>0</v>
      </c>
      <c r="AR70" s="37">
        <f t="shared" si="23"/>
        <v>0</v>
      </c>
      <c r="AS70" s="37">
        <f t="shared" si="23"/>
        <v>0</v>
      </c>
      <c r="AT70" s="37">
        <f t="shared" si="23"/>
        <v>0</v>
      </c>
      <c r="AU70" s="37">
        <f t="shared" si="23"/>
        <v>0</v>
      </c>
      <c r="AV70" s="37">
        <f t="shared" si="23"/>
        <v>0</v>
      </c>
      <c r="AW70" s="37">
        <f t="shared" si="23"/>
        <v>0</v>
      </c>
      <c r="AX70" s="37">
        <f t="shared" si="23"/>
        <v>0</v>
      </c>
      <c r="AY70" s="37">
        <f t="shared" si="23"/>
        <v>0</v>
      </c>
      <c r="AZ70" s="37">
        <f t="shared" si="23"/>
        <v>0</v>
      </c>
      <c r="BA70" s="37">
        <f t="shared" si="23"/>
        <v>0</v>
      </c>
      <c r="BB70" s="37">
        <f t="shared" si="23"/>
        <v>0</v>
      </c>
      <c r="BC70" s="37">
        <f t="shared" si="23"/>
        <v>0</v>
      </c>
      <c r="BD70" s="37">
        <f t="shared" si="23"/>
        <v>0</v>
      </c>
      <c r="BE70" s="37">
        <f t="shared" si="23"/>
        <v>0</v>
      </c>
      <c r="BF70" s="37">
        <f t="shared" si="23"/>
        <v>0</v>
      </c>
      <c r="BG70" s="37">
        <f t="shared" si="23"/>
        <v>0</v>
      </c>
      <c r="BH70" s="37">
        <f t="shared" si="23"/>
        <v>0</v>
      </c>
      <c r="BI70" s="37">
        <f t="shared" si="23"/>
        <v>0</v>
      </c>
      <c r="BJ70" s="37">
        <f t="shared" si="23"/>
        <v>0</v>
      </c>
      <c r="BK70" s="37">
        <f t="shared" si="23"/>
        <v>0</v>
      </c>
      <c r="BL70" s="37">
        <f t="shared" si="23"/>
        <v>0</v>
      </c>
      <c r="BM70" s="37">
        <f t="shared" si="23"/>
        <v>0</v>
      </c>
      <c r="BN70" s="37">
        <f t="shared" si="23"/>
        <v>0</v>
      </c>
      <c r="BO70" s="37">
        <f t="shared" si="23"/>
        <v>0</v>
      </c>
      <c r="BP70" s="37">
        <f t="shared" si="23"/>
        <v>0</v>
      </c>
      <c r="BQ70" s="37">
        <f t="shared" si="23"/>
        <v>0</v>
      </c>
      <c r="BR70" s="37">
        <f t="shared" si="23"/>
        <v>0</v>
      </c>
      <c r="BS70" s="37">
        <f t="shared" ref="BS70:CS79" si="24">IF(BS$4&gt;=$C$9,BS38,0)</f>
        <v>3574.2699864777042</v>
      </c>
      <c r="BT70" s="37">
        <f t="shared" si="24"/>
        <v>0</v>
      </c>
      <c r="BU70" s="37">
        <f t="shared" si="24"/>
        <v>0</v>
      </c>
      <c r="BV70" s="37">
        <f t="shared" si="24"/>
        <v>0</v>
      </c>
      <c r="BW70" s="37">
        <f t="shared" si="24"/>
        <v>0</v>
      </c>
      <c r="BX70" s="37">
        <f t="shared" si="24"/>
        <v>0</v>
      </c>
      <c r="BY70" s="37">
        <f t="shared" si="24"/>
        <v>0</v>
      </c>
      <c r="BZ70" s="37">
        <f t="shared" si="24"/>
        <v>0</v>
      </c>
      <c r="CA70" s="37">
        <f t="shared" si="24"/>
        <v>0</v>
      </c>
      <c r="CB70" s="37">
        <f t="shared" si="24"/>
        <v>0</v>
      </c>
      <c r="CC70" s="37">
        <f t="shared" si="24"/>
        <v>0</v>
      </c>
      <c r="CD70" s="37">
        <f t="shared" si="24"/>
        <v>0</v>
      </c>
      <c r="CE70" s="37">
        <f t="shared" si="24"/>
        <v>0</v>
      </c>
      <c r="CF70" s="37">
        <f t="shared" si="24"/>
        <v>0</v>
      </c>
      <c r="CG70" s="37">
        <f t="shared" si="24"/>
        <v>0</v>
      </c>
      <c r="CH70" s="37">
        <f t="shared" si="24"/>
        <v>0</v>
      </c>
      <c r="CI70" s="37">
        <f t="shared" si="24"/>
        <v>0</v>
      </c>
      <c r="CJ70" s="37">
        <f t="shared" si="24"/>
        <v>0</v>
      </c>
      <c r="CK70" s="37">
        <f t="shared" si="24"/>
        <v>0</v>
      </c>
      <c r="CL70" s="37">
        <f t="shared" si="24"/>
        <v>0</v>
      </c>
      <c r="CM70" s="37">
        <f t="shared" si="24"/>
        <v>0</v>
      </c>
      <c r="CN70" s="37">
        <f t="shared" si="24"/>
        <v>0</v>
      </c>
      <c r="CO70" s="37">
        <f t="shared" si="24"/>
        <v>0</v>
      </c>
      <c r="CP70" s="37">
        <f t="shared" si="24"/>
        <v>0</v>
      </c>
      <c r="CQ70" s="37">
        <f t="shared" si="24"/>
        <v>0</v>
      </c>
      <c r="CR70" s="37">
        <f t="shared" si="24"/>
        <v>0</v>
      </c>
      <c r="CS70" s="37">
        <f t="shared" si="24"/>
        <v>0</v>
      </c>
    </row>
    <row r="71" spans="2:97" x14ac:dyDescent="0.35">
      <c r="B71" s="1" t="str">
        <f t="shared" si="21"/>
        <v>Shareholder Loan interest</v>
      </c>
      <c r="E71" s="29">
        <f t="shared" si="22"/>
        <v>8553.5728064970244</v>
      </c>
      <c r="G71" s="37">
        <f t="shared" si="23"/>
        <v>0</v>
      </c>
      <c r="H71" s="37">
        <f t="shared" si="23"/>
        <v>0</v>
      </c>
      <c r="I71" s="37">
        <f t="shared" si="23"/>
        <v>0</v>
      </c>
      <c r="J71" s="37">
        <f t="shared" si="23"/>
        <v>0</v>
      </c>
      <c r="K71" s="37">
        <f t="shared" si="23"/>
        <v>0</v>
      </c>
      <c r="L71" s="37">
        <f t="shared" si="23"/>
        <v>0</v>
      </c>
      <c r="M71" s="37">
        <f t="shared" si="23"/>
        <v>0</v>
      </c>
      <c r="N71" s="37">
        <f t="shared" si="23"/>
        <v>0</v>
      </c>
      <c r="O71" s="37">
        <f t="shared" si="23"/>
        <v>0</v>
      </c>
      <c r="P71" s="37">
        <f t="shared" si="23"/>
        <v>0</v>
      </c>
      <c r="Q71" s="37">
        <f t="shared" si="23"/>
        <v>0</v>
      </c>
      <c r="R71" s="37">
        <f t="shared" si="23"/>
        <v>0</v>
      </c>
      <c r="S71" s="37">
        <f t="shared" si="23"/>
        <v>0</v>
      </c>
      <c r="T71" s="37">
        <f t="shared" si="23"/>
        <v>0</v>
      </c>
      <c r="U71" s="37">
        <f t="shared" si="23"/>
        <v>0</v>
      </c>
      <c r="V71" s="37">
        <f t="shared" si="23"/>
        <v>0</v>
      </c>
      <c r="W71" s="37">
        <f t="shared" si="23"/>
        <v>0</v>
      </c>
      <c r="X71" s="37">
        <f t="shared" si="23"/>
        <v>0</v>
      </c>
      <c r="Y71" s="37">
        <f t="shared" si="23"/>
        <v>0</v>
      </c>
      <c r="Z71" s="37">
        <f t="shared" si="23"/>
        <v>0</v>
      </c>
      <c r="AA71" s="37">
        <f t="shared" si="23"/>
        <v>0</v>
      </c>
      <c r="AB71" s="37">
        <f t="shared" si="23"/>
        <v>0</v>
      </c>
      <c r="AC71" s="37">
        <f t="shared" si="23"/>
        <v>0</v>
      </c>
      <c r="AD71" s="37">
        <f t="shared" si="23"/>
        <v>166.99229575917843</v>
      </c>
      <c r="AE71" s="37">
        <f t="shared" si="23"/>
        <v>70.325905843691999</v>
      </c>
      <c r="AF71" s="37">
        <f t="shared" si="23"/>
        <v>312.06661828601989</v>
      </c>
      <c r="AG71" s="37">
        <f t="shared" si="23"/>
        <v>4.5739184432864022</v>
      </c>
      <c r="AH71" s="37">
        <f t="shared" si="23"/>
        <v>330.04911620179985</v>
      </c>
      <c r="AI71" s="37">
        <f t="shared" si="23"/>
        <v>95.326489494903399</v>
      </c>
      <c r="AJ71" s="37">
        <f t="shared" si="23"/>
        <v>343.54461859761415</v>
      </c>
      <c r="AK71" s="37">
        <f t="shared" si="23"/>
        <v>9.2130677182767613</v>
      </c>
      <c r="AL71" s="37">
        <f t="shared" si="23"/>
        <v>357.50591106697078</v>
      </c>
      <c r="AM71" s="37">
        <f t="shared" si="23"/>
        <v>355.55232685349006</v>
      </c>
      <c r="AN71" s="37">
        <f t="shared" si="23"/>
        <v>357.50591106697078</v>
      </c>
      <c r="AO71" s="37">
        <f t="shared" si="23"/>
        <v>357.50591106697078</v>
      </c>
      <c r="AP71" s="37">
        <f t="shared" si="23"/>
        <v>357.50591106697078</v>
      </c>
      <c r="AQ71" s="37">
        <f t="shared" si="23"/>
        <v>355.55232685349006</v>
      </c>
      <c r="AR71" s="37">
        <f t="shared" si="23"/>
        <v>356.55769150313517</v>
      </c>
      <c r="AS71" s="37">
        <f t="shared" si="23"/>
        <v>349.27653583759968</v>
      </c>
      <c r="AT71" s="37">
        <f t="shared" si="23"/>
        <v>350.60729559080642</v>
      </c>
      <c r="AU71" s="37">
        <f t="shared" si="23"/>
        <v>337.31414973568184</v>
      </c>
      <c r="AV71" s="37">
        <f t="shared" si="23"/>
        <v>331.54074458916256</v>
      </c>
      <c r="AW71" s="37">
        <f t="shared" si="23"/>
        <v>306.92784362587491</v>
      </c>
      <c r="AX71" s="37">
        <f t="shared" si="23"/>
        <v>299.62434711738177</v>
      </c>
      <c r="AY71" s="37">
        <f t="shared" si="23"/>
        <v>278.99006174664078</v>
      </c>
      <c r="AZ71" s="37">
        <f t="shared" si="23"/>
        <v>272.00195991409407</v>
      </c>
      <c r="BA71" s="37">
        <f t="shared" si="23"/>
        <v>249.64461949349004</v>
      </c>
      <c r="BB71" s="37">
        <f t="shared" si="23"/>
        <v>242.75880197546394</v>
      </c>
      <c r="BC71" s="37">
        <f t="shared" si="23"/>
        <v>220.64154227705171</v>
      </c>
      <c r="BD71" s="37">
        <f t="shared" si="23"/>
        <v>212.78289779792971</v>
      </c>
      <c r="BE71" s="37">
        <f t="shared" si="23"/>
        <v>185.47067303299821</v>
      </c>
      <c r="BF71" s="37">
        <f t="shared" si="23"/>
        <v>176.41730385162836</v>
      </c>
      <c r="BG71" s="37">
        <f t="shared" si="23"/>
        <v>145.6693925214353</v>
      </c>
      <c r="BH71" s="37">
        <f t="shared" si="23"/>
        <v>133.99306503080641</v>
      </c>
      <c r="BI71" s="37">
        <f t="shared" si="23"/>
        <v>103.45569362170926</v>
      </c>
      <c r="BJ71" s="37">
        <f t="shared" si="23"/>
        <v>87.376982284505033</v>
      </c>
      <c r="BK71" s="37">
        <f t="shared" si="23"/>
        <v>78.440866075407882</v>
      </c>
      <c r="BL71" s="37">
        <f t="shared" si="23"/>
        <v>67.592725538203666</v>
      </c>
      <c r="BM71" s="37">
        <f t="shared" si="23"/>
        <v>67.592725538203666</v>
      </c>
      <c r="BN71" s="37">
        <f t="shared" si="23"/>
        <v>62.594030300943395</v>
      </c>
      <c r="BO71" s="37">
        <f t="shared" si="23"/>
        <v>62.251986419517472</v>
      </c>
      <c r="BP71" s="37">
        <f t="shared" si="23"/>
        <v>53.725211154642032</v>
      </c>
      <c r="BQ71" s="37">
        <f t="shared" si="23"/>
        <v>47.103331603079127</v>
      </c>
      <c r="BR71" s="37">
        <f t="shared" si="23"/>
        <v>0</v>
      </c>
      <c r="BS71" s="37">
        <f t="shared" si="24"/>
        <v>0</v>
      </c>
      <c r="BT71" s="37">
        <f t="shared" si="24"/>
        <v>0</v>
      </c>
      <c r="BU71" s="37">
        <f t="shared" si="24"/>
        <v>0</v>
      </c>
      <c r="BV71" s="37">
        <f t="shared" si="24"/>
        <v>0</v>
      </c>
      <c r="BW71" s="37">
        <f t="shared" si="24"/>
        <v>0</v>
      </c>
      <c r="BX71" s="37">
        <f t="shared" si="24"/>
        <v>0</v>
      </c>
      <c r="BY71" s="37">
        <f t="shared" si="24"/>
        <v>0</v>
      </c>
      <c r="BZ71" s="37">
        <f t="shared" si="24"/>
        <v>0</v>
      </c>
      <c r="CA71" s="37">
        <f t="shared" si="24"/>
        <v>0</v>
      </c>
      <c r="CB71" s="37">
        <f t="shared" si="24"/>
        <v>0</v>
      </c>
      <c r="CC71" s="37">
        <f t="shared" si="24"/>
        <v>0</v>
      </c>
      <c r="CD71" s="37">
        <f t="shared" si="24"/>
        <v>0</v>
      </c>
      <c r="CE71" s="37">
        <f t="shared" si="24"/>
        <v>0</v>
      </c>
      <c r="CF71" s="37">
        <f t="shared" si="24"/>
        <v>0</v>
      </c>
      <c r="CG71" s="37">
        <f t="shared" si="24"/>
        <v>0</v>
      </c>
      <c r="CH71" s="37">
        <f t="shared" si="24"/>
        <v>0</v>
      </c>
      <c r="CI71" s="37">
        <f t="shared" si="24"/>
        <v>0</v>
      </c>
      <c r="CJ71" s="37">
        <f t="shared" si="24"/>
        <v>0</v>
      </c>
      <c r="CK71" s="37">
        <f t="shared" si="24"/>
        <v>0</v>
      </c>
      <c r="CL71" s="37">
        <f t="shared" si="24"/>
        <v>0</v>
      </c>
      <c r="CM71" s="37">
        <f t="shared" si="24"/>
        <v>0</v>
      </c>
      <c r="CN71" s="37">
        <f t="shared" si="24"/>
        <v>0</v>
      </c>
      <c r="CO71" s="37">
        <f t="shared" si="24"/>
        <v>0</v>
      </c>
      <c r="CP71" s="37">
        <f t="shared" si="24"/>
        <v>0</v>
      </c>
      <c r="CQ71" s="37">
        <f t="shared" si="24"/>
        <v>0</v>
      </c>
      <c r="CR71" s="37">
        <f t="shared" si="24"/>
        <v>0</v>
      </c>
      <c r="CS71" s="37">
        <f t="shared" si="24"/>
        <v>0</v>
      </c>
    </row>
    <row r="72" spans="2:97" x14ac:dyDescent="0.35">
      <c r="B72" s="1" t="str">
        <f t="shared" si="21"/>
        <v>Shareholder Loan Principal</v>
      </c>
      <c r="E72" s="29">
        <f t="shared" si="22"/>
        <v>6053.1229726705069</v>
      </c>
      <c r="G72" s="37">
        <f t="shared" si="23"/>
        <v>0</v>
      </c>
      <c r="H72" s="37">
        <f t="shared" si="23"/>
        <v>0</v>
      </c>
      <c r="I72" s="37">
        <f t="shared" si="23"/>
        <v>0</v>
      </c>
      <c r="J72" s="37">
        <f t="shared" si="23"/>
        <v>0</v>
      </c>
      <c r="K72" s="37">
        <f t="shared" si="23"/>
        <v>0</v>
      </c>
      <c r="L72" s="37">
        <f t="shared" si="23"/>
        <v>0</v>
      </c>
      <c r="M72" s="37">
        <f t="shared" si="23"/>
        <v>0</v>
      </c>
      <c r="N72" s="37">
        <f t="shared" si="23"/>
        <v>0</v>
      </c>
      <c r="O72" s="37">
        <f t="shared" si="23"/>
        <v>0</v>
      </c>
      <c r="P72" s="37">
        <f t="shared" si="23"/>
        <v>0</v>
      </c>
      <c r="Q72" s="37">
        <f t="shared" si="23"/>
        <v>0</v>
      </c>
      <c r="R72" s="37">
        <f t="shared" si="23"/>
        <v>0</v>
      </c>
      <c r="S72" s="37">
        <f t="shared" si="23"/>
        <v>0</v>
      </c>
      <c r="T72" s="37">
        <f t="shared" si="23"/>
        <v>0</v>
      </c>
      <c r="U72" s="37">
        <f t="shared" si="23"/>
        <v>0</v>
      </c>
      <c r="V72" s="37">
        <f t="shared" si="23"/>
        <v>0</v>
      </c>
      <c r="W72" s="37">
        <f t="shared" si="23"/>
        <v>0</v>
      </c>
      <c r="X72" s="37">
        <f t="shared" si="23"/>
        <v>0</v>
      </c>
      <c r="Y72" s="37">
        <f>IF(Y$4&gt;=$C$9,Y40,0)</f>
        <v>0</v>
      </c>
      <c r="Z72" s="37">
        <f t="shared" si="23"/>
        <v>0</v>
      </c>
      <c r="AA72" s="37">
        <f t="shared" si="23"/>
        <v>0</v>
      </c>
      <c r="AB72" s="37">
        <f t="shared" si="23"/>
        <v>0</v>
      </c>
      <c r="AC72" s="37">
        <f t="shared" si="23"/>
        <v>0</v>
      </c>
      <c r="AD72" s="37">
        <f t="shared" si="23"/>
        <v>0</v>
      </c>
      <c r="AE72" s="37">
        <f t="shared" si="23"/>
        <v>0</v>
      </c>
      <c r="AF72" s="37">
        <f t="shared" si="23"/>
        <v>8.1150400000000005</v>
      </c>
      <c r="AG72" s="37">
        <f t="shared" si="23"/>
        <v>0</v>
      </c>
      <c r="AH72" s="37">
        <f t="shared" si="23"/>
        <v>8.1225699999999996</v>
      </c>
      <c r="AI72" s="37">
        <f t="shared" si="23"/>
        <v>0</v>
      </c>
      <c r="AJ72" s="37">
        <f t="shared" si="23"/>
        <v>94.733379999999997</v>
      </c>
      <c r="AK72" s="37">
        <f t="shared" si="23"/>
        <v>0</v>
      </c>
      <c r="AL72" s="37">
        <f t="shared" si="23"/>
        <v>0</v>
      </c>
      <c r="AM72" s="37">
        <f t="shared" si="23"/>
        <v>0</v>
      </c>
      <c r="AN72" s="37">
        <f t="shared" si="23"/>
        <v>0</v>
      </c>
      <c r="AO72" s="37">
        <f t="shared" si="23"/>
        <v>0</v>
      </c>
      <c r="AP72" s="37">
        <f t="shared" si="23"/>
        <v>0</v>
      </c>
      <c r="AQ72" s="37">
        <f t="shared" si="23"/>
        <v>15.760479999999999</v>
      </c>
      <c r="AR72" s="37">
        <f t="shared" si="23"/>
        <v>89.123390000000001</v>
      </c>
      <c r="AS72" s="37">
        <f t="shared" si="23"/>
        <v>9.7789099999999998</v>
      </c>
      <c r="AT72" s="37">
        <f t="shared" si="23"/>
        <v>190.14192</v>
      </c>
      <c r="AU72" s="37">
        <f t="shared" si="23"/>
        <v>126.76569000000001</v>
      </c>
      <c r="AV72" s="37">
        <f t="shared" si="23"/>
        <v>409.09420999999998</v>
      </c>
      <c r="AW72" s="37">
        <f t="shared" si="23"/>
        <v>121.39236</v>
      </c>
      <c r="AX72" s="37">
        <f t="shared" si="23"/>
        <v>317.48638999999997</v>
      </c>
      <c r="AY72" s="37">
        <f t="shared" si="23"/>
        <v>141.62888000000001</v>
      </c>
      <c r="AZ72" s="37">
        <f t="shared" si="23"/>
        <v>348.80547999999999</v>
      </c>
      <c r="BA72" s="37">
        <f t="shared" si="23"/>
        <v>137.24883</v>
      </c>
      <c r="BB72" s="37">
        <f t="shared" si="23"/>
        <v>347.46377000000001</v>
      </c>
      <c r="BC72" s="37">
        <f t="shared" si="23"/>
        <v>150.76961</v>
      </c>
      <c r="BD72" s="37">
        <f t="shared" si="23"/>
        <v>453.96001999999999</v>
      </c>
      <c r="BE72" s="37">
        <f t="shared" si="23"/>
        <v>150.47721999999999</v>
      </c>
      <c r="BF72" s="37">
        <f t="shared" si="23"/>
        <v>497.76177000000001</v>
      </c>
      <c r="BG72" s="37">
        <f t="shared" si="23"/>
        <v>207.37699000000001</v>
      </c>
      <c r="BH72" s="37">
        <f t="shared" si="23"/>
        <v>498.11752000000001</v>
      </c>
      <c r="BI72" s="37">
        <f t="shared" si="23"/>
        <v>276.69441999999998</v>
      </c>
      <c r="BJ72" s="37">
        <f t="shared" si="23"/>
        <v>141.36474000000001</v>
      </c>
      <c r="BK72" s="37">
        <f t="shared" si="23"/>
        <v>187.47194999999999</v>
      </c>
      <c r="BL72" s="37">
        <f t="shared" si="23"/>
        <v>0</v>
      </c>
      <c r="BM72" s="37">
        <f t="shared" si="23"/>
        <v>83.083960000000005</v>
      </c>
      <c r="BN72" s="37">
        <f t="shared" si="23"/>
        <v>0</v>
      </c>
      <c r="BO72" s="37">
        <f t="shared" si="23"/>
        <v>147.40978999999999</v>
      </c>
      <c r="BP72" s="37">
        <f t="shared" si="23"/>
        <v>105.76141</v>
      </c>
      <c r="BQ72" s="37">
        <f t="shared" si="23"/>
        <v>787.21227267050733</v>
      </c>
      <c r="BR72" s="37">
        <f t="shared" si="23"/>
        <v>0</v>
      </c>
      <c r="BS72" s="37">
        <f t="shared" si="24"/>
        <v>0</v>
      </c>
      <c r="BT72" s="37">
        <f t="shared" si="24"/>
        <v>0</v>
      </c>
      <c r="BU72" s="37">
        <f t="shared" si="24"/>
        <v>0</v>
      </c>
      <c r="BV72" s="37">
        <f t="shared" si="24"/>
        <v>0</v>
      </c>
      <c r="BW72" s="37">
        <f t="shared" si="24"/>
        <v>0</v>
      </c>
      <c r="BX72" s="37">
        <f t="shared" si="24"/>
        <v>0</v>
      </c>
      <c r="BY72" s="37">
        <f t="shared" si="24"/>
        <v>0</v>
      </c>
      <c r="BZ72" s="37">
        <f t="shared" si="24"/>
        <v>0</v>
      </c>
      <c r="CA72" s="37">
        <f t="shared" si="24"/>
        <v>0</v>
      </c>
      <c r="CB72" s="37">
        <f t="shared" si="24"/>
        <v>0</v>
      </c>
      <c r="CC72" s="37">
        <f t="shared" si="24"/>
        <v>0</v>
      </c>
      <c r="CD72" s="37">
        <f t="shared" si="24"/>
        <v>0</v>
      </c>
      <c r="CE72" s="37">
        <f t="shared" si="24"/>
        <v>0</v>
      </c>
      <c r="CF72" s="37">
        <f t="shared" si="24"/>
        <v>0</v>
      </c>
      <c r="CG72" s="37">
        <f t="shared" si="24"/>
        <v>0</v>
      </c>
      <c r="CH72" s="37">
        <f t="shared" si="24"/>
        <v>0</v>
      </c>
      <c r="CI72" s="37">
        <f t="shared" si="24"/>
        <v>0</v>
      </c>
      <c r="CJ72" s="37">
        <f t="shared" si="24"/>
        <v>0</v>
      </c>
      <c r="CK72" s="37">
        <f t="shared" si="24"/>
        <v>0</v>
      </c>
      <c r="CL72" s="37">
        <f t="shared" si="24"/>
        <v>0</v>
      </c>
      <c r="CM72" s="37">
        <f t="shared" si="24"/>
        <v>0</v>
      </c>
      <c r="CN72" s="37">
        <f t="shared" si="24"/>
        <v>0</v>
      </c>
      <c r="CO72" s="37">
        <f t="shared" si="24"/>
        <v>0</v>
      </c>
      <c r="CP72" s="37">
        <f t="shared" si="24"/>
        <v>0</v>
      </c>
      <c r="CQ72" s="37">
        <f t="shared" si="24"/>
        <v>0</v>
      </c>
      <c r="CR72" s="37">
        <f t="shared" si="24"/>
        <v>0</v>
      </c>
      <c r="CS72" s="37">
        <f t="shared" si="24"/>
        <v>0</v>
      </c>
    </row>
    <row r="73" spans="2:97" x14ac:dyDescent="0.35">
      <c r="B73" s="1" t="str">
        <f t="shared" si="21"/>
        <v>Equity repayment</v>
      </c>
      <c r="E73" s="29">
        <f t="shared" si="22"/>
        <v>1000</v>
      </c>
      <c r="G73" s="37">
        <f t="shared" si="23"/>
        <v>0</v>
      </c>
      <c r="H73" s="37">
        <f t="shared" si="23"/>
        <v>0</v>
      </c>
      <c r="I73" s="37">
        <f t="shared" si="23"/>
        <v>0</v>
      </c>
      <c r="J73" s="37">
        <f t="shared" si="23"/>
        <v>0</v>
      </c>
      <c r="K73" s="37">
        <f t="shared" si="23"/>
        <v>0</v>
      </c>
      <c r="L73" s="37">
        <f t="shared" si="23"/>
        <v>0</v>
      </c>
      <c r="M73" s="37">
        <f t="shared" si="23"/>
        <v>0</v>
      </c>
      <c r="N73" s="37">
        <f t="shared" si="23"/>
        <v>0</v>
      </c>
      <c r="O73" s="37">
        <f t="shared" si="23"/>
        <v>0</v>
      </c>
      <c r="P73" s="37">
        <f t="shared" si="23"/>
        <v>0</v>
      </c>
      <c r="Q73" s="37">
        <f t="shared" si="23"/>
        <v>0</v>
      </c>
      <c r="R73" s="37">
        <f t="shared" si="23"/>
        <v>0</v>
      </c>
      <c r="S73" s="37">
        <f t="shared" si="23"/>
        <v>0</v>
      </c>
      <c r="T73" s="37">
        <f t="shared" si="23"/>
        <v>0</v>
      </c>
      <c r="U73" s="37">
        <f t="shared" si="23"/>
        <v>0</v>
      </c>
      <c r="V73" s="37">
        <f t="shared" si="23"/>
        <v>0</v>
      </c>
      <c r="W73" s="37">
        <f t="shared" si="23"/>
        <v>0</v>
      </c>
      <c r="X73" s="37">
        <f t="shared" si="23"/>
        <v>0</v>
      </c>
      <c r="Y73" s="37">
        <f t="shared" si="23"/>
        <v>0</v>
      </c>
      <c r="Z73" s="37">
        <f t="shared" si="23"/>
        <v>0</v>
      </c>
      <c r="AA73" s="37">
        <f t="shared" si="23"/>
        <v>0</v>
      </c>
      <c r="AB73" s="37">
        <f t="shared" si="23"/>
        <v>0</v>
      </c>
      <c r="AC73" s="37">
        <f t="shared" si="23"/>
        <v>0</v>
      </c>
      <c r="AD73" s="37">
        <f t="shared" si="23"/>
        <v>0</v>
      </c>
      <c r="AE73" s="37">
        <f t="shared" si="23"/>
        <v>0</v>
      </c>
      <c r="AF73" s="37">
        <f t="shared" si="23"/>
        <v>0</v>
      </c>
      <c r="AG73" s="37">
        <f t="shared" si="23"/>
        <v>0</v>
      </c>
      <c r="AH73" s="37">
        <f t="shared" si="23"/>
        <v>0</v>
      </c>
      <c r="AI73" s="37">
        <f t="shared" si="23"/>
        <v>0</v>
      </c>
      <c r="AJ73" s="37">
        <f t="shared" si="23"/>
        <v>0</v>
      </c>
      <c r="AK73" s="37">
        <f t="shared" si="23"/>
        <v>0</v>
      </c>
      <c r="AL73" s="37">
        <f t="shared" si="23"/>
        <v>0</v>
      </c>
      <c r="AM73" s="37">
        <f t="shared" si="23"/>
        <v>0</v>
      </c>
      <c r="AN73" s="37">
        <f t="shared" si="23"/>
        <v>0</v>
      </c>
      <c r="AO73" s="37">
        <f t="shared" si="23"/>
        <v>0</v>
      </c>
      <c r="AP73" s="37">
        <f t="shared" si="23"/>
        <v>0</v>
      </c>
      <c r="AQ73" s="37">
        <f t="shared" si="23"/>
        <v>0</v>
      </c>
      <c r="AR73" s="37">
        <f t="shared" si="23"/>
        <v>0</v>
      </c>
      <c r="AS73" s="37">
        <f t="shared" si="23"/>
        <v>0</v>
      </c>
      <c r="AT73" s="37">
        <f t="shared" si="23"/>
        <v>0</v>
      </c>
      <c r="AU73" s="37">
        <f t="shared" si="23"/>
        <v>0</v>
      </c>
      <c r="AV73" s="37">
        <f t="shared" si="23"/>
        <v>0</v>
      </c>
      <c r="AW73" s="37">
        <f t="shared" si="23"/>
        <v>0</v>
      </c>
      <c r="AX73" s="37">
        <f t="shared" si="23"/>
        <v>0</v>
      </c>
      <c r="AY73" s="37">
        <f t="shared" si="23"/>
        <v>0</v>
      </c>
      <c r="AZ73" s="37">
        <f t="shared" si="23"/>
        <v>0</v>
      </c>
      <c r="BA73" s="37">
        <f t="shared" si="23"/>
        <v>0</v>
      </c>
      <c r="BB73" s="37">
        <f t="shared" si="23"/>
        <v>0</v>
      </c>
      <c r="BC73" s="37">
        <f t="shared" si="23"/>
        <v>0</v>
      </c>
      <c r="BD73" s="37">
        <f t="shared" si="23"/>
        <v>0</v>
      </c>
      <c r="BE73" s="37">
        <f t="shared" si="23"/>
        <v>0</v>
      </c>
      <c r="BF73" s="37">
        <f t="shared" si="23"/>
        <v>0</v>
      </c>
      <c r="BG73" s="37">
        <f t="shared" si="23"/>
        <v>0</v>
      </c>
      <c r="BH73" s="37">
        <f t="shared" si="23"/>
        <v>0</v>
      </c>
      <c r="BI73" s="37">
        <f t="shared" si="23"/>
        <v>0</v>
      </c>
      <c r="BJ73" s="37">
        <f t="shared" si="23"/>
        <v>0</v>
      </c>
      <c r="BK73" s="37">
        <f t="shared" si="23"/>
        <v>0</v>
      </c>
      <c r="BL73" s="37">
        <f t="shared" si="23"/>
        <v>0</v>
      </c>
      <c r="BM73" s="37">
        <f t="shared" si="23"/>
        <v>0</v>
      </c>
      <c r="BN73" s="37">
        <f t="shared" si="23"/>
        <v>0</v>
      </c>
      <c r="BO73" s="37">
        <f t="shared" si="23"/>
        <v>0</v>
      </c>
      <c r="BP73" s="37">
        <f t="shared" si="23"/>
        <v>0</v>
      </c>
      <c r="BQ73" s="37">
        <f t="shared" si="23"/>
        <v>0</v>
      </c>
      <c r="BR73" s="37">
        <f t="shared" si="23"/>
        <v>0</v>
      </c>
      <c r="BS73" s="37">
        <f t="shared" si="24"/>
        <v>1000</v>
      </c>
      <c r="BT73" s="37">
        <f t="shared" si="24"/>
        <v>0</v>
      </c>
      <c r="BU73" s="37">
        <f t="shared" si="24"/>
        <v>0</v>
      </c>
      <c r="BV73" s="37">
        <f t="shared" si="24"/>
        <v>0</v>
      </c>
      <c r="BW73" s="37">
        <f t="shared" si="24"/>
        <v>0</v>
      </c>
      <c r="BX73" s="37">
        <f t="shared" si="24"/>
        <v>0</v>
      </c>
      <c r="BY73" s="37">
        <f t="shared" si="24"/>
        <v>0</v>
      </c>
      <c r="BZ73" s="37">
        <f t="shared" si="24"/>
        <v>0</v>
      </c>
      <c r="CA73" s="37">
        <f t="shared" si="24"/>
        <v>0</v>
      </c>
      <c r="CB73" s="37">
        <f t="shared" si="24"/>
        <v>0</v>
      </c>
      <c r="CC73" s="37">
        <f t="shared" si="24"/>
        <v>0</v>
      </c>
      <c r="CD73" s="37">
        <f t="shared" si="24"/>
        <v>0</v>
      </c>
      <c r="CE73" s="37">
        <f t="shared" si="24"/>
        <v>0</v>
      </c>
      <c r="CF73" s="37">
        <f t="shared" si="24"/>
        <v>0</v>
      </c>
      <c r="CG73" s="37">
        <f t="shared" si="24"/>
        <v>0</v>
      </c>
      <c r="CH73" s="37">
        <f t="shared" si="24"/>
        <v>0</v>
      </c>
      <c r="CI73" s="37">
        <f t="shared" si="24"/>
        <v>0</v>
      </c>
      <c r="CJ73" s="37">
        <f t="shared" si="24"/>
        <v>0</v>
      </c>
      <c r="CK73" s="37">
        <f t="shared" si="24"/>
        <v>0</v>
      </c>
      <c r="CL73" s="37">
        <f t="shared" si="24"/>
        <v>0</v>
      </c>
      <c r="CM73" s="37">
        <f t="shared" si="24"/>
        <v>0</v>
      </c>
      <c r="CN73" s="37">
        <f t="shared" si="24"/>
        <v>0</v>
      </c>
      <c r="CO73" s="37">
        <f t="shared" si="24"/>
        <v>0</v>
      </c>
      <c r="CP73" s="37">
        <f t="shared" si="24"/>
        <v>0</v>
      </c>
      <c r="CQ73" s="37">
        <f t="shared" si="24"/>
        <v>0</v>
      </c>
      <c r="CR73" s="37">
        <f t="shared" si="24"/>
        <v>0</v>
      </c>
      <c r="CS73" s="37">
        <f t="shared" si="24"/>
        <v>0</v>
      </c>
    </row>
    <row r="74" spans="2:97" x14ac:dyDescent="0.35">
      <c r="B74" s="1" t="str">
        <f t="shared" si="21"/>
        <v>Fees paid to International Public Partnerships Limited</v>
      </c>
      <c r="E74" s="29">
        <f t="shared" si="22"/>
        <v>672.14240060318161</v>
      </c>
      <c r="G74" s="37">
        <f t="shared" ref="G74:BR77" si="25">IF(G$4&gt;=$C$9,G42,0)</f>
        <v>0</v>
      </c>
      <c r="H74" s="37">
        <f t="shared" si="25"/>
        <v>0</v>
      </c>
      <c r="I74" s="37">
        <f t="shared" si="25"/>
        <v>0</v>
      </c>
      <c r="J74" s="37">
        <f t="shared" si="25"/>
        <v>0</v>
      </c>
      <c r="K74" s="37">
        <f t="shared" si="25"/>
        <v>0</v>
      </c>
      <c r="L74" s="37">
        <f t="shared" si="25"/>
        <v>0</v>
      </c>
      <c r="M74" s="37">
        <f t="shared" si="25"/>
        <v>0</v>
      </c>
      <c r="N74" s="37">
        <f t="shared" si="25"/>
        <v>0</v>
      </c>
      <c r="O74" s="37">
        <f t="shared" si="25"/>
        <v>0</v>
      </c>
      <c r="P74" s="37">
        <f t="shared" si="25"/>
        <v>0</v>
      </c>
      <c r="Q74" s="37">
        <f t="shared" si="25"/>
        <v>0</v>
      </c>
      <c r="R74" s="37">
        <f t="shared" si="25"/>
        <v>0</v>
      </c>
      <c r="S74" s="37">
        <f t="shared" si="25"/>
        <v>0</v>
      </c>
      <c r="T74" s="37">
        <f t="shared" si="25"/>
        <v>0</v>
      </c>
      <c r="U74" s="37">
        <f t="shared" si="25"/>
        <v>0</v>
      </c>
      <c r="V74" s="37">
        <f t="shared" si="25"/>
        <v>0</v>
      </c>
      <c r="W74" s="37">
        <f t="shared" si="25"/>
        <v>0</v>
      </c>
      <c r="X74" s="37">
        <f t="shared" si="25"/>
        <v>0</v>
      </c>
      <c r="Y74" s="37">
        <f t="shared" si="25"/>
        <v>0</v>
      </c>
      <c r="Z74" s="37">
        <f t="shared" si="25"/>
        <v>0</v>
      </c>
      <c r="AA74" s="37">
        <f t="shared" si="25"/>
        <v>0</v>
      </c>
      <c r="AB74" s="37">
        <f t="shared" si="25"/>
        <v>0</v>
      </c>
      <c r="AC74" s="37">
        <f t="shared" si="25"/>
        <v>0</v>
      </c>
      <c r="AD74" s="37">
        <f t="shared" si="25"/>
        <v>12.568306010928961</v>
      </c>
      <c r="AE74" s="37">
        <f t="shared" si="25"/>
        <v>12.568306010928961</v>
      </c>
      <c r="AF74" s="37">
        <f t="shared" si="25"/>
        <v>12.869945355191259</v>
      </c>
      <c r="AG74" s="37">
        <f t="shared" si="25"/>
        <v>12.869945355191259</v>
      </c>
      <c r="AH74" s="37">
        <f t="shared" si="25"/>
        <v>13.191693989071037</v>
      </c>
      <c r="AI74" s="37">
        <f t="shared" si="25"/>
        <v>13.191693989071037</v>
      </c>
      <c r="AJ74" s="37">
        <f t="shared" si="25"/>
        <v>13.521486338797811</v>
      </c>
      <c r="AK74" s="37">
        <f t="shared" si="25"/>
        <v>13.521486338797811</v>
      </c>
      <c r="AL74" s="37">
        <f t="shared" si="25"/>
        <v>13.859523497267755</v>
      </c>
      <c r="AM74" s="37">
        <f t="shared" si="25"/>
        <v>13.859523497267755</v>
      </c>
      <c r="AN74" s="37">
        <f t="shared" si="25"/>
        <v>14.206011584699446</v>
      </c>
      <c r="AO74" s="37">
        <f t="shared" si="25"/>
        <v>14.206011584699446</v>
      </c>
      <c r="AP74" s="37">
        <f t="shared" si="25"/>
        <v>14.561161874316934</v>
      </c>
      <c r="AQ74" s="37">
        <f t="shared" si="25"/>
        <v>14.561161874316934</v>
      </c>
      <c r="AR74" s="37">
        <f t="shared" si="25"/>
        <v>14.925190921174853</v>
      </c>
      <c r="AS74" s="37">
        <f t="shared" si="25"/>
        <v>14.925190921174853</v>
      </c>
      <c r="AT74" s="37">
        <f t="shared" si="25"/>
        <v>15.298320694204225</v>
      </c>
      <c r="AU74" s="37">
        <f t="shared" si="25"/>
        <v>15.298320694204225</v>
      </c>
      <c r="AV74" s="37">
        <f t="shared" si="25"/>
        <v>15.680778711559331</v>
      </c>
      <c r="AW74" s="37">
        <f t="shared" si="25"/>
        <v>15.680778711559331</v>
      </c>
      <c r="AX74" s="37">
        <f t="shared" si="25"/>
        <v>16.072798179348311</v>
      </c>
      <c r="AY74" s="37">
        <f t="shared" si="25"/>
        <v>16.072798179348311</v>
      </c>
      <c r="AZ74" s="37">
        <f t="shared" si="25"/>
        <v>16.474618133832017</v>
      </c>
      <c r="BA74" s="37">
        <f t="shared" si="25"/>
        <v>16.474618133832017</v>
      </c>
      <c r="BB74" s="37">
        <f t="shared" si="25"/>
        <v>16.886483587177814</v>
      </c>
      <c r="BC74" s="37">
        <f t="shared" si="25"/>
        <v>16.886483587177814</v>
      </c>
      <c r="BD74" s="37">
        <f t="shared" si="25"/>
        <v>17.30864567685726</v>
      </c>
      <c r="BE74" s="37">
        <f t="shared" si="25"/>
        <v>17.30864567685726</v>
      </c>
      <c r="BF74" s="37">
        <f t="shared" si="25"/>
        <v>17.741361818778692</v>
      </c>
      <c r="BG74" s="37">
        <f t="shared" si="25"/>
        <v>17.741361818778692</v>
      </c>
      <c r="BH74" s="37">
        <f t="shared" si="25"/>
        <v>18.184895864248155</v>
      </c>
      <c r="BI74" s="37">
        <f t="shared" si="25"/>
        <v>18.184895864248155</v>
      </c>
      <c r="BJ74" s="37">
        <f t="shared" si="25"/>
        <v>18.639518260854352</v>
      </c>
      <c r="BK74" s="37">
        <f t="shared" si="25"/>
        <v>18.639518260854352</v>
      </c>
      <c r="BL74" s="37">
        <f t="shared" si="25"/>
        <v>19.105506217375712</v>
      </c>
      <c r="BM74" s="37">
        <f t="shared" si="25"/>
        <v>19.105506217375712</v>
      </c>
      <c r="BN74" s="37">
        <f t="shared" si="25"/>
        <v>19.583143872810105</v>
      </c>
      <c r="BO74" s="37">
        <f t="shared" si="25"/>
        <v>19.583143872810105</v>
      </c>
      <c r="BP74" s="37">
        <f t="shared" si="25"/>
        <v>20.072722469630357</v>
      </c>
      <c r="BQ74" s="37">
        <f t="shared" si="25"/>
        <v>20.072722469630357</v>
      </c>
      <c r="BR74" s="37">
        <f t="shared" si="25"/>
        <v>20.574540531371113</v>
      </c>
      <c r="BS74" s="37">
        <f t="shared" si="24"/>
        <v>10.063633955561958</v>
      </c>
      <c r="BT74" s="37">
        <f t="shared" si="24"/>
        <v>0</v>
      </c>
      <c r="BU74" s="37">
        <f t="shared" si="24"/>
        <v>0</v>
      </c>
      <c r="BV74" s="37">
        <f t="shared" si="24"/>
        <v>0</v>
      </c>
      <c r="BW74" s="37">
        <f t="shared" si="24"/>
        <v>0</v>
      </c>
      <c r="BX74" s="37">
        <f t="shared" si="24"/>
        <v>0</v>
      </c>
      <c r="BY74" s="37">
        <f t="shared" si="24"/>
        <v>0</v>
      </c>
      <c r="BZ74" s="37">
        <f t="shared" si="24"/>
        <v>0</v>
      </c>
      <c r="CA74" s="37">
        <f t="shared" si="24"/>
        <v>0</v>
      </c>
      <c r="CB74" s="37">
        <f t="shared" si="24"/>
        <v>0</v>
      </c>
      <c r="CC74" s="37">
        <f t="shared" si="24"/>
        <v>0</v>
      </c>
      <c r="CD74" s="37">
        <f t="shared" si="24"/>
        <v>0</v>
      </c>
      <c r="CE74" s="37">
        <f t="shared" si="24"/>
        <v>0</v>
      </c>
      <c r="CF74" s="37">
        <f t="shared" si="24"/>
        <v>0</v>
      </c>
      <c r="CG74" s="37">
        <f t="shared" si="24"/>
        <v>0</v>
      </c>
      <c r="CH74" s="37">
        <f t="shared" si="24"/>
        <v>0</v>
      </c>
      <c r="CI74" s="37">
        <f t="shared" si="24"/>
        <v>0</v>
      </c>
      <c r="CJ74" s="37">
        <f t="shared" si="24"/>
        <v>0</v>
      </c>
      <c r="CK74" s="37">
        <f t="shared" si="24"/>
        <v>0</v>
      </c>
      <c r="CL74" s="37">
        <f t="shared" si="24"/>
        <v>0</v>
      </c>
      <c r="CM74" s="37">
        <f t="shared" si="24"/>
        <v>0</v>
      </c>
      <c r="CN74" s="37">
        <f t="shared" si="24"/>
        <v>0</v>
      </c>
      <c r="CO74" s="37">
        <f t="shared" si="24"/>
        <v>0</v>
      </c>
      <c r="CP74" s="37">
        <f t="shared" si="24"/>
        <v>0</v>
      </c>
      <c r="CQ74" s="37">
        <f t="shared" si="24"/>
        <v>0</v>
      </c>
      <c r="CR74" s="37">
        <f t="shared" si="24"/>
        <v>0</v>
      </c>
      <c r="CS74" s="37">
        <f t="shared" si="24"/>
        <v>0</v>
      </c>
    </row>
    <row r="75" spans="2:97" x14ac:dyDescent="0.35">
      <c r="B75" s="1" t="str">
        <f t="shared" si="21"/>
        <v>Fees paid to IUK Investments Limited</v>
      </c>
      <c r="E75" s="29">
        <f t="shared" si="22"/>
        <v>336.07120030159081</v>
      </c>
      <c r="G75" s="37">
        <f t="shared" si="25"/>
        <v>0</v>
      </c>
      <c r="H75" s="37">
        <f t="shared" si="25"/>
        <v>0</v>
      </c>
      <c r="I75" s="37">
        <f t="shared" si="25"/>
        <v>0</v>
      </c>
      <c r="J75" s="37">
        <f t="shared" si="25"/>
        <v>0</v>
      </c>
      <c r="K75" s="37">
        <f t="shared" si="25"/>
        <v>0</v>
      </c>
      <c r="L75" s="37">
        <f t="shared" si="25"/>
        <v>0</v>
      </c>
      <c r="M75" s="37">
        <f t="shared" si="25"/>
        <v>0</v>
      </c>
      <c r="N75" s="37">
        <f t="shared" si="25"/>
        <v>0</v>
      </c>
      <c r="O75" s="37">
        <f t="shared" si="25"/>
        <v>0</v>
      </c>
      <c r="P75" s="37">
        <f t="shared" si="25"/>
        <v>0</v>
      </c>
      <c r="Q75" s="37">
        <f t="shared" si="25"/>
        <v>0</v>
      </c>
      <c r="R75" s="37">
        <f t="shared" si="25"/>
        <v>0</v>
      </c>
      <c r="S75" s="37">
        <f t="shared" si="25"/>
        <v>0</v>
      </c>
      <c r="T75" s="37">
        <f t="shared" si="25"/>
        <v>0</v>
      </c>
      <c r="U75" s="37">
        <f t="shared" si="25"/>
        <v>0</v>
      </c>
      <c r="V75" s="37">
        <f t="shared" si="25"/>
        <v>0</v>
      </c>
      <c r="W75" s="37">
        <f t="shared" si="25"/>
        <v>0</v>
      </c>
      <c r="X75" s="37">
        <f t="shared" si="25"/>
        <v>0</v>
      </c>
      <c r="Y75" s="37">
        <f t="shared" si="25"/>
        <v>0</v>
      </c>
      <c r="Z75" s="37">
        <f t="shared" si="25"/>
        <v>0</v>
      </c>
      <c r="AA75" s="37">
        <f t="shared" si="25"/>
        <v>0</v>
      </c>
      <c r="AB75" s="37">
        <f t="shared" si="25"/>
        <v>0</v>
      </c>
      <c r="AC75" s="37">
        <f t="shared" si="25"/>
        <v>0</v>
      </c>
      <c r="AD75" s="37">
        <f t="shared" si="25"/>
        <v>6.2841530054644812</v>
      </c>
      <c r="AE75" s="37">
        <f t="shared" si="25"/>
        <v>6.2841530054644812</v>
      </c>
      <c r="AF75" s="37">
        <f t="shared" si="25"/>
        <v>6.4349726775956286</v>
      </c>
      <c r="AG75" s="37">
        <f t="shared" si="25"/>
        <v>6.4349726775956286</v>
      </c>
      <c r="AH75" s="37">
        <f t="shared" si="25"/>
        <v>6.5958469945355178</v>
      </c>
      <c r="AI75" s="37">
        <f t="shared" si="25"/>
        <v>6.5958469945355178</v>
      </c>
      <c r="AJ75" s="37">
        <f t="shared" si="25"/>
        <v>6.7607431693989044</v>
      </c>
      <c r="AK75" s="37">
        <f t="shared" si="25"/>
        <v>6.7607431693989044</v>
      </c>
      <c r="AL75" s="37">
        <f t="shared" si="25"/>
        <v>6.9297617486338767</v>
      </c>
      <c r="AM75" s="37">
        <f t="shared" si="25"/>
        <v>6.9297617486338767</v>
      </c>
      <c r="AN75" s="37">
        <f t="shared" si="25"/>
        <v>7.1030057923497232</v>
      </c>
      <c r="AO75" s="37">
        <f t="shared" si="25"/>
        <v>7.1030057923497232</v>
      </c>
      <c r="AP75" s="37">
        <f t="shared" si="25"/>
        <v>7.280580937158466</v>
      </c>
      <c r="AQ75" s="37">
        <f t="shared" si="25"/>
        <v>7.280580937158466</v>
      </c>
      <c r="AR75" s="37">
        <f t="shared" si="25"/>
        <v>7.4625954605874263</v>
      </c>
      <c r="AS75" s="37">
        <f t="shared" si="25"/>
        <v>7.4625954605874263</v>
      </c>
      <c r="AT75" s="37">
        <f t="shared" si="25"/>
        <v>7.6491603471021117</v>
      </c>
      <c r="AU75" s="37">
        <f t="shared" si="25"/>
        <v>7.6491603471021117</v>
      </c>
      <c r="AV75" s="37">
        <f t="shared" si="25"/>
        <v>7.8403893557796644</v>
      </c>
      <c r="AW75" s="37">
        <f t="shared" si="25"/>
        <v>7.8403893557796644</v>
      </c>
      <c r="AX75" s="37">
        <f t="shared" si="25"/>
        <v>8.0363990896741555</v>
      </c>
      <c r="AY75" s="37">
        <f t="shared" si="25"/>
        <v>8.0363990896741555</v>
      </c>
      <c r="AZ75" s="37">
        <f t="shared" si="25"/>
        <v>8.2373090669160085</v>
      </c>
      <c r="BA75" s="37">
        <f t="shared" si="25"/>
        <v>8.2373090669160085</v>
      </c>
      <c r="BB75" s="37">
        <f t="shared" si="25"/>
        <v>8.4432417935889088</v>
      </c>
      <c r="BC75" s="37">
        <f t="shared" si="25"/>
        <v>8.4432417935889088</v>
      </c>
      <c r="BD75" s="37">
        <f t="shared" si="25"/>
        <v>8.6543228384286301</v>
      </c>
      <c r="BE75" s="37">
        <f t="shared" si="25"/>
        <v>8.6543228384286301</v>
      </c>
      <c r="BF75" s="37">
        <f t="shared" si="25"/>
        <v>8.8706809093893444</v>
      </c>
      <c r="BG75" s="37">
        <f t="shared" si="25"/>
        <v>8.8706809093893444</v>
      </c>
      <c r="BH75" s="37">
        <f t="shared" si="25"/>
        <v>9.0924479321240774</v>
      </c>
      <c r="BI75" s="37">
        <f t="shared" si="25"/>
        <v>9.0924479321240774</v>
      </c>
      <c r="BJ75" s="37">
        <f t="shared" si="25"/>
        <v>9.3197591304271779</v>
      </c>
      <c r="BK75" s="37">
        <f t="shared" si="25"/>
        <v>9.3197591304271779</v>
      </c>
      <c r="BL75" s="37">
        <f t="shared" si="25"/>
        <v>9.5527531086878561</v>
      </c>
      <c r="BM75" s="37">
        <f t="shared" si="25"/>
        <v>9.5527531086878561</v>
      </c>
      <c r="BN75" s="37">
        <f t="shared" si="25"/>
        <v>9.7915719364050506</v>
      </c>
      <c r="BO75" s="37">
        <f t="shared" si="25"/>
        <v>9.7915719364050506</v>
      </c>
      <c r="BP75" s="37">
        <f t="shared" si="25"/>
        <v>10.036361234815177</v>
      </c>
      <c r="BQ75" s="37">
        <f t="shared" si="25"/>
        <v>10.036361234815177</v>
      </c>
      <c r="BR75" s="37">
        <f t="shared" si="25"/>
        <v>10.287270265685555</v>
      </c>
      <c r="BS75" s="37">
        <f t="shared" si="24"/>
        <v>5.031816977780978</v>
      </c>
      <c r="BT75" s="37">
        <f t="shared" si="24"/>
        <v>0</v>
      </c>
      <c r="BU75" s="37">
        <f t="shared" si="24"/>
        <v>0</v>
      </c>
      <c r="BV75" s="37">
        <f t="shared" si="24"/>
        <v>0</v>
      </c>
      <c r="BW75" s="37">
        <f t="shared" si="24"/>
        <v>0</v>
      </c>
      <c r="BX75" s="37">
        <f t="shared" si="24"/>
        <v>0</v>
      </c>
      <c r="BY75" s="37">
        <f t="shared" si="24"/>
        <v>0</v>
      </c>
      <c r="BZ75" s="37">
        <f t="shared" si="24"/>
        <v>0</v>
      </c>
      <c r="CA75" s="37">
        <f t="shared" si="24"/>
        <v>0</v>
      </c>
      <c r="CB75" s="37">
        <f t="shared" si="24"/>
        <v>0</v>
      </c>
      <c r="CC75" s="37">
        <f t="shared" si="24"/>
        <v>0</v>
      </c>
      <c r="CD75" s="37">
        <f t="shared" si="24"/>
        <v>0</v>
      </c>
      <c r="CE75" s="37">
        <f t="shared" si="24"/>
        <v>0</v>
      </c>
      <c r="CF75" s="37">
        <f t="shared" si="24"/>
        <v>0</v>
      </c>
      <c r="CG75" s="37">
        <f t="shared" si="24"/>
        <v>0</v>
      </c>
      <c r="CH75" s="37">
        <f t="shared" si="24"/>
        <v>0</v>
      </c>
      <c r="CI75" s="37">
        <f t="shared" si="24"/>
        <v>0</v>
      </c>
      <c r="CJ75" s="37">
        <f t="shared" si="24"/>
        <v>0</v>
      </c>
      <c r="CK75" s="37">
        <f t="shared" si="24"/>
        <v>0</v>
      </c>
      <c r="CL75" s="37">
        <f t="shared" si="24"/>
        <v>0</v>
      </c>
      <c r="CM75" s="37">
        <f t="shared" si="24"/>
        <v>0</v>
      </c>
      <c r="CN75" s="37">
        <f t="shared" si="24"/>
        <v>0</v>
      </c>
      <c r="CO75" s="37">
        <f t="shared" si="24"/>
        <v>0</v>
      </c>
      <c r="CP75" s="37">
        <f t="shared" si="24"/>
        <v>0</v>
      </c>
      <c r="CQ75" s="37">
        <f t="shared" si="24"/>
        <v>0</v>
      </c>
      <c r="CR75" s="37">
        <f t="shared" si="24"/>
        <v>0</v>
      </c>
      <c r="CS75" s="37">
        <f t="shared" si="24"/>
        <v>0</v>
      </c>
    </row>
    <row r="76" spans="2:97" x14ac:dyDescent="0.35">
      <c r="B76" s="1" t="str">
        <f t="shared" si="21"/>
        <v xml:space="preserve">Fees paid to </v>
      </c>
      <c r="E76" s="29">
        <f t="shared" si="22"/>
        <v>0</v>
      </c>
      <c r="G76" s="37">
        <f t="shared" si="25"/>
        <v>0</v>
      </c>
      <c r="H76" s="37">
        <f t="shared" si="25"/>
        <v>0</v>
      </c>
      <c r="I76" s="37">
        <f t="shared" si="25"/>
        <v>0</v>
      </c>
      <c r="J76" s="37">
        <f t="shared" si="25"/>
        <v>0</v>
      </c>
      <c r="K76" s="37">
        <f t="shared" si="25"/>
        <v>0</v>
      </c>
      <c r="L76" s="37">
        <f t="shared" si="25"/>
        <v>0</v>
      </c>
      <c r="M76" s="37">
        <f t="shared" si="25"/>
        <v>0</v>
      </c>
      <c r="N76" s="37">
        <f t="shared" si="25"/>
        <v>0</v>
      </c>
      <c r="O76" s="37">
        <f t="shared" si="25"/>
        <v>0</v>
      </c>
      <c r="P76" s="37">
        <f t="shared" si="25"/>
        <v>0</v>
      </c>
      <c r="Q76" s="37">
        <f t="shared" si="25"/>
        <v>0</v>
      </c>
      <c r="R76" s="37">
        <f t="shared" si="25"/>
        <v>0</v>
      </c>
      <c r="S76" s="37">
        <f t="shared" si="25"/>
        <v>0</v>
      </c>
      <c r="T76" s="37">
        <f t="shared" si="25"/>
        <v>0</v>
      </c>
      <c r="U76" s="37">
        <f t="shared" si="25"/>
        <v>0</v>
      </c>
      <c r="V76" s="37">
        <f t="shared" si="25"/>
        <v>0</v>
      </c>
      <c r="W76" s="37">
        <f t="shared" si="25"/>
        <v>0</v>
      </c>
      <c r="X76" s="37">
        <f t="shared" si="25"/>
        <v>0</v>
      </c>
      <c r="Y76" s="37">
        <f t="shared" si="25"/>
        <v>0</v>
      </c>
      <c r="Z76" s="37">
        <f t="shared" si="25"/>
        <v>0</v>
      </c>
      <c r="AA76" s="37">
        <f t="shared" si="25"/>
        <v>0</v>
      </c>
      <c r="AB76" s="37">
        <f t="shared" si="25"/>
        <v>0</v>
      </c>
      <c r="AC76" s="37">
        <f t="shared" si="25"/>
        <v>0</v>
      </c>
      <c r="AD76" s="37">
        <f t="shared" si="25"/>
        <v>0</v>
      </c>
      <c r="AE76" s="37">
        <f t="shared" si="25"/>
        <v>0</v>
      </c>
      <c r="AF76" s="37">
        <f t="shared" si="25"/>
        <v>0</v>
      </c>
      <c r="AG76" s="37">
        <f t="shared" si="25"/>
        <v>0</v>
      </c>
      <c r="AH76" s="37">
        <f t="shared" si="25"/>
        <v>0</v>
      </c>
      <c r="AI76" s="37">
        <f t="shared" si="25"/>
        <v>0</v>
      </c>
      <c r="AJ76" s="37">
        <f t="shared" si="25"/>
        <v>0</v>
      </c>
      <c r="AK76" s="37">
        <f t="shared" si="25"/>
        <v>0</v>
      </c>
      <c r="AL76" s="37">
        <f t="shared" si="25"/>
        <v>0</v>
      </c>
      <c r="AM76" s="37">
        <f t="shared" si="25"/>
        <v>0</v>
      </c>
      <c r="AN76" s="37">
        <f t="shared" si="25"/>
        <v>0</v>
      </c>
      <c r="AO76" s="37">
        <f t="shared" si="25"/>
        <v>0</v>
      </c>
      <c r="AP76" s="37">
        <f t="shared" si="25"/>
        <v>0</v>
      </c>
      <c r="AQ76" s="37">
        <f t="shared" si="25"/>
        <v>0</v>
      </c>
      <c r="AR76" s="37">
        <f t="shared" si="25"/>
        <v>0</v>
      </c>
      <c r="AS76" s="37">
        <f t="shared" si="25"/>
        <v>0</v>
      </c>
      <c r="AT76" s="37">
        <f t="shared" si="25"/>
        <v>0</v>
      </c>
      <c r="AU76" s="37">
        <f t="shared" si="25"/>
        <v>0</v>
      </c>
      <c r="AV76" s="37">
        <f t="shared" si="25"/>
        <v>0</v>
      </c>
      <c r="AW76" s="37">
        <f t="shared" si="25"/>
        <v>0</v>
      </c>
      <c r="AX76" s="37">
        <f t="shared" si="25"/>
        <v>0</v>
      </c>
      <c r="AY76" s="37">
        <f t="shared" si="25"/>
        <v>0</v>
      </c>
      <c r="AZ76" s="37">
        <f t="shared" si="25"/>
        <v>0</v>
      </c>
      <c r="BA76" s="37">
        <f t="shared" si="25"/>
        <v>0</v>
      </c>
      <c r="BB76" s="37">
        <f t="shared" si="25"/>
        <v>0</v>
      </c>
      <c r="BC76" s="37">
        <f t="shared" si="25"/>
        <v>0</v>
      </c>
      <c r="BD76" s="37">
        <f t="shared" si="25"/>
        <v>0</v>
      </c>
      <c r="BE76" s="37">
        <f t="shared" si="25"/>
        <v>0</v>
      </c>
      <c r="BF76" s="37">
        <f t="shared" si="25"/>
        <v>0</v>
      </c>
      <c r="BG76" s="37">
        <f t="shared" si="25"/>
        <v>0</v>
      </c>
      <c r="BH76" s="37">
        <f t="shared" si="25"/>
        <v>0</v>
      </c>
      <c r="BI76" s="37">
        <f t="shared" si="25"/>
        <v>0</v>
      </c>
      <c r="BJ76" s="37">
        <f t="shared" si="25"/>
        <v>0</v>
      </c>
      <c r="BK76" s="37">
        <f t="shared" si="25"/>
        <v>0</v>
      </c>
      <c r="BL76" s="37">
        <f t="shared" si="25"/>
        <v>0</v>
      </c>
      <c r="BM76" s="37">
        <f t="shared" si="25"/>
        <v>0</v>
      </c>
      <c r="BN76" s="37">
        <f t="shared" si="25"/>
        <v>0</v>
      </c>
      <c r="BO76" s="37">
        <f t="shared" si="25"/>
        <v>0</v>
      </c>
      <c r="BP76" s="37">
        <f t="shared" si="25"/>
        <v>0</v>
      </c>
      <c r="BQ76" s="37">
        <f t="shared" si="25"/>
        <v>0</v>
      </c>
      <c r="BR76" s="37">
        <f t="shared" si="25"/>
        <v>0</v>
      </c>
      <c r="BS76" s="37">
        <f t="shared" si="24"/>
        <v>0</v>
      </c>
      <c r="BT76" s="37">
        <f t="shared" si="24"/>
        <v>0</v>
      </c>
      <c r="BU76" s="37">
        <f t="shared" si="24"/>
        <v>0</v>
      </c>
      <c r="BV76" s="37">
        <f t="shared" si="24"/>
        <v>0</v>
      </c>
      <c r="BW76" s="37">
        <f t="shared" si="24"/>
        <v>0</v>
      </c>
      <c r="BX76" s="37">
        <f t="shared" si="24"/>
        <v>0</v>
      </c>
      <c r="BY76" s="37">
        <f t="shared" si="24"/>
        <v>0</v>
      </c>
      <c r="BZ76" s="37">
        <f t="shared" si="24"/>
        <v>0</v>
      </c>
      <c r="CA76" s="37">
        <f t="shared" si="24"/>
        <v>0</v>
      </c>
      <c r="CB76" s="37">
        <f t="shared" si="24"/>
        <v>0</v>
      </c>
      <c r="CC76" s="37">
        <f t="shared" si="24"/>
        <v>0</v>
      </c>
      <c r="CD76" s="37">
        <f t="shared" si="24"/>
        <v>0</v>
      </c>
      <c r="CE76" s="37">
        <f t="shared" si="24"/>
        <v>0</v>
      </c>
      <c r="CF76" s="37">
        <f t="shared" si="24"/>
        <v>0</v>
      </c>
      <c r="CG76" s="37">
        <f t="shared" si="24"/>
        <v>0</v>
      </c>
      <c r="CH76" s="37">
        <f t="shared" si="24"/>
        <v>0</v>
      </c>
      <c r="CI76" s="37">
        <f t="shared" si="24"/>
        <v>0</v>
      </c>
      <c r="CJ76" s="37">
        <f t="shared" si="24"/>
        <v>0</v>
      </c>
      <c r="CK76" s="37">
        <f t="shared" si="24"/>
        <v>0</v>
      </c>
      <c r="CL76" s="37">
        <f t="shared" si="24"/>
        <v>0</v>
      </c>
      <c r="CM76" s="37">
        <f t="shared" si="24"/>
        <v>0</v>
      </c>
      <c r="CN76" s="37">
        <f t="shared" si="24"/>
        <v>0</v>
      </c>
      <c r="CO76" s="37">
        <f t="shared" si="24"/>
        <v>0</v>
      </c>
      <c r="CP76" s="37">
        <f t="shared" si="24"/>
        <v>0</v>
      </c>
      <c r="CQ76" s="37">
        <f t="shared" si="24"/>
        <v>0</v>
      </c>
      <c r="CR76" s="37">
        <f t="shared" si="24"/>
        <v>0</v>
      </c>
      <c r="CS76" s="37">
        <f t="shared" si="24"/>
        <v>0</v>
      </c>
    </row>
    <row r="77" spans="2:97" x14ac:dyDescent="0.35">
      <c r="B77" s="1" t="str">
        <f t="shared" si="21"/>
        <v xml:space="preserve">Fees paid to </v>
      </c>
      <c r="E77" s="29">
        <f t="shared" si="22"/>
        <v>0</v>
      </c>
      <c r="G77" s="37">
        <f t="shared" si="25"/>
        <v>0</v>
      </c>
      <c r="H77" s="37">
        <f t="shared" si="25"/>
        <v>0</v>
      </c>
      <c r="I77" s="37">
        <f t="shared" si="25"/>
        <v>0</v>
      </c>
      <c r="J77" s="37">
        <f t="shared" si="25"/>
        <v>0</v>
      </c>
      <c r="K77" s="37">
        <f t="shared" si="25"/>
        <v>0</v>
      </c>
      <c r="L77" s="37">
        <f t="shared" si="25"/>
        <v>0</v>
      </c>
      <c r="M77" s="37">
        <f t="shared" si="25"/>
        <v>0</v>
      </c>
      <c r="N77" s="37">
        <f t="shared" si="25"/>
        <v>0</v>
      </c>
      <c r="O77" s="37">
        <f t="shared" si="25"/>
        <v>0</v>
      </c>
      <c r="P77" s="37">
        <f t="shared" si="25"/>
        <v>0</v>
      </c>
      <c r="Q77" s="37">
        <f t="shared" si="25"/>
        <v>0</v>
      </c>
      <c r="R77" s="37">
        <f t="shared" si="25"/>
        <v>0</v>
      </c>
      <c r="S77" s="37">
        <f t="shared" si="25"/>
        <v>0</v>
      </c>
      <c r="T77" s="37">
        <f t="shared" si="25"/>
        <v>0</v>
      </c>
      <c r="U77" s="37">
        <f t="shared" si="25"/>
        <v>0</v>
      </c>
      <c r="V77" s="37">
        <f t="shared" si="25"/>
        <v>0</v>
      </c>
      <c r="W77" s="37">
        <f t="shared" si="25"/>
        <v>0</v>
      </c>
      <c r="X77" s="37">
        <f t="shared" si="25"/>
        <v>0</v>
      </c>
      <c r="Y77" s="37">
        <f t="shared" si="25"/>
        <v>0</v>
      </c>
      <c r="Z77" s="37">
        <f t="shared" si="25"/>
        <v>0</v>
      </c>
      <c r="AA77" s="37">
        <f t="shared" si="25"/>
        <v>0</v>
      </c>
      <c r="AB77" s="37">
        <f t="shared" si="25"/>
        <v>0</v>
      </c>
      <c r="AC77" s="37">
        <f t="shared" si="25"/>
        <v>0</v>
      </c>
      <c r="AD77" s="37">
        <f t="shared" si="25"/>
        <v>0</v>
      </c>
      <c r="AE77" s="37">
        <f t="shared" si="25"/>
        <v>0</v>
      </c>
      <c r="AF77" s="37">
        <f t="shared" si="25"/>
        <v>0</v>
      </c>
      <c r="AG77" s="37">
        <f t="shared" si="25"/>
        <v>0</v>
      </c>
      <c r="AH77" s="37">
        <f t="shared" si="25"/>
        <v>0</v>
      </c>
      <c r="AI77" s="37">
        <f t="shared" si="25"/>
        <v>0</v>
      </c>
      <c r="AJ77" s="37">
        <f t="shared" si="25"/>
        <v>0</v>
      </c>
      <c r="AK77" s="37">
        <f t="shared" si="25"/>
        <v>0</v>
      </c>
      <c r="AL77" s="37">
        <f t="shared" si="25"/>
        <v>0</v>
      </c>
      <c r="AM77" s="37">
        <f t="shared" si="25"/>
        <v>0</v>
      </c>
      <c r="AN77" s="37">
        <f t="shared" si="25"/>
        <v>0</v>
      </c>
      <c r="AO77" s="37">
        <f t="shared" si="25"/>
        <v>0</v>
      </c>
      <c r="AP77" s="37">
        <f t="shared" si="25"/>
        <v>0</v>
      </c>
      <c r="AQ77" s="37">
        <f t="shared" si="25"/>
        <v>0</v>
      </c>
      <c r="AR77" s="37">
        <f t="shared" si="25"/>
        <v>0</v>
      </c>
      <c r="AS77" s="37">
        <f t="shared" si="25"/>
        <v>0</v>
      </c>
      <c r="AT77" s="37">
        <f t="shared" si="25"/>
        <v>0</v>
      </c>
      <c r="AU77" s="37">
        <f t="shared" si="25"/>
        <v>0</v>
      </c>
      <c r="AV77" s="37">
        <f t="shared" si="25"/>
        <v>0</v>
      </c>
      <c r="AW77" s="37">
        <f t="shared" si="25"/>
        <v>0</v>
      </c>
      <c r="AX77" s="37">
        <f t="shared" si="25"/>
        <v>0</v>
      </c>
      <c r="AY77" s="37">
        <f t="shared" si="25"/>
        <v>0</v>
      </c>
      <c r="AZ77" s="37">
        <f t="shared" si="25"/>
        <v>0</v>
      </c>
      <c r="BA77" s="37">
        <f t="shared" si="25"/>
        <v>0</v>
      </c>
      <c r="BB77" s="37">
        <f t="shared" si="25"/>
        <v>0</v>
      </c>
      <c r="BC77" s="37">
        <f t="shared" si="25"/>
        <v>0</v>
      </c>
      <c r="BD77" s="37">
        <f t="shared" si="25"/>
        <v>0</v>
      </c>
      <c r="BE77" s="37">
        <f t="shared" si="25"/>
        <v>0</v>
      </c>
      <c r="BF77" s="37">
        <f t="shared" si="25"/>
        <v>0</v>
      </c>
      <c r="BG77" s="37">
        <f t="shared" si="25"/>
        <v>0</v>
      </c>
      <c r="BH77" s="37">
        <f t="shared" si="25"/>
        <v>0</v>
      </c>
      <c r="BI77" s="37">
        <f t="shared" si="25"/>
        <v>0</v>
      </c>
      <c r="BJ77" s="37">
        <f t="shared" si="25"/>
        <v>0</v>
      </c>
      <c r="BK77" s="37">
        <f t="shared" si="25"/>
        <v>0</v>
      </c>
      <c r="BL77" s="37">
        <f t="shared" si="25"/>
        <v>0</v>
      </c>
      <c r="BM77" s="37">
        <f t="shared" si="25"/>
        <v>0</v>
      </c>
      <c r="BN77" s="37">
        <f t="shared" si="25"/>
        <v>0</v>
      </c>
      <c r="BO77" s="37">
        <f t="shared" si="25"/>
        <v>0</v>
      </c>
      <c r="BP77" s="37">
        <f t="shared" si="25"/>
        <v>0</v>
      </c>
      <c r="BQ77" s="37">
        <f t="shared" si="25"/>
        <v>0</v>
      </c>
      <c r="BR77" s="37">
        <f>IF(BR$4&gt;=$C$9,BR45,0)</f>
        <v>0</v>
      </c>
      <c r="BS77" s="37">
        <f t="shared" si="24"/>
        <v>0</v>
      </c>
      <c r="BT77" s="37">
        <f t="shared" si="24"/>
        <v>0</v>
      </c>
      <c r="BU77" s="37">
        <f t="shared" si="24"/>
        <v>0</v>
      </c>
      <c r="BV77" s="37">
        <f t="shared" si="24"/>
        <v>0</v>
      </c>
      <c r="BW77" s="37">
        <f t="shared" si="24"/>
        <v>0</v>
      </c>
      <c r="BX77" s="37">
        <f t="shared" si="24"/>
        <v>0</v>
      </c>
      <c r="BY77" s="37">
        <f t="shared" si="24"/>
        <v>0</v>
      </c>
      <c r="BZ77" s="37">
        <f t="shared" si="24"/>
        <v>0</v>
      </c>
      <c r="CA77" s="37">
        <f t="shared" si="24"/>
        <v>0</v>
      </c>
      <c r="CB77" s="37">
        <f t="shared" si="24"/>
        <v>0</v>
      </c>
      <c r="CC77" s="37">
        <f t="shared" si="24"/>
        <v>0</v>
      </c>
      <c r="CD77" s="37">
        <f t="shared" si="24"/>
        <v>0</v>
      </c>
      <c r="CE77" s="37">
        <f t="shared" si="24"/>
        <v>0</v>
      </c>
      <c r="CF77" s="37">
        <f t="shared" si="24"/>
        <v>0</v>
      </c>
      <c r="CG77" s="37">
        <f t="shared" si="24"/>
        <v>0</v>
      </c>
      <c r="CH77" s="37">
        <f t="shared" si="24"/>
        <v>0</v>
      </c>
      <c r="CI77" s="37">
        <f t="shared" si="24"/>
        <v>0</v>
      </c>
      <c r="CJ77" s="37">
        <f t="shared" si="24"/>
        <v>0</v>
      </c>
      <c r="CK77" s="37">
        <f t="shared" si="24"/>
        <v>0</v>
      </c>
      <c r="CL77" s="37">
        <f t="shared" si="24"/>
        <v>0</v>
      </c>
      <c r="CM77" s="37">
        <f t="shared" si="24"/>
        <v>0</v>
      </c>
      <c r="CN77" s="37">
        <f t="shared" si="24"/>
        <v>0</v>
      </c>
      <c r="CO77" s="37">
        <f t="shared" si="24"/>
        <v>0</v>
      </c>
      <c r="CP77" s="37">
        <f t="shared" si="24"/>
        <v>0</v>
      </c>
      <c r="CQ77" s="37">
        <f t="shared" si="24"/>
        <v>0</v>
      </c>
      <c r="CR77" s="37">
        <f t="shared" si="24"/>
        <v>0</v>
      </c>
      <c r="CS77" s="37">
        <f t="shared" si="24"/>
        <v>0</v>
      </c>
    </row>
    <row r="78" spans="2:97" x14ac:dyDescent="0.35">
      <c r="B78" s="1" t="str">
        <f t="shared" si="21"/>
        <v xml:space="preserve">Fees paid to </v>
      </c>
      <c r="E78" s="29">
        <f t="shared" si="22"/>
        <v>0</v>
      </c>
      <c r="G78" s="37">
        <f t="shared" ref="G78:BR79" si="26">IF(G$4&gt;=$C$9,G46,0)</f>
        <v>0</v>
      </c>
      <c r="H78" s="37">
        <f t="shared" si="26"/>
        <v>0</v>
      </c>
      <c r="I78" s="37">
        <f t="shared" si="26"/>
        <v>0</v>
      </c>
      <c r="J78" s="37">
        <f t="shared" si="26"/>
        <v>0</v>
      </c>
      <c r="K78" s="37">
        <f t="shared" si="26"/>
        <v>0</v>
      </c>
      <c r="L78" s="37">
        <f t="shared" si="26"/>
        <v>0</v>
      </c>
      <c r="M78" s="37">
        <f t="shared" si="26"/>
        <v>0</v>
      </c>
      <c r="N78" s="37">
        <f t="shared" si="26"/>
        <v>0</v>
      </c>
      <c r="O78" s="37">
        <f t="shared" si="26"/>
        <v>0</v>
      </c>
      <c r="P78" s="37">
        <f t="shared" si="26"/>
        <v>0</v>
      </c>
      <c r="Q78" s="37">
        <f t="shared" si="26"/>
        <v>0</v>
      </c>
      <c r="R78" s="37">
        <f t="shared" si="26"/>
        <v>0</v>
      </c>
      <c r="S78" s="37">
        <f t="shared" si="26"/>
        <v>0</v>
      </c>
      <c r="T78" s="37">
        <f t="shared" si="26"/>
        <v>0</v>
      </c>
      <c r="U78" s="37">
        <f t="shared" si="26"/>
        <v>0</v>
      </c>
      <c r="V78" s="37">
        <f t="shared" si="26"/>
        <v>0</v>
      </c>
      <c r="W78" s="37">
        <f t="shared" si="26"/>
        <v>0</v>
      </c>
      <c r="X78" s="37">
        <f t="shared" si="26"/>
        <v>0</v>
      </c>
      <c r="Y78" s="37">
        <f t="shared" si="26"/>
        <v>0</v>
      </c>
      <c r="Z78" s="37">
        <f t="shared" si="26"/>
        <v>0</v>
      </c>
      <c r="AA78" s="37">
        <f t="shared" si="26"/>
        <v>0</v>
      </c>
      <c r="AB78" s="37">
        <f t="shared" si="26"/>
        <v>0</v>
      </c>
      <c r="AC78" s="37">
        <f t="shared" si="26"/>
        <v>0</v>
      </c>
      <c r="AD78" s="37">
        <f t="shared" si="26"/>
        <v>0</v>
      </c>
      <c r="AE78" s="37">
        <f t="shared" si="26"/>
        <v>0</v>
      </c>
      <c r="AF78" s="37">
        <f t="shared" si="26"/>
        <v>0</v>
      </c>
      <c r="AG78" s="37">
        <f t="shared" si="26"/>
        <v>0</v>
      </c>
      <c r="AH78" s="37">
        <f t="shared" si="26"/>
        <v>0</v>
      </c>
      <c r="AI78" s="37">
        <f t="shared" si="26"/>
        <v>0</v>
      </c>
      <c r="AJ78" s="37">
        <f t="shared" si="26"/>
        <v>0</v>
      </c>
      <c r="AK78" s="37">
        <f t="shared" si="26"/>
        <v>0</v>
      </c>
      <c r="AL78" s="37">
        <f t="shared" si="26"/>
        <v>0</v>
      </c>
      <c r="AM78" s="37">
        <f t="shared" si="26"/>
        <v>0</v>
      </c>
      <c r="AN78" s="37">
        <f t="shared" si="26"/>
        <v>0</v>
      </c>
      <c r="AO78" s="37">
        <f t="shared" si="26"/>
        <v>0</v>
      </c>
      <c r="AP78" s="37">
        <f t="shared" si="26"/>
        <v>0</v>
      </c>
      <c r="AQ78" s="37">
        <f t="shared" si="26"/>
        <v>0</v>
      </c>
      <c r="AR78" s="37">
        <f t="shared" si="26"/>
        <v>0</v>
      </c>
      <c r="AS78" s="37">
        <f t="shared" si="26"/>
        <v>0</v>
      </c>
      <c r="AT78" s="37">
        <f t="shared" si="26"/>
        <v>0</v>
      </c>
      <c r="AU78" s="37">
        <f t="shared" si="26"/>
        <v>0</v>
      </c>
      <c r="AV78" s="37">
        <f t="shared" si="26"/>
        <v>0</v>
      </c>
      <c r="AW78" s="37">
        <f t="shared" si="26"/>
        <v>0</v>
      </c>
      <c r="AX78" s="37">
        <f t="shared" si="26"/>
        <v>0</v>
      </c>
      <c r="AY78" s="37">
        <f t="shared" si="26"/>
        <v>0</v>
      </c>
      <c r="AZ78" s="37">
        <f t="shared" si="26"/>
        <v>0</v>
      </c>
      <c r="BA78" s="37">
        <f t="shared" si="26"/>
        <v>0</v>
      </c>
      <c r="BB78" s="37">
        <f t="shared" si="26"/>
        <v>0</v>
      </c>
      <c r="BC78" s="37">
        <f t="shared" si="26"/>
        <v>0</v>
      </c>
      <c r="BD78" s="37">
        <f t="shared" si="26"/>
        <v>0</v>
      </c>
      <c r="BE78" s="37">
        <f t="shared" si="26"/>
        <v>0</v>
      </c>
      <c r="BF78" s="37">
        <f t="shared" si="26"/>
        <v>0</v>
      </c>
      <c r="BG78" s="37">
        <f t="shared" si="26"/>
        <v>0</v>
      </c>
      <c r="BH78" s="37">
        <f t="shared" si="26"/>
        <v>0</v>
      </c>
      <c r="BI78" s="37">
        <f t="shared" si="26"/>
        <v>0</v>
      </c>
      <c r="BJ78" s="37">
        <f t="shared" si="26"/>
        <v>0</v>
      </c>
      <c r="BK78" s="37">
        <f t="shared" si="26"/>
        <v>0</v>
      </c>
      <c r="BL78" s="37">
        <f t="shared" si="26"/>
        <v>0</v>
      </c>
      <c r="BM78" s="37">
        <f t="shared" si="26"/>
        <v>0</v>
      </c>
      <c r="BN78" s="37">
        <f t="shared" si="26"/>
        <v>0</v>
      </c>
      <c r="BO78" s="37">
        <f t="shared" si="26"/>
        <v>0</v>
      </c>
      <c r="BP78" s="37">
        <f t="shared" si="26"/>
        <v>0</v>
      </c>
      <c r="BQ78" s="37">
        <f t="shared" si="26"/>
        <v>0</v>
      </c>
      <c r="BR78" s="37">
        <f t="shared" si="26"/>
        <v>0</v>
      </c>
      <c r="BS78" s="37">
        <f t="shared" si="24"/>
        <v>0</v>
      </c>
      <c r="BT78" s="37">
        <f t="shared" si="24"/>
        <v>0</v>
      </c>
      <c r="BU78" s="37">
        <f t="shared" si="24"/>
        <v>0</v>
      </c>
      <c r="BV78" s="37">
        <f t="shared" si="24"/>
        <v>0</v>
      </c>
      <c r="BW78" s="37">
        <f t="shared" si="24"/>
        <v>0</v>
      </c>
      <c r="BX78" s="37">
        <f t="shared" si="24"/>
        <v>0</v>
      </c>
      <c r="BY78" s="37">
        <f t="shared" si="24"/>
        <v>0</v>
      </c>
      <c r="BZ78" s="37">
        <f t="shared" si="24"/>
        <v>0</v>
      </c>
      <c r="CA78" s="37">
        <f t="shared" si="24"/>
        <v>0</v>
      </c>
      <c r="CB78" s="37">
        <f t="shared" si="24"/>
        <v>0</v>
      </c>
      <c r="CC78" s="37">
        <f t="shared" si="24"/>
        <v>0</v>
      </c>
      <c r="CD78" s="37">
        <f t="shared" si="24"/>
        <v>0</v>
      </c>
      <c r="CE78" s="37">
        <f t="shared" si="24"/>
        <v>0</v>
      </c>
      <c r="CF78" s="37">
        <f t="shared" si="24"/>
        <v>0</v>
      </c>
      <c r="CG78" s="37">
        <f t="shared" si="24"/>
        <v>0</v>
      </c>
      <c r="CH78" s="37">
        <f t="shared" si="24"/>
        <v>0</v>
      </c>
      <c r="CI78" s="37">
        <f t="shared" si="24"/>
        <v>0</v>
      </c>
      <c r="CJ78" s="37">
        <f t="shared" si="24"/>
        <v>0</v>
      </c>
      <c r="CK78" s="37">
        <f t="shared" si="24"/>
        <v>0</v>
      </c>
      <c r="CL78" s="37">
        <f t="shared" si="24"/>
        <v>0</v>
      </c>
      <c r="CM78" s="37">
        <f t="shared" si="24"/>
        <v>0</v>
      </c>
      <c r="CN78" s="37">
        <f t="shared" si="24"/>
        <v>0</v>
      </c>
      <c r="CO78" s="37">
        <f t="shared" si="24"/>
        <v>0</v>
      </c>
      <c r="CP78" s="37">
        <f t="shared" si="24"/>
        <v>0</v>
      </c>
      <c r="CQ78" s="37">
        <f t="shared" si="24"/>
        <v>0</v>
      </c>
      <c r="CR78" s="37">
        <f t="shared" si="24"/>
        <v>0</v>
      </c>
      <c r="CS78" s="37">
        <f t="shared" si="24"/>
        <v>0</v>
      </c>
    </row>
    <row r="79" spans="2:97" x14ac:dyDescent="0.35">
      <c r="B79" s="1" t="str">
        <f t="shared" si="21"/>
        <v xml:space="preserve">Fees paid to </v>
      </c>
      <c r="E79" s="29">
        <f t="shared" si="22"/>
        <v>0</v>
      </c>
      <c r="G79" s="37">
        <f t="shared" si="26"/>
        <v>0</v>
      </c>
      <c r="H79" s="37">
        <f t="shared" si="26"/>
        <v>0</v>
      </c>
      <c r="I79" s="37">
        <f t="shared" si="26"/>
        <v>0</v>
      </c>
      <c r="J79" s="37">
        <f t="shared" si="26"/>
        <v>0</v>
      </c>
      <c r="K79" s="37">
        <f t="shared" si="26"/>
        <v>0</v>
      </c>
      <c r="L79" s="37">
        <f t="shared" si="26"/>
        <v>0</v>
      </c>
      <c r="M79" s="37">
        <f t="shared" si="26"/>
        <v>0</v>
      </c>
      <c r="N79" s="37">
        <f t="shared" si="26"/>
        <v>0</v>
      </c>
      <c r="O79" s="37">
        <f t="shared" si="26"/>
        <v>0</v>
      </c>
      <c r="P79" s="37">
        <f t="shared" si="26"/>
        <v>0</v>
      </c>
      <c r="Q79" s="37">
        <f t="shared" si="26"/>
        <v>0</v>
      </c>
      <c r="R79" s="37">
        <f t="shared" si="26"/>
        <v>0</v>
      </c>
      <c r="S79" s="37">
        <f t="shared" si="26"/>
        <v>0</v>
      </c>
      <c r="T79" s="37">
        <f t="shared" si="26"/>
        <v>0</v>
      </c>
      <c r="U79" s="37">
        <f t="shared" si="26"/>
        <v>0</v>
      </c>
      <c r="V79" s="37">
        <f t="shared" si="26"/>
        <v>0</v>
      </c>
      <c r="W79" s="37">
        <f t="shared" si="26"/>
        <v>0</v>
      </c>
      <c r="X79" s="37">
        <f t="shared" si="26"/>
        <v>0</v>
      </c>
      <c r="Y79" s="37">
        <f t="shared" si="26"/>
        <v>0</v>
      </c>
      <c r="Z79" s="37">
        <f t="shared" si="26"/>
        <v>0</v>
      </c>
      <c r="AA79" s="37">
        <f t="shared" si="26"/>
        <v>0</v>
      </c>
      <c r="AB79" s="37">
        <f t="shared" si="26"/>
        <v>0</v>
      </c>
      <c r="AC79" s="37">
        <f t="shared" si="26"/>
        <v>0</v>
      </c>
      <c r="AD79" s="37">
        <f t="shared" si="26"/>
        <v>0</v>
      </c>
      <c r="AE79" s="37">
        <f t="shared" si="26"/>
        <v>0</v>
      </c>
      <c r="AF79" s="37">
        <f t="shared" si="26"/>
        <v>0</v>
      </c>
      <c r="AG79" s="37">
        <f t="shared" si="26"/>
        <v>0</v>
      </c>
      <c r="AH79" s="37">
        <f t="shared" si="26"/>
        <v>0</v>
      </c>
      <c r="AI79" s="37">
        <f t="shared" si="26"/>
        <v>0</v>
      </c>
      <c r="AJ79" s="37">
        <f t="shared" si="26"/>
        <v>0</v>
      </c>
      <c r="AK79" s="37">
        <f t="shared" si="26"/>
        <v>0</v>
      </c>
      <c r="AL79" s="37">
        <f t="shared" si="26"/>
        <v>0</v>
      </c>
      <c r="AM79" s="37">
        <f t="shared" si="26"/>
        <v>0</v>
      </c>
      <c r="AN79" s="37">
        <f t="shared" si="26"/>
        <v>0</v>
      </c>
      <c r="AO79" s="37">
        <f t="shared" si="26"/>
        <v>0</v>
      </c>
      <c r="AP79" s="37">
        <f t="shared" si="26"/>
        <v>0</v>
      </c>
      <c r="AQ79" s="37">
        <f t="shared" si="26"/>
        <v>0</v>
      </c>
      <c r="AR79" s="37">
        <f t="shared" si="26"/>
        <v>0</v>
      </c>
      <c r="AS79" s="37">
        <f t="shared" si="26"/>
        <v>0</v>
      </c>
      <c r="AT79" s="37">
        <f t="shared" si="26"/>
        <v>0</v>
      </c>
      <c r="AU79" s="37">
        <f t="shared" si="26"/>
        <v>0</v>
      </c>
      <c r="AV79" s="37">
        <f t="shared" si="26"/>
        <v>0</v>
      </c>
      <c r="AW79" s="37">
        <f t="shared" si="26"/>
        <v>0</v>
      </c>
      <c r="AX79" s="37">
        <f t="shared" si="26"/>
        <v>0</v>
      </c>
      <c r="AY79" s="37">
        <f t="shared" si="26"/>
        <v>0</v>
      </c>
      <c r="AZ79" s="37">
        <f t="shared" si="26"/>
        <v>0</v>
      </c>
      <c r="BA79" s="37">
        <f t="shared" si="26"/>
        <v>0</v>
      </c>
      <c r="BB79" s="37">
        <f t="shared" si="26"/>
        <v>0</v>
      </c>
      <c r="BC79" s="37">
        <f t="shared" si="26"/>
        <v>0</v>
      </c>
      <c r="BD79" s="37">
        <f t="shared" si="26"/>
        <v>0</v>
      </c>
      <c r="BE79" s="37">
        <f t="shared" si="26"/>
        <v>0</v>
      </c>
      <c r="BF79" s="37">
        <f t="shared" si="26"/>
        <v>0</v>
      </c>
      <c r="BG79" s="37">
        <f t="shared" si="26"/>
        <v>0</v>
      </c>
      <c r="BH79" s="37">
        <f t="shared" si="26"/>
        <v>0</v>
      </c>
      <c r="BI79" s="37">
        <f t="shared" si="26"/>
        <v>0</v>
      </c>
      <c r="BJ79" s="37">
        <f t="shared" si="26"/>
        <v>0</v>
      </c>
      <c r="BK79" s="37">
        <f t="shared" si="26"/>
        <v>0</v>
      </c>
      <c r="BL79" s="37">
        <f t="shared" si="26"/>
        <v>0</v>
      </c>
      <c r="BM79" s="37">
        <f t="shared" si="26"/>
        <v>0</v>
      </c>
      <c r="BN79" s="37">
        <f t="shared" si="26"/>
        <v>0</v>
      </c>
      <c r="BO79" s="37">
        <f t="shared" si="26"/>
        <v>0</v>
      </c>
      <c r="BP79" s="37">
        <f t="shared" si="26"/>
        <v>0</v>
      </c>
      <c r="BQ79" s="37">
        <f t="shared" si="26"/>
        <v>0</v>
      </c>
      <c r="BR79" s="37">
        <f t="shared" si="26"/>
        <v>0</v>
      </c>
      <c r="BS79" s="37">
        <f t="shared" si="24"/>
        <v>0</v>
      </c>
      <c r="BT79" s="37">
        <f t="shared" si="24"/>
        <v>0</v>
      </c>
      <c r="BU79" s="37">
        <f t="shared" si="24"/>
        <v>0</v>
      </c>
      <c r="BV79" s="37">
        <f t="shared" si="24"/>
        <v>0</v>
      </c>
      <c r="BW79" s="37">
        <f t="shared" si="24"/>
        <v>0</v>
      </c>
      <c r="BX79" s="37">
        <f t="shared" si="24"/>
        <v>0</v>
      </c>
      <c r="BY79" s="37">
        <f t="shared" si="24"/>
        <v>0</v>
      </c>
      <c r="BZ79" s="37">
        <f t="shared" si="24"/>
        <v>0</v>
      </c>
      <c r="CA79" s="37">
        <f t="shared" si="24"/>
        <v>0</v>
      </c>
      <c r="CB79" s="37">
        <f t="shared" si="24"/>
        <v>0</v>
      </c>
      <c r="CC79" s="37">
        <f t="shared" si="24"/>
        <v>0</v>
      </c>
      <c r="CD79" s="37">
        <f t="shared" si="24"/>
        <v>0</v>
      </c>
      <c r="CE79" s="37">
        <f t="shared" ref="CE79:CS79" si="27">IF(CE$4&gt;=$C$9,CE47,0)</f>
        <v>0</v>
      </c>
      <c r="CF79" s="37">
        <f t="shared" si="27"/>
        <v>0</v>
      </c>
      <c r="CG79" s="37">
        <f t="shared" si="27"/>
        <v>0</v>
      </c>
      <c r="CH79" s="37">
        <f t="shared" si="27"/>
        <v>0</v>
      </c>
      <c r="CI79" s="37">
        <f t="shared" si="27"/>
        <v>0</v>
      </c>
      <c r="CJ79" s="37">
        <f t="shared" si="27"/>
        <v>0</v>
      </c>
      <c r="CK79" s="37">
        <f t="shared" si="27"/>
        <v>0</v>
      </c>
      <c r="CL79" s="37">
        <f t="shared" si="27"/>
        <v>0</v>
      </c>
      <c r="CM79" s="37">
        <f t="shared" si="27"/>
        <v>0</v>
      </c>
      <c r="CN79" s="37">
        <f t="shared" si="27"/>
        <v>0</v>
      </c>
      <c r="CO79" s="37">
        <f t="shared" si="27"/>
        <v>0</v>
      </c>
      <c r="CP79" s="37">
        <f t="shared" si="27"/>
        <v>0</v>
      </c>
      <c r="CQ79" s="37">
        <f t="shared" si="27"/>
        <v>0</v>
      </c>
      <c r="CR79" s="37">
        <f t="shared" si="27"/>
        <v>0</v>
      </c>
      <c r="CS79" s="37">
        <f t="shared" si="27"/>
        <v>0</v>
      </c>
    </row>
    <row r="80" spans="2:97" x14ac:dyDescent="0.35">
      <c r="B80" s="2" t="s">
        <v>42</v>
      </c>
      <c r="C80" s="2"/>
      <c r="D80" s="2"/>
      <c r="E80" s="32">
        <f t="shared" si="22"/>
        <v>20189.179366550008</v>
      </c>
      <c r="F80" s="2"/>
      <c r="G80" s="33">
        <f t="shared" ref="G80:AL80" si="28">SUM(G70:G79)</f>
        <v>0</v>
      </c>
      <c r="H80" s="33">
        <f t="shared" si="28"/>
        <v>0</v>
      </c>
      <c r="I80" s="33">
        <f t="shared" si="28"/>
        <v>0</v>
      </c>
      <c r="J80" s="33">
        <f t="shared" si="28"/>
        <v>0</v>
      </c>
      <c r="K80" s="33">
        <f t="shared" si="28"/>
        <v>0</v>
      </c>
      <c r="L80" s="33">
        <f t="shared" si="28"/>
        <v>0</v>
      </c>
      <c r="M80" s="33">
        <f t="shared" si="28"/>
        <v>0</v>
      </c>
      <c r="N80" s="33">
        <f t="shared" si="28"/>
        <v>0</v>
      </c>
      <c r="O80" s="33">
        <f t="shared" si="28"/>
        <v>0</v>
      </c>
      <c r="P80" s="33">
        <f t="shared" si="28"/>
        <v>0</v>
      </c>
      <c r="Q80" s="33">
        <f t="shared" si="28"/>
        <v>0</v>
      </c>
      <c r="R80" s="33">
        <f t="shared" si="28"/>
        <v>0</v>
      </c>
      <c r="S80" s="33">
        <f t="shared" si="28"/>
        <v>0</v>
      </c>
      <c r="T80" s="33">
        <f t="shared" si="28"/>
        <v>0</v>
      </c>
      <c r="U80" s="33">
        <f t="shared" si="28"/>
        <v>0</v>
      </c>
      <c r="V80" s="33">
        <f t="shared" si="28"/>
        <v>0</v>
      </c>
      <c r="W80" s="33">
        <f t="shared" si="28"/>
        <v>0</v>
      </c>
      <c r="X80" s="33">
        <f t="shared" si="28"/>
        <v>0</v>
      </c>
      <c r="Y80" s="33">
        <f t="shared" si="28"/>
        <v>0</v>
      </c>
      <c r="Z80" s="33">
        <f t="shared" si="28"/>
        <v>0</v>
      </c>
      <c r="AA80" s="33">
        <f t="shared" si="28"/>
        <v>0</v>
      </c>
      <c r="AB80" s="33">
        <f t="shared" si="28"/>
        <v>0</v>
      </c>
      <c r="AC80" s="33">
        <f t="shared" si="28"/>
        <v>0</v>
      </c>
      <c r="AD80" s="33">
        <f t="shared" si="28"/>
        <v>185.84475477557186</v>
      </c>
      <c r="AE80" s="33">
        <f t="shared" si="28"/>
        <v>89.178364860085438</v>
      </c>
      <c r="AF80" s="33">
        <f t="shared" si="28"/>
        <v>339.48657631880678</v>
      </c>
      <c r="AG80" s="33">
        <f t="shared" si="28"/>
        <v>23.878836476073289</v>
      </c>
      <c r="AH80" s="33">
        <f t="shared" si="28"/>
        <v>357.95922718540641</v>
      </c>
      <c r="AI80" s="33">
        <f t="shared" si="28"/>
        <v>115.11403047850996</v>
      </c>
      <c r="AJ80" s="33">
        <f t="shared" si="28"/>
        <v>458.56022810581084</v>
      </c>
      <c r="AK80" s="33">
        <f t="shared" si="28"/>
        <v>29.495297226473475</v>
      </c>
      <c r="AL80" s="33">
        <f t="shared" si="28"/>
        <v>378.29519631287241</v>
      </c>
      <c r="AM80" s="33">
        <f t="shared" ref="AM80:CS80" si="29">SUM(AM70:AM79)</f>
        <v>376.34161209939168</v>
      </c>
      <c r="AN80" s="33">
        <f t="shared" si="29"/>
        <v>378.81492844401998</v>
      </c>
      <c r="AO80" s="33">
        <f t="shared" si="29"/>
        <v>378.81492844401998</v>
      </c>
      <c r="AP80" s="33">
        <f t="shared" si="29"/>
        <v>379.34765387844618</v>
      </c>
      <c r="AQ80" s="33">
        <f t="shared" si="29"/>
        <v>393.15454966496543</v>
      </c>
      <c r="AR80" s="33">
        <f t="shared" si="29"/>
        <v>468.06886788489743</v>
      </c>
      <c r="AS80" s="33">
        <f t="shared" si="29"/>
        <v>381.44323221936196</v>
      </c>
      <c r="AT80" s="33">
        <f t="shared" si="29"/>
        <v>563.69669663211278</v>
      </c>
      <c r="AU80" s="33">
        <f t="shared" si="29"/>
        <v>487.02732077698818</v>
      </c>
      <c r="AV80" s="33">
        <f t="shared" si="29"/>
        <v>764.15612265650157</v>
      </c>
      <c r="AW80" s="33">
        <f t="shared" si="29"/>
        <v>451.84137169321394</v>
      </c>
      <c r="AX80" s="33">
        <f t="shared" si="29"/>
        <v>641.21993438640425</v>
      </c>
      <c r="AY80" s="33">
        <f t="shared" si="29"/>
        <v>444.7281390156632</v>
      </c>
      <c r="AZ80" s="33">
        <f t="shared" si="29"/>
        <v>645.51936711484211</v>
      </c>
      <c r="BA80" s="33">
        <f t="shared" si="29"/>
        <v>411.60537669423803</v>
      </c>
      <c r="BB80" s="33">
        <f t="shared" si="29"/>
        <v>615.55229735623072</v>
      </c>
      <c r="BC80" s="33">
        <f t="shared" si="29"/>
        <v>396.74087765781843</v>
      </c>
      <c r="BD80" s="33">
        <f t="shared" si="29"/>
        <v>692.70588631321561</v>
      </c>
      <c r="BE80" s="33">
        <f t="shared" si="29"/>
        <v>361.91086154828412</v>
      </c>
      <c r="BF80" s="33">
        <f t="shared" si="29"/>
        <v>700.79111657979638</v>
      </c>
      <c r="BG80" s="33">
        <f t="shared" si="29"/>
        <v>379.65842524960334</v>
      </c>
      <c r="BH80" s="33">
        <f t="shared" si="29"/>
        <v>659.3879288271786</v>
      </c>
      <c r="BI80" s="33">
        <f t="shared" si="29"/>
        <v>407.42745741808147</v>
      </c>
      <c r="BJ80" s="33">
        <f t="shared" si="29"/>
        <v>256.70099967578659</v>
      </c>
      <c r="BK80" s="33">
        <f t="shared" si="29"/>
        <v>293.87209346668942</v>
      </c>
      <c r="BL80" s="33">
        <f t="shared" si="29"/>
        <v>96.250984864267224</v>
      </c>
      <c r="BM80" s="33">
        <f t="shared" si="29"/>
        <v>179.33494486426724</v>
      </c>
      <c r="BN80" s="33">
        <f t="shared" si="29"/>
        <v>91.968746110158548</v>
      </c>
      <c r="BO80" s="33">
        <f t="shared" si="29"/>
        <v>239.03649222873261</v>
      </c>
      <c r="BP80" s="33">
        <f t="shared" si="29"/>
        <v>189.59570485908756</v>
      </c>
      <c r="BQ80" s="33">
        <f t="shared" si="29"/>
        <v>864.42468797803201</v>
      </c>
      <c r="BR80" s="33">
        <f t="shared" si="29"/>
        <v>30.86181079705667</v>
      </c>
      <c r="BS80" s="33">
        <f t="shared" si="29"/>
        <v>4589.3654374110474</v>
      </c>
      <c r="BT80" s="33">
        <f t="shared" si="29"/>
        <v>0</v>
      </c>
      <c r="BU80" s="33">
        <f t="shared" si="29"/>
        <v>0</v>
      </c>
      <c r="BV80" s="33">
        <f t="shared" si="29"/>
        <v>0</v>
      </c>
      <c r="BW80" s="33">
        <f t="shared" si="29"/>
        <v>0</v>
      </c>
      <c r="BX80" s="33">
        <f t="shared" si="29"/>
        <v>0</v>
      </c>
      <c r="BY80" s="33">
        <f t="shared" si="29"/>
        <v>0</v>
      </c>
      <c r="BZ80" s="33">
        <f t="shared" si="29"/>
        <v>0</v>
      </c>
      <c r="CA80" s="33">
        <f t="shared" si="29"/>
        <v>0</v>
      </c>
      <c r="CB80" s="33">
        <f t="shared" si="29"/>
        <v>0</v>
      </c>
      <c r="CC80" s="33">
        <f t="shared" si="29"/>
        <v>0</v>
      </c>
      <c r="CD80" s="33">
        <f t="shared" si="29"/>
        <v>0</v>
      </c>
      <c r="CE80" s="33">
        <f t="shared" si="29"/>
        <v>0</v>
      </c>
      <c r="CF80" s="33">
        <f t="shared" si="29"/>
        <v>0</v>
      </c>
      <c r="CG80" s="33">
        <f t="shared" si="29"/>
        <v>0</v>
      </c>
      <c r="CH80" s="33">
        <f t="shared" si="29"/>
        <v>0</v>
      </c>
      <c r="CI80" s="33">
        <f t="shared" si="29"/>
        <v>0</v>
      </c>
      <c r="CJ80" s="33">
        <f t="shared" si="29"/>
        <v>0</v>
      </c>
      <c r="CK80" s="33">
        <f t="shared" si="29"/>
        <v>0</v>
      </c>
      <c r="CL80" s="33">
        <f t="shared" si="29"/>
        <v>0</v>
      </c>
      <c r="CM80" s="33">
        <f t="shared" si="29"/>
        <v>0</v>
      </c>
      <c r="CN80" s="33">
        <f t="shared" si="29"/>
        <v>0</v>
      </c>
      <c r="CO80" s="33">
        <f t="shared" si="29"/>
        <v>0</v>
      </c>
      <c r="CP80" s="33">
        <f t="shared" si="29"/>
        <v>0</v>
      </c>
      <c r="CQ80" s="33">
        <f t="shared" si="29"/>
        <v>0</v>
      </c>
      <c r="CR80" s="33">
        <f t="shared" si="29"/>
        <v>0</v>
      </c>
      <c r="CS80" s="33">
        <f t="shared" si="29"/>
        <v>0</v>
      </c>
    </row>
    <row r="81" spans="2:97" x14ac:dyDescent="0.35">
      <c r="E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</row>
    <row r="82" spans="2:97" x14ac:dyDescent="0.35">
      <c r="B82" s="2" t="s">
        <v>60</v>
      </c>
      <c r="E82" s="1" t="b">
        <f>SUM(E80,E66)=E48</f>
        <v>1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</row>
    <row r="83" spans="2:97" x14ac:dyDescent="0.35">
      <c r="E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</row>
    <row r="84" spans="2:97" x14ac:dyDescent="0.35">
      <c r="B84" s="2" t="s">
        <v>61</v>
      </c>
      <c r="E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</row>
    <row r="85" spans="2:97" x14ac:dyDescent="0.35">
      <c r="B85" s="2"/>
      <c r="E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</row>
    <row r="86" spans="2:97" x14ac:dyDescent="0.35">
      <c r="B86" s="40" t="s">
        <v>62</v>
      </c>
      <c r="E86" s="29">
        <f>SUM(G86:CS86)</f>
        <v>-14186.244000000001</v>
      </c>
      <c r="G86" s="42">
        <f t="shared" ref="G86:BR86" si="30">G31</f>
        <v>0</v>
      </c>
      <c r="H86" s="42">
        <f t="shared" si="30"/>
        <v>0</v>
      </c>
      <c r="I86" s="42">
        <f t="shared" si="30"/>
        <v>0</v>
      </c>
      <c r="J86" s="42">
        <f t="shared" si="30"/>
        <v>0</v>
      </c>
      <c r="K86" s="42">
        <f t="shared" si="30"/>
        <v>0</v>
      </c>
      <c r="L86" s="42">
        <f t="shared" si="30"/>
        <v>0</v>
      </c>
      <c r="M86" s="42">
        <f t="shared" si="30"/>
        <v>0</v>
      </c>
      <c r="N86" s="42">
        <f t="shared" si="30"/>
        <v>0</v>
      </c>
      <c r="O86" s="42">
        <f t="shared" si="30"/>
        <v>0</v>
      </c>
      <c r="P86" s="42">
        <f t="shared" si="30"/>
        <v>0</v>
      </c>
      <c r="Q86" s="42">
        <f t="shared" si="30"/>
        <v>0</v>
      </c>
      <c r="R86" s="42">
        <f t="shared" si="30"/>
        <v>0</v>
      </c>
      <c r="S86" s="42">
        <f t="shared" si="30"/>
        <v>0</v>
      </c>
      <c r="T86" s="42">
        <f t="shared" si="30"/>
        <v>-13186.244000000001</v>
      </c>
      <c r="U86" s="42">
        <f t="shared" si="30"/>
        <v>0</v>
      </c>
      <c r="V86" s="42">
        <f t="shared" si="30"/>
        <v>0</v>
      </c>
      <c r="W86" s="42">
        <f t="shared" si="30"/>
        <v>0</v>
      </c>
      <c r="X86" s="42">
        <f t="shared" si="30"/>
        <v>-1000</v>
      </c>
      <c r="Y86" s="42">
        <f t="shared" si="30"/>
        <v>0</v>
      </c>
      <c r="Z86" s="42">
        <f t="shared" si="30"/>
        <v>0</v>
      </c>
      <c r="AA86" s="42">
        <f t="shared" si="30"/>
        <v>0</v>
      </c>
      <c r="AB86" s="42">
        <f t="shared" si="30"/>
        <v>0</v>
      </c>
      <c r="AC86" s="42">
        <f t="shared" si="30"/>
        <v>0</v>
      </c>
      <c r="AD86" s="42">
        <f t="shared" si="30"/>
        <v>0</v>
      </c>
      <c r="AE86" s="42">
        <f t="shared" si="30"/>
        <v>0</v>
      </c>
      <c r="AF86" s="42">
        <f t="shared" si="30"/>
        <v>0</v>
      </c>
      <c r="AG86" s="42">
        <f t="shared" si="30"/>
        <v>0</v>
      </c>
      <c r="AH86" s="42">
        <f t="shared" si="30"/>
        <v>0</v>
      </c>
      <c r="AI86" s="42">
        <f t="shared" si="30"/>
        <v>0</v>
      </c>
      <c r="AJ86" s="42">
        <f t="shared" si="30"/>
        <v>0</v>
      </c>
      <c r="AK86" s="42">
        <f t="shared" si="30"/>
        <v>0</v>
      </c>
      <c r="AL86" s="42">
        <f t="shared" si="30"/>
        <v>0</v>
      </c>
      <c r="AM86" s="42">
        <f t="shared" si="30"/>
        <v>0</v>
      </c>
      <c r="AN86" s="42">
        <f t="shared" si="30"/>
        <v>0</v>
      </c>
      <c r="AO86" s="42">
        <f t="shared" si="30"/>
        <v>0</v>
      </c>
      <c r="AP86" s="42">
        <f t="shared" si="30"/>
        <v>0</v>
      </c>
      <c r="AQ86" s="42">
        <f t="shared" si="30"/>
        <v>0</v>
      </c>
      <c r="AR86" s="42">
        <f t="shared" si="30"/>
        <v>0</v>
      </c>
      <c r="AS86" s="42">
        <f t="shared" si="30"/>
        <v>0</v>
      </c>
      <c r="AT86" s="42">
        <f t="shared" si="30"/>
        <v>0</v>
      </c>
      <c r="AU86" s="42">
        <f t="shared" si="30"/>
        <v>0</v>
      </c>
      <c r="AV86" s="42">
        <f t="shared" si="30"/>
        <v>0</v>
      </c>
      <c r="AW86" s="42">
        <f t="shared" si="30"/>
        <v>0</v>
      </c>
      <c r="AX86" s="42">
        <f t="shared" si="30"/>
        <v>0</v>
      </c>
      <c r="AY86" s="42">
        <f t="shared" si="30"/>
        <v>0</v>
      </c>
      <c r="AZ86" s="42">
        <f t="shared" si="30"/>
        <v>0</v>
      </c>
      <c r="BA86" s="42">
        <f t="shared" si="30"/>
        <v>0</v>
      </c>
      <c r="BB86" s="42">
        <f t="shared" si="30"/>
        <v>0</v>
      </c>
      <c r="BC86" s="42">
        <f t="shared" si="30"/>
        <v>0</v>
      </c>
      <c r="BD86" s="42">
        <f t="shared" si="30"/>
        <v>0</v>
      </c>
      <c r="BE86" s="42">
        <f t="shared" si="30"/>
        <v>0</v>
      </c>
      <c r="BF86" s="42">
        <f t="shared" si="30"/>
        <v>0</v>
      </c>
      <c r="BG86" s="42">
        <f t="shared" si="30"/>
        <v>0</v>
      </c>
      <c r="BH86" s="42">
        <f t="shared" si="30"/>
        <v>0</v>
      </c>
      <c r="BI86" s="42">
        <f t="shared" si="30"/>
        <v>0</v>
      </c>
      <c r="BJ86" s="42">
        <f t="shared" si="30"/>
        <v>0</v>
      </c>
      <c r="BK86" s="42">
        <f t="shared" si="30"/>
        <v>0</v>
      </c>
      <c r="BL86" s="42">
        <f t="shared" si="30"/>
        <v>0</v>
      </c>
      <c r="BM86" s="42">
        <f t="shared" si="30"/>
        <v>0</v>
      </c>
      <c r="BN86" s="42">
        <f t="shared" si="30"/>
        <v>0</v>
      </c>
      <c r="BO86" s="42">
        <f t="shared" si="30"/>
        <v>0</v>
      </c>
      <c r="BP86" s="42">
        <f t="shared" si="30"/>
        <v>0</v>
      </c>
      <c r="BQ86" s="42">
        <f t="shared" si="30"/>
        <v>0</v>
      </c>
      <c r="BR86" s="42">
        <f t="shared" si="30"/>
        <v>0</v>
      </c>
      <c r="BS86" s="42">
        <f t="shared" ref="BS86:CS86" si="31">BS31</f>
        <v>0</v>
      </c>
      <c r="BT86" s="42">
        <f t="shared" si="31"/>
        <v>0</v>
      </c>
      <c r="BU86" s="42">
        <f t="shared" si="31"/>
        <v>0</v>
      </c>
      <c r="BV86" s="42">
        <f t="shared" si="31"/>
        <v>0</v>
      </c>
      <c r="BW86" s="42">
        <f t="shared" si="31"/>
        <v>0</v>
      </c>
      <c r="BX86" s="42">
        <f t="shared" si="31"/>
        <v>0</v>
      </c>
      <c r="BY86" s="42">
        <f t="shared" si="31"/>
        <v>0</v>
      </c>
      <c r="BZ86" s="42">
        <f t="shared" si="31"/>
        <v>0</v>
      </c>
      <c r="CA86" s="42">
        <f t="shared" si="31"/>
        <v>0</v>
      </c>
      <c r="CB86" s="42">
        <f t="shared" si="31"/>
        <v>0</v>
      </c>
      <c r="CC86" s="42">
        <f t="shared" si="31"/>
        <v>0</v>
      </c>
      <c r="CD86" s="42">
        <f t="shared" si="31"/>
        <v>0</v>
      </c>
      <c r="CE86" s="42">
        <f t="shared" si="31"/>
        <v>0</v>
      </c>
      <c r="CF86" s="42">
        <f t="shared" si="31"/>
        <v>0</v>
      </c>
      <c r="CG86" s="42">
        <f t="shared" si="31"/>
        <v>0</v>
      </c>
      <c r="CH86" s="42">
        <f t="shared" si="31"/>
        <v>0</v>
      </c>
      <c r="CI86" s="42">
        <f t="shared" si="31"/>
        <v>0</v>
      </c>
      <c r="CJ86" s="42">
        <f t="shared" si="31"/>
        <v>0</v>
      </c>
      <c r="CK86" s="42">
        <f t="shared" si="31"/>
        <v>0</v>
      </c>
      <c r="CL86" s="42">
        <f t="shared" si="31"/>
        <v>0</v>
      </c>
      <c r="CM86" s="42">
        <f t="shared" si="31"/>
        <v>0</v>
      </c>
      <c r="CN86" s="42">
        <f t="shared" si="31"/>
        <v>0</v>
      </c>
      <c r="CO86" s="42">
        <f t="shared" si="31"/>
        <v>0</v>
      </c>
      <c r="CP86" s="42">
        <f t="shared" si="31"/>
        <v>0</v>
      </c>
      <c r="CQ86" s="42">
        <f t="shared" si="31"/>
        <v>0</v>
      </c>
      <c r="CR86" s="42">
        <f t="shared" si="31"/>
        <v>0</v>
      </c>
      <c r="CS86" s="42">
        <f t="shared" si="31"/>
        <v>0</v>
      </c>
    </row>
    <row r="87" spans="2:97" x14ac:dyDescent="0.35">
      <c r="B87" s="40" t="s">
        <v>63</v>
      </c>
      <c r="E87" s="29">
        <f>SUM(G87:CS87)</f>
        <v>28552.827505645233</v>
      </c>
      <c r="G87" s="42">
        <f t="shared" ref="G87:BR87" si="32">SUM(G38:G41)</f>
        <v>0</v>
      </c>
      <c r="H87" s="42">
        <f t="shared" si="32"/>
        <v>0</v>
      </c>
      <c r="I87" s="42">
        <f t="shared" si="32"/>
        <v>0</v>
      </c>
      <c r="J87" s="42">
        <f t="shared" si="32"/>
        <v>0</v>
      </c>
      <c r="K87" s="42">
        <f t="shared" si="32"/>
        <v>0</v>
      </c>
      <c r="L87" s="42">
        <f t="shared" si="32"/>
        <v>0</v>
      </c>
      <c r="M87" s="42">
        <f t="shared" si="32"/>
        <v>0</v>
      </c>
      <c r="N87" s="42">
        <f t="shared" si="32"/>
        <v>0</v>
      </c>
      <c r="O87" s="42">
        <f t="shared" si="32"/>
        <v>0</v>
      </c>
      <c r="P87" s="42">
        <f t="shared" si="32"/>
        <v>0</v>
      </c>
      <c r="Q87" s="42">
        <f t="shared" si="32"/>
        <v>0</v>
      </c>
      <c r="R87" s="42">
        <f t="shared" si="32"/>
        <v>0</v>
      </c>
      <c r="S87" s="42">
        <f t="shared" si="32"/>
        <v>0</v>
      </c>
      <c r="T87" s="42">
        <f t="shared" si="32"/>
        <v>0</v>
      </c>
      <c r="U87" s="42">
        <f t="shared" si="32"/>
        <v>0</v>
      </c>
      <c r="V87" s="42">
        <f t="shared" si="32"/>
        <v>0</v>
      </c>
      <c r="W87" s="42">
        <f t="shared" si="32"/>
        <v>0</v>
      </c>
      <c r="X87" s="42">
        <f t="shared" si="32"/>
        <v>0</v>
      </c>
      <c r="Y87" s="42">
        <f t="shared" si="32"/>
        <v>0</v>
      </c>
      <c r="Z87" s="42">
        <f t="shared" si="32"/>
        <v>4161.88688</v>
      </c>
      <c r="AA87" s="42">
        <f t="shared" si="32"/>
        <v>2370.9583599999996</v>
      </c>
      <c r="AB87" s="42">
        <f t="shared" si="32"/>
        <v>2549.6258700000008</v>
      </c>
      <c r="AC87" s="42">
        <f t="shared" si="32"/>
        <v>289.39062999999999</v>
      </c>
      <c r="AD87" s="42">
        <f t="shared" si="32"/>
        <v>166.99229575917843</v>
      </c>
      <c r="AE87" s="42">
        <f t="shared" si="32"/>
        <v>70.325905843691999</v>
      </c>
      <c r="AF87" s="42">
        <f t="shared" si="32"/>
        <v>320.18165828601991</v>
      </c>
      <c r="AG87" s="42">
        <f t="shared" si="32"/>
        <v>4.5739184432864022</v>
      </c>
      <c r="AH87" s="42">
        <f t="shared" si="32"/>
        <v>338.17168620179984</v>
      </c>
      <c r="AI87" s="42">
        <f t="shared" si="32"/>
        <v>95.326489494903399</v>
      </c>
      <c r="AJ87" s="42">
        <f t="shared" si="32"/>
        <v>438.27799859761416</v>
      </c>
      <c r="AK87" s="42">
        <f t="shared" si="32"/>
        <v>9.2130677182767613</v>
      </c>
      <c r="AL87" s="42">
        <f t="shared" si="32"/>
        <v>357.50591106697078</v>
      </c>
      <c r="AM87" s="42">
        <f t="shared" si="32"/>
        <v>355.55232685349006</v>
      </c>
      <c r="AN87" s="42">
        <f t="shared" si="32"/>
        <v>357.50591106697078</v>
      </c>
      <c r="AO87" s="42">
        <f t="shared" si="32"/>
        <v>357.50591106697078</v>
      </c>
      <c r="AP87" s="42">
        <f t="shared" si="32"/>
        <v>357.50591106697078</v>
      </c>
      <c r="AQ87" s="42">
        <f t="shared" si="32"/>
        <v>371.31280685349003</v>
      </c>
      <c r="AR87" s="42">
        <f t="shared" si="32"/>
        <v>445.68108150313515</v>
      </c>
      <c r="AS87" s="42">
        <f t="shared" si="32"/>
        <v>359.05544583759968</v>
      </c>
      <c r="AT87" s="42">
        <f t="shared" si="32"/>
        <v>540.74921559080644</v>
      </c>
      <c r="AU87" s="42">
        <f t="shared" si="32"/>
        <v>464.07983973568184</v>
      </c>
      <c r="AV87" s="42">
        <f t="shared" si="32"/>
        <v>740.63495458916259</v>
      </c>
      <c r="AW87" s="42">
        <f t="shared" si="32"/>
        <v>428.32020362587491</v>
      </c>
      <c r="AX87" s="42">
        <f t="shared" si="32"/>
        <v>617.11073711738175</v>
      </c>
      <c r="AY87" s="42">
        <f t="shared" si="32"/>
        <v>420.61894174664076</v>
      </c>
      <c r="AZ87" s="42">
        <f t="shared" si="32"/>
        <v>620.80743991409406</v>
      </c>
      <c r="BA87" s="42">
        <f t="shared" si="32"/>
        <v>386.89344949349004</v>
      </c>
      <c r="BB87" s="42">
        <f t="shared" si="32"/>
        <v>590.22257197546401</v>
      </c>
      <c r="BC87" s="42">
        <f t="shared" si="32"/>
        <v>371.41115227705171</v>
      </c>
      <c r="BD87" s="42">
        <f t="shared" si="32"/>
        <v>666.74291779792975</v>
      </c>
      <c r="BE87" s="42">
        <f t="shared" si="32"/>
        <v>335.94789303299819</v>
      </c>
      <c r="BF87" s="42">
        <f t="shared" si="32"/>
        <v>674.17907385162835</v>
      </c>
      <c r="BG87" s="42">
        <f t="shared" si="32"/>
        <v>353.04638252143531</v>
      </c>
      <c r="BH87" s="42">
        <f t="shared" si="32"/>
        <v>632.11058503080642</v>
      </c>
      <c r="BI87" s="42">
        <f t="shared" si="32"/>
        <v>380.15011362170924</v>
      </c>
      <c r="BJ87" s="42">
        <f t="shared" si="32"/>
        <v>228.74172228450504</v>
      </c>
      <c r="BK87" s="42">
        <f t="shared" si="32"/>
        <v>265.91281607540787</v>
      </c>
      <c r="BL87" s="42">
        <f t="shared" si="32"/>
        <v>67.592725538203666</v>
      </c>
      <c r="BM87" s="42">
        <f t="shared" si="32"/>
        <v>150.67668553820369</v>
      </c>
      <c r="BN87" s="42">
        <f t="shared" si="32"/>
        <v>62.594030300943395</v>
      </c>
      <c r="BO87" s="42">
        <f t="shared" si="32"/>
        <v>209.66177641951745</v>
      </c>
      <c r="BP87" s="42">
        <f t="shared" si="32"/>
        <v>159.48662115464202</v>
      </c>
      <c r="BQ87" s="42">
        <f t="shared" si="32"/>
        <v>834.31560427358647</v>
      </c>
      <c r="BR87" s="42">
        <f t="shared" si="32"/>
        <v>0</v>
      </c>
      <c r="BS87" s="42">
        <f t="shared" ref="BS87:CS87" si="33">SUM(BS38:BS41)</f>
        <v>4574.2699864777042</v>
      </c>
      <c r="BT87" s="42">
        <f t="shared" si="33"/>
        <v>0</v>
      </c>
      <c r="BU87" s="42">
        <f t="shared" si="33"/>
        <v>0</v>
      </c>
      <c r="BV87" s="42">
        <f t="shared" si="33"/>
        <v>0</v>
      </c>
      <c r="BW87" s="42">
        <f t="shared" si="33"/>
        <v>0</v>
      </c>
      <c r="BX87" s="42">
        <f t="shared" si="33"/>
        <v>0</v>
      </c>
      <c r="BY87" s="42">
        <f t="shared" si="33"/>
        <v>0</v>
      </c>
      <c r="BZ87" s="42">
        <f t="shared" si="33"/>
        <v>0</v>
      </c>
      <c r="CA87" s="42">
        <f t="shared" si="33"/>
        <v>0</v>
      </c>
      <c r="CB87" s="42">
        <f t="shared" si="33"/>
        <v>0</v>
      </c>
      <c r="CC87" s="42">
        <f t="shared" si="33"/>
        <v>0</v>
      </c>
      <c r="CD87" s="42">
        <f t="shared" si="33"/>
        <v>0</v>
      </c>
      <c r="CE87" s="42">
        <f t="shared" si="33"/>
        <v>0</v>
      </c>
      <c r="CF87" s="42">
        <f t="shared" si="33"/>
        <v>0</v>
      </c>
      <c r="CG87" s="42">
        <f t="shared" si="33"/>
        <v>0</v>
      </c>
      <c r="CH87" s="42">
        <f t="shared" si="33"/>
        <v>0</v>
      </c>
      <c r="CI87" s="42">
        <f t="shared" si="33"/>
        <v>0</v>
      </c>
      <c r="CJ87" s="42">
        <f t="shared" si="33"/>
        <v>0</v>
      </c>
      <c r="CK87" s="42">
        <f t="shared" si="33"/>
        <v>0</v>
      </c>
      <c r="CL87" s="42">
        <f t="shared" si="33"/>
        <v>0</v>
      </c>
      <c r="CM87" s="42">
        <f t="shared" si="33"/>
        <v>0</v>
      </c>
      <c r="CN87" s="42">
        <f t="shared" si="33"/>
        <v>0</v>
      </c>
      <c r="CO87" s="42">
        <f t="shared" si="33"/>
        <v>0</v>
      </c>
      <c r="CP87" s="42">
        <f t="shared" si="33"/>
        <v>0</v>
      </c>
      <c r="CQ87" s="42">
        <f t="shared" si="33"/>
        <v>0</v>
      </c>
      <c r="CR87" s="42">
        <f t="shared" si="33"/>
        <v>0</v>
      </c>
      <c r="CS87" s="42">
        <f t="shared" si="33"/>
        <v>0</v>
      </c>
    </row>
    <row r="88" spans="2:97" x14ac:dyDescent="0.35">
      <c r="B88" s="40" t="s">
        <v>64</v>
      </c>
      <c r="E88" s="29">
        <f>SUM(G88:CS88)</f>
        <v>1073.0986246752641</v>
      </c>
      <c r="G88" s="42">
        <f t="shared" ref="G88:BR88" si="34">SUM(G42:G47)</f>
        <v>0</v>
      </c>
      <c r="H88" s="42">
        <f t="shared" si="34"/>
        <v>0</v>
      </c>
      <c r="I88" s="42">
        <f t="shared" si="34"/>
        <v>0</v>
      </c>
      <c r="J88" s="42">
        <f t="shared" si="34"/>
        <v>0</v>
      </c>
      <c r="K88" s="42">
        <f t="shared" si="34"/>
        <v>0</v>
      </c>
      <c r="L88" s="42">
        <f t="shared" si="34"/>
        <v>0</v>
      </c>
      <c r="M88" s="42">
        <f t="shared" si="34"/>
        <v>0</v>
      </c>
      <c r="N88" s="42">
        <f t="shared" si="34"/>
        <v>0</v>
      </c>
      <c r="O88" s="42">
        <f t="shared" si="34"/>
        <v>0</v>
      </c>
      <c r="P88" s="42">
        <f t="shared" si="34"/>
        <v>0</v>
      </c>
      <c r="Q88" s="42">
        <f t="shared" si="34"/>
        <v>0</v>
      </c>
      <c r="R88" s="42">
        <f t="shared" si="34"/>
        <v>0</v>
      </c>
      <c r="S88" s="42">
        <f t="shared" si="34"/>
        <v>0</v>
      </c>
      <c r="T88" s="42">
        <f t="shared" si="34"/>
        <v>0</v>
      </c>
      <c r="U88" s="42">
        <f t="shared" si="34"/>
        <v>0</v>
      </c>
      <c r="V88" s="42">
        <f t="shared" si="34"/>
        <v>0</v>
      </c>
      <c r="W88" s="42">
        <f t="shared" si="34"/>
        <v>0</v>
      </c>
      <c r="X88" s="42">
        <f t="shared" si="34"/>
        <v>0</v>
      </c>
      <c r="Y88" s="42">
        <f t="shared" si="34"/>
        <v>0</v>
      </c>
      <c r="Z88" s="42">
        <f t="shared" si="34"/>
        <v>18.000000000000004</v>
      </c>
      <c r="AA88" s="42">
        <f t="shared" si="34"/>
        <v>15.617103770491799</v>
      </c>
      <c r="AB88" s="42">
        <f t="shared" si="34"/>
        <v>13.86745</v>
      </c>
      <c r="AC88" s="42">
        <f t="shared" si="34"/>
        <v>17.400469999999999</v>
      </c>
      <c r="AD88" s="42">
        <f t="shared" si="34"/>
        <v>18.852459016393443</v>
      </c>
      <c r="AE88" s="42">
        <f t="shared" si="34"/>
        <v>18.852459016393443</v>
      </c>
      <c r="AF88" s="42">
        <f t="shared" si="34"/>
        <v>19.304918032786887</v>
      </c>
      <c r="AG88" s="42">
        <f t="shared" si="34"/>
        <v>19.304918032786887</v>
      </c>
      <c r="AH88" s="42">
        <f t="shared" si="34"/>
        <v>19.787540983606554</v>
      </c>
      <c r="AI88" s="42">
        <f t="shared" si="34"/>
        <v>19.787540983606554</v>
      </c>
      <c r="AJ88" s="42">
        <f t="shared" si="34"/>
        <v>20.282229508196714</v>
      </c>
      <c r="AK88" s="42">
        <f t="shared" si="34"/>
        <v>20.282229508196714</v>
      </c>
      <c r="AL88" s="42">
        <f t="shared" si="34"/>
        <v>20.789285245901631</v>
      </c>
      <c r="AM88" s="42">
        <f t="shared" si="34"/>
        <v>20.789285245901631</v>
      </c>
      <c r="AN88" s="42">
        <f t="shared" si="34"/>
        <v>21.30901737704917</v>
      </c>
      <c r="AO88" s="42">
        <f t="shared" si="34"/>
        <v>21.30901737704917</v>
      </c>
      <c r="AP88" s="42">
        <f t="shared" si="34"/>
        <v>21.841742811475399</v>
      </c>
      <c r="AQ88" s="42">
        <f t="shared" si="34"/>
        <v>21.841742811475399</v>
      </c>
      <c r="AR88" s="42">
        <f t="shared" si="34"/>
        <v>22.387786381762279</v>
      </c>
      <c r="AS88" s="42">
        <f t="shared" si="34"/>
        <v>22.387786381762279</v>
      </c>
      <c r="AT88" s="42">
        <f t="shared" si="34"/>
        <v>22.947481041306336</v>
      </c>
      <c r="AU88" s="42">
        <f t="shared" si="34"/>
        <v>22.947481041306336</v>
      </c>
      <c r="AV88" s="42">
        <f t="shared" si="34"/>
        <v>23.521168067338994</v>
      </c>
      <c r="AW88" s="42">
        <f t="shared" si="34"/>
        <v>23.521168067338994</v>
      </c>
      <c r="AX88" s="42">
        <f t="shared" si="34"/>
        <v>24.109197269022467</v>
      </c>
      <c r="AY88" s="42">
        <f t="shared" si="34"/>
        <v>24.109197269022467</v>
      </c>
      <c r="AZ88" s="42">
        <f t="shared" si="34"/>
        <v>24.711927200748026</v>
      </c>
      <c r="BA88" s="42">
        <f t="shared" si="34"/>
        <v>24.711927200748026</v>
      </c>
      <c r="BB88" s="42">
        <f t="shared" si="34"/>
        <v>25.329725380766725</v>
      </c>
      <c r="BC88" s="42">
        <f t="shared" si="34"/>
        <v>25.329725380766725</v>
      </c>
      <c r="BD88" s="42">
        <f t="shared" si="34"/>
        <v>25.96296851528589</v>
      </c>
      <c r="BE88" s="42">
        <f t="shared" si="34"/>
        <v>25.96296851528589</v>
      </c>
      <c r="BF88" s="42">
        <f t="shared" si="34"/>
        <v>26.612042728168035</v>
      </c>
      <c r="BG88" s="42">
        <f t="shared" si="34"/>
        <v>26.612042728168035</v>
      </c>
      <c r="BH88" s="42">
        <f t="shared" si="34"/>
        <v>27.277343796372232</v>
      </c>
      <c r="BI88" s="42">
        <f t="shared" si="34"/>
        <v>27.277343796372232</v>
      </c>
      <c r="BJ88" s="42">
        <f t="shared" si="34"/>
        <v>27.959277391281532</v>
      </c>
      <c r="BK88" s="42">
        <f t="shared" si="34"/>
        <v>27.959277391281532</v>
      </c>
      <c r="BL88" s="42">
        <f t="shared" si="34"/>
        <v>28.658259326063568</v>
      </c>
      <c r="BM88" s="42">
        <f t="shared" si="34"/>
        <v>28.658259326063568</v>
      </c>
      <c r="BN88" s="42">
        <f t="shared" si="34"/>
        <v>29.374715809215154</v>
      </c>
      <c r="BO88" s="42">
        <f t="shared" si="34"/>
        <v>29.374715809215154</v>
      </c>
      <c r="BP88" s="42">
        <f t="shared" si="34"/>
        <v>30.109083704445531</v>
      </c>
      <c r="BQ88" s="42">
        <f t="shared" si="34"/>
        <v>30.109083704445531</v>
      </c>
      <c r="BR88" s="42">
        <f t="shared" si="34"/>
        <v>30.86181079705667</v>
      </c>
      <c r="BS88" s="42">
        <f t="shared" ref="BS88:CS88" si="35">SUM(BS42:BS47)</f>
        <v>15.095450933342935</v>
      </c>
      <c r="BT88" s="42">
        <f t="shared" si="35"/>
        <v>0</v>
      </c>
      <c r="BU88" s="42">
        <f t="shared" si="35"/>
        <v>0</v>
      </c>
      <c r="BV88" s="42">
        <f t="shared" si="35"/>
        <v>0</v>
      </c>
      <c r="BW88" s="42">
        <f t="shared" si="35"/>
        <v>0</v>
      </c>
      <c r="BX88" s="42">
        <f t="shared" si="35"/>
        <v>0</v>
      </c>
      <c r="BY88" s="42">
        <f t="shared" si="35"/>
        <v>0</v>
      </c>
      <c r="BZ88" s="42">
        <f t="shared" si="35"/>
        <v>0</v>
      </c>
      <c r="CA88" s="42">
        <f t="shared" si="35"/>
        <v>0</v>
      </c>
      <c r="CB88" s="42">
        <f t="shared" si="35"/>
        <v>0</v>
      </c>
      <c r="CC88" s="42">
        <f t="shared" si="35"/>
        <v>0</v>
      </c>
      <c r="CD88" s="42">
        <f t="shared" si="35"/>
        <v>0</v>
      </c>
      <c r="CE88" s="42">
        <f t="shared" si="35"/>
        <v>0</v>
      </c>
      <c r="CF88" s="42">
        <f t="shared" si="35"/>
        <v>0</v>
      </c>
      <c r="CG88" s="42">
        <f t="shared" si="35"/>
        <v>0</v>
      </c>
      <c r="CH88" s="42">
        <f t="shared" si="35"/>
        <v>0</v>
      </c>
      <c r="CI88" s="42">
        <f t="shared" si="35"/>
        <v>0</v>
      </c>
      <c r="CJ88" s="42">
        <f t="shared" si="35"/>
        <v>0</v>
      </c>
      <c r="CK88" s="42">
        <f t="shared" si="35"/>
        <v>0</v>
      </c>
      <c r="CL88" s="42">
        <f t="shared" si="35"/>
        <v>0</v>
      </c>
      <c r="CM88" s="42">
        <f t="shared" si="35"/>
        <v>0</v>
      </c>
      <c r="CN88" s="42">
        <f t="shared" si="35"/>
        <v>0</v>
      </c>
      <c r="CO88" s="42">
        <f t="shared" si="35"/>
        <v>0</v>
      </c>
      <c r="CP88" s="42">
        <f t="shared" si="35"/>
        <v>0</v>
      </c>
      <c r="CQ88" s="42">
        <f t="shared" si="35"/>
        <v>0</v>
      </c>
      <c r="CR88" s="42">
        <f t="shared" si="35"/>
        <v>0</v>
      </c>
      <c r="CS88" s="42">
        <f t="shared" si="35"/>
        <v>0</v>
      </c>
    </row>
    <row r="89" spans="2:97" x14ac:dyDescent="0.35">
      <c r="B89" s="40"/>
    </row>
    <row r="90" spans="2:97" x14ac:dyDescent="0.35">
      <c r="B90" s="2" t="s">
        <v>65</v>
      </c>
      <c r="E90" s="38"/>
      <c r="F90" s="38"/>
      <c r="G90" s="61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</row>
    <row r="91" spans="2:97" x14ac:dyDescent="0.35">
      <c r="B91" s="40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</row>
    <row r="92" spans="2:97" x14ac:dyDescent="0.35">
      <c r="B92" s="40" t="s">
        <v>66</v>
      </c>
      <c r="D92" s="34"/>
      <c r="E92" s="32">
        <f>SUM(G92:CS92)</f>
        <v>14366.583505645238</v>
      </c>
      <c r="F92" s="38"/>
      <c r="G92" s="33">
        <f t="shared" ref="G92:BR92" si="36">SUM(G86:G87)</f>
        <v>0</v>
      </c>
      <c r="H92" s="43">
        <f t="shared" si="36"/>
        <v>0</v>
      </c>
      <c r="I92" s="43">
        <f t="shared" si="36"/>
        <v>0</v>
      </c>
      <c r="J92" s="43">
        <f t="shared" si="36"/>
        <v>0</v>
      </c>
      <c r="K92" s="43">
        <f t="shared" si="36"/>
        <v>0</v>
      </c>
      <c r="L92" s="43">
        <f t="shared" si="36"/>
        <v>0</v>
      </c>
      <c r="M92" s="43">
        <f t="shared" si="36"/>
        <v>0</v>
      </c>
      <c r="N92" s="43">
        <f t="shared" si="36"/>
        <v>0</v>
      </c>
      <c r="O92" s="43">
        <f t="shared" si="36"/>
        <v>0</v>
      </c>
      <c r="P92" s="43">
        <f t="shared" si="36"/>
        <v>0</v>
      </c>
      <c r="Q92" s="43">
        <f t="shared" si="36"/>
        <v>0</v>
      </c>
      <c r="R92" s="43">
        <f t="shared" si="36"/>
        <v>0</v>
      </c>
      <c r="S92" s="43">
        <f t="shared" si="36"/>
        <v>0</v>
      </c>
      <c r="T92" s="43">
        <f t="shared" si="36"/>
        <v>-13186.244000000001</v>
      </c>
      <c r="U92" s="43">
        <f t="shared" si="36"/>
        <v>0</v>
      </c>
      <c r="V92" s="43">
        <f t="shared" si="36"/>
        <v>0</v>
      </c>
      <c r="W92" s="43">
        <f t="shared" si="36"/>
        <v>0</v>
      </c>
      <c r="X92" s="43">
        <f t="shared" si="36"/>
        <v>-1000</v>
      </c>
      <c r="Y92" s="43">
        <f t="shared" si="36"/>
        <v>0</v>
      </c>
      <c r="Z92" s="43">
        <f t="shared" si="36"/>
        <v>4161.88688</v>
      </c>
      <c r="AA92" s="43">
        <f t="shared" si="36"/>
        <v>2370.9583599999996</v>
      </c>
      <c r="AB92" s="43">
        <f t="shared" si="36"/>
        <v>2549.6258700000008</v>
      </c>
      <c r="AC92" s="43">
        <f t="shared" si="36"/>
        <v>289.39062999999999</v>
      </c>
      <c r="AD92" s="43">
        <f t="shared" si="36"/>
        <v>166.99229575917843</v>
      </c>
      <c r="AE92" s="43">
        <f t="shared" si="36"/>
        <v>70.325905843691999</v>
      </c>
      <c r="AF92" s="43">
        <f t="shared" si="36"/>
        <v>320.18165828601991</v>
      </c>
      <c r="AG92" s="43">
        <f t="shared" si="36"/>
        <v>4.5739184432864022</v>
      </c>
      <c r="AH92" s="43">
        <f t="shared" si="36"/>
        <v>338.17168620179984</v>
      </c>
      <c r="AI92" s="43">
        <f t="shared" si="36"/>
        <v>95.326489494903399</v>
      </c>
      <c r="AJ92" s="43">
        <f t="shared" si="36"/>
        <v>438.27799859761416</v>
      </c>
      <c r="AK92" s="43">
        <f t="shared" si="36"/>
        <v>9.2130677182767613</v>
      </c>
      <c r="AL92" s="43">
        <f t="shared" si="36"/>
        <v>357.50591106697078</v>
      </c>
      <c r="AM92" s="43">
        <f t="shared" si="36"/>
        <v>355.55232685349006</v>
      </c>
      <c r="AN92" s="43">
        <f t="shared" si="36"/>
        <v>357.50591106697078</v>
      </c>
      <c r="AO92" s="43">
        <f t="shared" si="36"/>
        <v>357.50591106697078</v>
      </c>
      <c r="AP92" s="43">
        <f t="shared" si="36"/>
        <v>357.50591106697078</v>
      </c>
      <c r="AQ92" s="43">
        <f t="shared" si="36"/>
        <v>371.31280685349003</v>
      </c>
      <c r="AR92" s="43">
        <f t="shared" si="36"/>
        <v>445.68108150313515</v>
      </c>
      <c r="AS92" s="43">
        <f t="shared" si="36"/>
        <v>359.05544583759968</v>
      </c>
      <c r="AT92" s="43">
        <f t="shared" si="36"/>
        <v>540.74921559080644</v>
      </c>
      <c r="AU92" s="43">
        <f t="shared" si="36"/>
        <v>464.07983973568184</v>
      </c>
      <c r="AV92" s="43">
        <f t="shared" si="36"/>
        <v>740.63495458916259</v>
      </c>
      <c r="AW92" s="43">
        <f t="shared" si="36"/>
        <v>428.32020362587491</v>
      </c>
      <c r="AX92" s="43">
        <f t="shared" si="36"/>
        <v>617.11073711738175</v>
      </c>
      <c r="AY92" s="43">
        <f t="shared" si="36"/>
        <v>420.61894174664076</v>
      </c>
      <c r="AZ92" s="43">
        <f t="shared" si="36"/>
        <v>620.80743991409406</v>
      </c>
      <c r="BA92" s="43">
        <f t="shared" si="36"/>
        <v>386.89344949349004</v>
      </c>
      <c r="BB92" s="43">
        <f t="shared" si="36"/>
        <v>590.22257197546401</v>
      </c>
      <c r="BC92" s="43">
        <f t="shared" si="36"/>
        <v>371.41115227705171</v>
      </c>
      <c r="BD92" s="43">
        <f t="shared" si="36"/>
        <v>666.74291779792975</v>
      </c>
      <c r="BE92" s="43">
        <f t="shared" si="36"/>
        <v>335.94789303299819</v>
      </c>
      <c r="BF92" s="43">
        <f t="shared" si="36"/>
        <v>674.17907385162835</v>
      </c>
      <c r="BG92" s="43">
        <f t="shared" si="36"/>
        <v>353.04638252143531</v>
      </c>
      <c r="BH92" s="43">
        <f t="shared" si="36"/>
        <v>632.11058503080642</v>
      </c>
      <c r="BI92" s="43">
        <f t="shared" si="36"/>
        <v>380.15011362170924</v>
      </c>
      <c r="BJ92" s="43">
        <f t="shared" si="36"/>
        <v>228.74172228450504</v>
      </c>
      <c r="BK92" s="43">
        <f t="shared" si="36"/>
        <v>265.91281607540787</v>
      </c>
      <c r="BL92" s="43">
        <f t="shared" si="36"/>
        <v>67.592725538203666</v>
      </c>
      <c r="BM92" s="43">
        <f t="shared" si="36"/>
        <v>150.67668553820369</v>
      </c>
      <c r="BN92" s="43">
        <f t="shared" si="36"/>
        <v>62.594030300943395</v>
      </c>
      <c r="BO92" s="43">
        <f t="shared" si="36"/>
        <v>209.66177641951745</v>
      </c>
      <c r="BP92" s="43">
        <f t="shared" si="36"/>
        <v>159.48662115464202</v>
      </c>
      <c r="BQ92" s="43">
        <f t="shared" si="36"/>
        <v>834.31560427358647</v>
      </c>
      <c r="BR92" s="43">
        <f t="shared" si="36"/>
        <v>0</v>
      </c>
      <c r="BS92" s="43">
        <f t="shared" ref="BS92:CS92" si="37">SUM(BS86:BS87)</f>
        <v>4574.2699864777042</v>
      </c>
      <c r="BT92" s="43">
        <f t="shared" si="37"/>
        <v>0</v>
      </c>
      <c r="BU92" s="43">
        <f t="shared" si="37"/>
        <v>0</v>
      </c>
      <c r="BV92" s="43">
        <f t="shared" si="37"/>
        <v>0</v>
      </c>
      <c r="BW92" s="43">
        <f t="shared" si="37"/>
        <v>0</v>
      </c>
      <c r="BX92" s="43">
        <f t="shared" si="37"/>
        <v>0</v>
      </c>
      <c r="BY92" s="43">
        <f t="shared" si="37"/>
        <v>0</v>
      </c>
      <c r="BZ92" s="43">
        <f t="shared" si="37"/>
        <v>0</v>
      </c>
      <c r="CA92" s="43">
        <f t="shared" si="37"/>
        <v>0</v>
      </c>
      <c r="CB92" s="43">
        <f t="shared" si="37"/>
        <v>0</v>
      </c>
      <c r="CC92" s="43">
        <f t="shared" si="37"/>
        <v>0</v>
      </c>
      <c r="CD92" s="43">
        <f t="shared" si="37"/>
        <v>0</v>
      </c>
      <c r="CE92" s="43">
        <f t="shared" si="37"/>
        <v>0</v>
      </c>
      <c r="CF92" s="43">
        <f t="shared" si="37"/>
        <v>0</v>
      </c>
      <c r="CG92" s="43">
        <f t="shared" si="37"/>
        <v>0</v>
      </c>
      <c r="CH92" s="43">
        <f t="shared" si="37"/>
        <v>0</v>
      </c>
      <c r="CI92" s="43">
        <f t="shared" si="37"/>
        <v>0</v>
      </c>
      <c r="CJ92" s="43">
        <f t="shared" si="37"/>
        <v>0</v>
      </c>
      <c r="CK92" s="43">
        <f t="shared" si="37"/>
        <v>0</v>
      </c>
      <c r="CL92" s="43">
        <f t="shared" si="37"/>
        <v>0</v>
      </c>
      <c r="CM92" s="43">
        <f t="shared" si="37"/>
        <v>0</v>
      </c>
      <c r="CN92" s="43">
        <f t="shared" si="37"/>
        <v>0</v>
      </c>
      <c r="CO92" s="43">
        <f t="shared" si="37"/>
        <v>0</v>
      </c>
      <c r="CP92" s="43">
        <f t="shared" si="37"/>
        <v>0</v>
      </c>
      <c r="CQ92" s="43">
        <f t="shared" si="37"/>
        <v>0</v>
      </c>
      <c r="CR92" s="43">
        <f t="shared" si="37"/>
        <v>0</v>
      </c>
      <c r="CS92" s="43">
        <f t="shared" si="37"/>
        <v>0</v>
      </c>
    </row>
    <row r="93" spans="2:97" x14ac:dyDescent="0.35">
      <c r="B93" s="40" t="s">
        <v>67</v>
      </c>
      <c r="C93" s="40"/>
      <c r="D93" s="40"/>
      <c r="E93" s="44">
        <f>SUM(G93:CS93)</f>
        <v>-4814.3822600000003</v>
      </c>
      <c r="F93" s="38"/>
      <c r="G93" s="45">
        <f t="shared" ref="G93:BR93" si="38">IF(G$4&lt;$C$9,G92,0)</f>
        <v>0</v>
      </c>
      <c r="H93" s="46">
        <f t="shared" si="38"/>
        <v>0</v>
      </c>
      <c r="I93" s="46">
        <f t="shared" si="38"/>
        <v>0</v>
      </c>
      <c r="J93" s="46">
        <f t="shared" si="38"/>
        <v>0</v>
      </c>
      <c r="K93" s="46">
        <f t="shared" si="38"/>
        <v>0</v>
      </c>
      <c r="L93" s="46">
        <f t="shared" si="38"/>
        <v>0</v>
      </c>
      <c r="M93" s="46">
        <f t="shared" si="38"/>
        <v>0</v>
      </c>
      <c r="N93" s="46">
        <f t="shared" si="38"/>
        <v>0</v>
      </c>
      <c r="O93" s="46">
        <f t="shared" si="38"/>
        <v>0</v>
      </c>
      <c r="P93" s="46">
        <f t="shared" si="38"/>
        <v>0</v>
      </c>
      <c r="Q93" s="46">
        <f t="shared" si="38"/>
        <v>0</v>
      </c>
      <c r="R93" s="46">
        <f t="shared" si="38"/>
        <v>0</v>
      </c>
      <c r="S93" s="46">
        <f t="shared" si="38"/>
        <v>0</v>
      </c>
      <c r="T93" s="46">
        <f t="shared" si="38"/>
        <v>-13186.244000000001</v>
      </c>
      <c r="U93" s="46">
        <f t="shared" si="38"/>
        <v>0</v>
      </c>
      <c r="V93" s="46">
        <f t="shared" si="38"/>
        <v>0</v>
      </c>
      <c r="W93" s="46">
        <f t="shared" si="38"/>
        <v>0</v>
      </c>
      <c r="X93" s="46">
        <f t="shared" si="38"/>
        <v>-1000</v>
      </c>
      <c r="Y93" s="46">
        <f t="shared" si="38"/>
        <v>0</v>
      </c>
      <c r="Z93" s="46">
        <f t="shared" si="38"/>
        <v>4161.88688</v>
      </c>
      <c r="AA93" s="46">
        <f t="shared" si="38"/>
        <v>2370.9583599999996</v>
      </c>
      <c r="AB93" s="46">
        <f t="shared" si="38"/>
        <v>2549.6258700000008</v>
      </c>
      <c r="AC93" s="46">
        <f t="shared" si="38"/>
        <v>289.39062999999999</v>
      </c>
      <c r="AD93" s="46">
        <f t="shared" si="38"/>
        <v>0</v>
      </c>
      <c r="AE93" s="46">
        <f t="shared" si="38"/>
        <v>0</v>
      </c>
      <c r="AF93" s="46">
        <f t="shared" si="38"/>
        <v>0</v>
      </c>
      <c r="AG93" s="46">
        <f t="shared" si="38"/>
        <v>0</v>
      </c>
      <c r="AH93" s="46">
        <f t="shared" si="38"/>
        <v>0</v>
      </c>
      <c r="AI93" s="46">
        <f t="shared" si="38"/>
        <v>0</v>
      </c>
      <c r="AJ93" s="46">
        <f t="shared" si="38"/>
        <v>0</v>
      </c>
      <c r="AK93" s="46">
        <f t="shared" si="38"/>
        <v>0</v>
      </c>
      <c r="AL93" s="46">
        <f t="shared" si="38"/>
        <v>0</v>
      </c>
      <c r="AM93" s="46">
        <f t="shared" si="38"/>
        <v>0</v>
      </c>
      <c r="AN93" s="46">
        <f t="shared" si="38"/>
        <v>0</v>
      </c>
      <c r="AO93" s="46">
        <f t="shared" si="38"/>
        <v>0</v>
      </c>
      <c r="AP93" s="46">
        <f t="shared" si="38"/>
        <v>0</v>
      </c>
      <c r="AQ93" s="46">
        <f t="shared" si="38"/>
        <v>0</v>
      </c>
      <c r="AR93" s="46">
        <f t="shared" si="38"/>
        <v>0</v>
      </c>
      <c r="AS93" s="46">
        <f t="shared" si="38"/>
        <v>0</v>
      </c>
      <c r="AT93" s="46">
        <f t="shared" si="38"/>
        <v>0</v>
      </c>
      <c r="AU93" s="46">
        <f t="shared" si="38"/>
        <v>0</v>
      </c>
      <c r="AV93" s="46">
        <f t="shared" si="38"/>
        <v>0</v>
      </c>
      <c r="AW93" s="46">
        <f t="shared" si="38"/>
        <v>0</v>
      </c>
      <c r="AX93" s="46">
        <f t="shared" si="38"/>
        <v>0</v>
      </c>
      <c r="AY93" s="46">
        <f t="shared" si="38"/>
        <v>0</v>
      </c>
      <c r="AZ93" s="46">
        <f t="shared" si="38"/>
        <v>0</v>
      </c>
      <c r="BA93" s="46">
        <f t="shared" si="38"/>
        <v>0</v>
      </c>
      <c r="BB93" s="46">
        <f t="shared" si="38"/>
        <v>0</v>
      </c>
      <c r="BC93" s="46">
        <f t="shared" si="38"/>
        <v>0</v>
      </c>
      <c r="BD93" s="46">
        <f t="shared" si="38"/>
        <v>0</v>
      </c>
      <c r="BE93" s="46">
        <f t="shared" si="38"/>
        <v>0</v>
      </c>
      <c r="BF93" s="46">
        <f t="shared" si="38"/>
        <v>0</v>
      </c>
      <c r="BG93" s="46">
        <f t="shared" si="38"/>
        <v>0</v>
      </c>
      <c r="BH93" s="46">
        <f t="shared" si="38"/>
        <v>0</v>
      </c>
      <c r="BI93" s="46">
        <f t="shared" si="38"/>
        <v>0</v>
      </c>
      <c r="BJ93" s="46">
        <f t="shared" si="38"/>
        <v>0</v>
      </c>
      <c r="BK93" s="46">
        <f t="shared" si="38"/>
        <v>0</v>
      </c>
      <c r="BL93" s="46">
        <f t="shared" si="38"/>
        <v>0</v>
      </c>
      <c r="BM93" s="46">
        <f t="shared" si="38"/>
        <v>0</v>
      </c>
      <c r="BN93" s="46">
        <f t="shared" si="38"/>
        <v>0</v>
      </c>
      <c r="BO93" s="46">
        <f t="shared" si="38"/>
        <v>0</v>
      </c>
      <c r="BP93" s="46">
        <f t="shared" si="38"/>
        <v>0</v>
      </c>
      <c r="BQ93" s="46">
        <f t="shared" si="38"/>
        <v>0</v>
      </c>
      <c r="BR93" s="46">
        <f t="shared" si="38"/>
        <v>0</v>
      </c>
      <c r="BS93" s="46">
        <f t="shared" ref="BS93:CS93" si="39">IF(BS$4&lt;$C$9,BS92,0)</f>
        <v>0</v>
      </c>
      <c r="BT93" s="46">
        <f t="shared" si="39"/>
        <v>0</v>
      </c>
      <c r="BU93" s="46">
        <f t="shared" si="39"/>
        <v>0</v>
      </c>
      <c r="BV93" s="46">
        <f t="shared" si="39"/>
        <v>0</v>
      </c>
      <c r="BW93" s="46">
        <f t="shared" si="39"/>
        <v>0</v>
      </c>
      <c r="BX93" s="46">
        <f t="shared" si="39"/>
        <v>0</v>
      </c>
      <c r="BY93" s="46">
        <f t="shared" si="39"/>
        <v>0</v>
      </c>
      <c r="BZ93" s="46">
        <f t="shared" si="39"/>
        <v>0</v>
      </c>
      <c r="CA93" s="46">
        <f t="shared" si="39"/>
        <v>0</v>
      </c>
      <c r="CB93" s="46">
        <f t="shared" si="39"/>
        <v>0</v>
      </c>
      <c r="CC93" s="46">
        <f t="shared" si="39"/>
        <v>0</v>
      </c>
      <c r="CD93" s="46">
        <f t="shared" si="39"/>
        <v>0</v>
      </c>
      <c r="CE93" s="46">
        <f t="shared" si="39"/>
        <v>0</v>
      </c>
      <c r="CF93" s="46">
        <f t="shared" si="39"/>
        <v>0</v>
      </c>
      <c r="CG93" s="46">
        <f t="shared" si="39"/>
        <v>0</v>
      </c>
      <c r="CH93" s="46">
        <f t="shared" si="39"/>
        <v>0</v>
      </c>
      <c r="CI93" s="46">
        <f t="shared" si="39"/>
        <v>0</v>
      </c>
      <c r="CJ93" s="46">
        <f t="shared" si="39"/>
        <v>0</v>
      </c>
      <c r="CK93" s="46">
        <f t="shared" si="39"/>
        <v>0</v>
      </c>
      <c r="CL93" s="46">
        <f t="shared" si="39"/>
        <v>0</v>
      </c>
      <c r="CM93" s="46">
        <f t="shared" si="39"/>
        <v>0</v>
      </c>
      <c r="CN93" s="46">
        <f t="shared" si="39"/>
        <v>0</v>
      </c>
      <c r="CO93" s="46">
        <f t="shared" si="39"/>
        <v>0</v>
      </c>
      <c r="CP93" s="46">
        <f t="shared" si="39"/>
        <v>0</v>
      </c>
      <c r="CQ93" s="46">
        <f t="shared" si="39"/>
        <v>0</v>
      </c>
      <c r="CR93" s="46">
        <f t="shared" si="39"/>
        <v>0</v>
      </c>
      <c r="CS93" s="46">
        <f t="shared" si="39"/>
        <v>0</v>
      </c>
    </row>
    <row r="94" spans="2:97" x14ac:dyDescent="0.35">
      <c r="B94" s="40"/>
      <c r="E94" s="29"/>
      <c r="F94" s="38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</row>
    <row r="95" spans="2:97" x14ac:dyDescent="0.35">
      <c r="B95" s="40" t="s">
        <v>68</v>
      </c>
      <c r="E95" s="52">
        <f>SUM(G95:CS95)</f>
        <v>15439.6821303205</v>
      </c>
      <c r="F95" s="38"/>
      <c r="G95" s="43">
        <f t="shared" ref="G95:BR95" si="40">SUM(G86:G88)</f>
        <v>0</v>
      </c>
      <c r="H95" s="43">
        <f t="shared" si="40"/>
        <v>0</v>
      </c>
      <c r="I95" s="43">
        <f t="shared" si="40"/>
        <v>0</v>
      </c>
      <c r="J95" s="43">
        <f t="shared" si="40"/>
        <v>0</v>
      </c>
      <c r="K95" s="43">
        <f t="shared" si="40"/>
        <v>0</v>
      </c>
      <c r="L95" s="43">
        <f t="shared" si="40"/>
        <v>0</v>
      </c>
      <c r="M95" s="43">
        <f t="shared" si="40"/>
        <v>0</v>
      </c>
      <c r="N95" s="43">
        <f t="shared" si="40"/>
        <v>0</v>
      </c>
      <c r="O95" s="43">
        <f t="shared" si="40"/>
        <v>0</v>
      </c>
      <c r="P95" s="43">
        <f t="shared" si="40"/>
        <v>0</v>
      </c>
      <c r="Q95" s="43">
        <f t="shared" si="40"/>
        <v>0</v>
      </c>
      <c r="R95" s="43">
        <f t="shared" si="40"/>
        <v>0</v>
      </c>
      <c r="S95" s="43">
        <f t="shared" si="40"/>
        <v>0</v>
      </c>
      <c r="T95" s="43">
        <f t="shared" si="40"/>
        <v>-13186.244000000001</v>
      </c>
      <c r="U95" s="43">
        <f t="shared" si="40"/>
        <v>0</v>
      </c>
      <c r="V95" s="43">
        <f t="shared" si="40"/>
        <v>0</v>
      </c>
      <c r="W95" s="43">
        <f t="shared" si="40"/>
        <v>0</v>
      </c>
      <c r="X95" s="43">
        <f t="shared" si="40"/>
        <v>-1000</v>
      </c>
      <c r="Y95" s="43">
        <f t="shared" si="40"/>
        <v>0</v>
      </c>
      <c r="Z95" s="43">
        <f t="shared" si="40"/>
        <v>4179.88688</v>
      </c>
      <c r="AA95" s="43">
        <f t="shared" si="40"/>
        <v>2386.5754637704913</v>
      </c>
      <c r="AB95" s="43">
        <f t="shared" si="40"/>
        <v>2563.4933200000009</v>
      </c>
      <c r="AC95" s="43">
        <f t="shared" si="40"/>
        <v>306.79109999999997</v>
      </c>
      <c r="AD95" s="43">
        <f t="shared" si="40"/>
        <v>185.84475477557189</v>
      </c>
      <c r="AE95" s="43">
        <f t="shared" si="40"/>
        <v>89.178364860085438</v>
      </c>
      <c r="AF95" s="43">
        <f t="shared" si="40"/>
        <v>339.48657631880678</v>
      </c>
      <c r="AG95" s="43">
        <f t="shared" si="40"/>
        <v>23.878836476073289</v>
      </c>
      <c r="AH95" s="43">
        <f t="shared" si="40"/>
        <v>357.95922718540641</v>
      </c>
      <c r="AI95" s="43">
        <f t="shared" si="40"/>
        <v>115.11403047850996</v>
      </c>
      <c r="AJ95" s="43">
        <f t="shared" si="40"/>
        <v>458.56022810581089</v>
      </c>
      <c r="AK95" s="43">
        <f t="shared" si="40"/>
        <v>29.495297226473475</v>
      </c>
      <c r="AL95" s="43">
        <f t="shared" si="40"/>
        <v>378.29519631287241</v>
      </c>
      <c r="AM95" s="43">
        <f t="shared" si="40"/>
        <v>376.34161209939168</v>
      </c>
      <c r="AN95" s="43">
        <f t="shared" si="40"/>
        <v>378.81492844401993</v>
      </c>
      <c r="AO95" s="43">
        <f t="shared" si="40"/>
        <v>378.81492844401993</v>
      </c>
      <c r="AP95" s="43">
        <f t="shared" si="40"/>
        <v>379.34765387844618</v>
      </c>
      <c r="AQ95" s="43">
        <f t="shared" si="40"/>
        <v>393.15454966496543</v>
      </c>
      <c r="AR95" s="43">
        <f t="shared" si="40"/>
        <v>468.06886788489743</v>
      </c>
      <c r="AS95" s="43">
        <f t="shared" si="40"/>
        <v>381.44323221936196</v>
      </c>
      <c r="AT95" s="43">
        <f t="shared" si="40"/>
        <v>563.69669663211278</v>
      </c>
      <c r="AU95" s="43">
        <f t="shared" si="40"/>
        <v>487.02732077698818</v>
      </c>
      <c r="AV95" s="43">
        <f t="shared" si="40"/>
        <v>764.15612265650157</v>
      </c>
      <c r="AW95" s="43">
        <f t="shared" si="40"/>
        <v>451.84137169321389</v>
      </c>
      <c r="AX95" s="43">
        <f t="shared" si="40"/>
        <v>641.21993438640425</v>
      </c>
      <c r="AY95" s="43">
        <f t="shared" si="40"/>
        <v>444.7281390156632</v>
      </c>
      <c r="AZ95" s="43">
        <f t="shared" si="40"/>
        <v>645.51936711484211</v>
      </c>
      <c r="BA95" s="43">
        <f t="shared" si="40"/>
        <v>411.60537669423809</v>
      </c>
      <c r="BB95" s="43">
        <f t="shared" si="40"/>
        <v>615.55229735623072</v>
      </c>
      <c r="BC95" s="43">
        <f t="shared" si="40"/>
        <v>396.74087765781843</v>
      </c>
      <c r="BD95" s="43">
        <f t="shared" si="40"/>
        <v>692.70588631321561</v>
      </c>
      <c r="BE95" s="43">
        <f t="shared" si="40"/>
        <v>361.91086154828406</v>
      </c>
      <c r="BF95" s="43">
        <f t="shared" si="40"/>
        <v>700.79111657979638</v>
      </c>
      <c r="BG95" s="43">
        <f t="shared" si="40"/>
        <v>379.65842524960334</v>
      </c>
      <c r="BH95" s="43">
        <f t="shared" si="40"/>
        <v>659.3879288271786</v>
      </c>
      <c r="BI95" s="43">
        <f t="shared" si="40"/>
        <v>407.42745741808147</v>
      </c>
      <c r="BJ95" s="43">
        <f t="shared" si="40"/>
        <v>256.70099967578659</v>
      </c>
      <c r="BK95" s="43">
        <f t="shared" si="40"/>
        <v>293.87209346668942</v>
      </c>
      <c r="BL95" s="43">
        <f t="shared" si="40"/>
        <v>96.250984864267238</v>
      </c>
      <c r="BM95" s="43">
        <f t="shared" si="40"/>
        <v>179.33494486426724</v>
      </c>
      <c r="BN95" s="43">
        <f t="shared" si="40"/>
        <v>91.968746110158548</v>
      </c>
      <c r="BO95" s="43">
        <f t="shared" si="40"/>
        <v>239.03649222873261</v>
      </c>
      <c r="BP95" s="43">
        <f t="shared" si="40"/>
        <v>189.59570485908756</v>
      </c>
      <c r="BQ95" s="43">
        <f t="shared" si="40"/>
        <v>864.42468797803201</v>
      </c>
      <c r="BR95" s="43">
        <f t="shared" si="40"/>
        <v>30.86181079705667</v>
      </c>
      <c r="BS95" s="43">
        <f t="shared" ref="BS95:CS95" si="41">SUM(BS86:BS88)</f>
        <v>4589.3654374110474</v>
      </c>
      <c r="BT95" s="43">
        <f t="shared" si="41"/>
        <v>0</v>
      </c>
      <c r="BU95" s="43">
        <f t="shared" si="41"/>
        <v>0</v>
      </c>
      <c r="BV95" s="43">
        <f t="shared" si="41"/>
        <v>0</v>
      </c>
      <c r="BW95" s="43">
        <f t="shared" si="41"/>
        <v>0</v>
      </c>
      <c r="BX95" s="43">
        <f t="shared" si="41"/>
        <v>0</v>
      </c>
      <c r="BY95" s="43">
        <f t="shared" si="41"/>
        <v>0</v>
      </c>
      <c r="BZ95" s="43">
        <f t="shared" si="41"/>
        <v>0</v>
      </c>
      <c r="CA95" s="43">
        <f t="shared" si="41"/>
        <v>0</v>
      </c>
      <c r="CB95" s="43">
        <f t="shared" si="41"/>
        <v>0</v>
      </c>
      <c r="CC95" s="43">
        <f t="shared" si="41"/>
        <v>0</v>
      </c>
      <c r="CD95" s="43">
        <f t="shared" si="41"/>
        <v>0</v>
      </c>
      <c r="CE95" s="43">
        <f t="shared" si="41"/>
        <v>0</v>
      </c>
      <c r="CF95" s="43">
        <f t="shared" si="41"/>
        <v>0</v>
      </c>
      <c r="CG95" s="43">
        <f t="shared" si="41"/>
        <v>0</v>
      </c>
      <c r="CH95" s="43">
        <f t="shared" si="41"/>
        <v>0</v>
      </c>
      <c r="CI95" s="43">
        <f t="shared" si="41"/>
        <v>0</v>
      </c>
      <c r="CJ95" s="43">
        <f t="shared" si="41"/>
        <v>0</v>
      </c>
      <c r="CK95" s="43">
        <f t="shared" si="41"/>
        <v>0</v>
      </c>
      <c r="CL95" s="43">
        <f t="shared" si="41"/>
        <v>0</v>
      </c>
      <c r="CM95" s="43">
        <f t="shared" si="41"/>
        <v>0</v>
      </c>
      <c r="CN95" s="43">
        <f t="shared" si="41"/>
        <v>0</v>
      </c>
      <c r="CO95" s="43">
        <f t="shared" si="41"/>
        <v>0</v>
      </c>
      <c r="CP95" s="43">
        <f t="shared" si="41"/>
        <v>0</v>
      </c>
      <c r="CQ95" s="43">
        <f t="shared" si="41"/>
        <v>0</v>
      </c>
      <c r="CR95" s="43">
        <f t="shared" si="41"/>
        <v>0</v>
      </c>
      <c r="CS95" s="43">
        <f t="shared" si="41"/>
        <v>0</v>
      </c>
    </row>
    <row r="96" spans="2:97" x14ac:dyDescent="0.35">
      <c r="B96" s="40" t="s">
        <v>69</v>
      </c>
      <c r="C96" s="40"/>
      <c r="D96" s="40"/>
      <c r="E96" s="44">
        <f>SUM(G96:CS96)</f>
        <v>-4749.4972362295084</v>
      </c>
      <c r="F96" s="38"/>
      <c r="G96" s="45">
        <f t="shared" ref="G96:BR96" si="42">IF(G$4&lt;$C$9,G95,0)</f>
        <v>0</v>
      </c>
      <c r="H96" s="45">
        <f t="shared" si="42"/>
        <v>0</v>
      </c>
      <c r="I96" s="45">
        <f t="shared" si="42"/>
        <v>0</v>
      </c>
      <c r="J96" s="45">
        <f t="shared" si="42"/>
        <v>0</v>
      </c>
      <c r="K96" s="45">
        <f t="shared" si="42"/>
        <v>0</v>
      </c>
      <c r="L96" s="45">
        <f t="shared" si="42"/>
        <v>0</v>
      </c>
      <c r="M96" s="45">
        <f t="shared" si="42"/>
        <v>0</v>
      </c>
      <c r="N96" s="45">
        <f t="shared" si="42"/>
        <v>0</v>
      </c>
      <c r="O96" s="45">
        <f t="shared" si="42"/>
        <v>0</v>
      </c>
      <c r="P96" s="45">
        <f t="shared" si="42"/>
        <v>0</v>
      </c>
      <c r="Q96" s="45">
        <f t="shared" si="42"/>
        <v>0</v>
      </c>
      <c r="R96" s="45">
        <f t="shared" si="42"/>
        <v>0</v>
      </c>
      <c r="S96" s="45">
        <f t="shared" si="42"/>
        <v>0</v>
      </c>
      <c r="T96" s="45">
        <f t="shared" si="42"/>
        <v>-13186.244000000001</v>
      </c>
      <c r="U96" s="45">
        <f t="shared" si="42"/>
        <v>0</v>
      </c>
      <c r="V96" s="45">
        <f t="shared" si="42"/>
        <v>0</v>
      </c>
      <c r="W96" s="45">
        <f t="shared" si="42"/>
        <v>0</v>
      </c>
      <c r="X96" s="45">
        <f t="shared" si="42"/>
        <v>-1000</v>
      </c>
      <c r="Y96" s="45">
        <f t="shared" si="42"/>
        <v>0</v>
      </c>
      <c r="Z96" s="45">
        <f t="shared" si="42"/>
        <v>4179.88688</v>
      </c>
      <c r="AA96" s="45">
        <f t="shared" si="42"/>
        <v>2386.5754637704913</v>
      </c>
      <c r="AB96" s="45">
        <f t="shared" si="42"/>
        <v>2563.4933200000009</v>
      </c>
      <c r="AC96" s="45">
        <f t="shared" si="42"/>
        <v>306.79109999999997</v>
      </c>
      <c r="AD96" s="45">
        <f t="shared" si="42"/>
        <v>0</v>
      </c>
      <c r="AE96" s="45">
        <f t="shared" si="42"/>
        <v>0</v>
      </c>
      <c r="AF96" s="45">
        <f t="shared" si="42"/>
        <v>0</v>
      </c>
      <c r="AG96" s="45">
        <f t="shared" si="42"/>
        <v>0</v>
      </c>
      <c r="AH96" s="45">
        <f t="shared" si="42"/>
        <v>0</v>
      </c>
      <c r="AI96" s="45">
        <f t="shared" si="42"/>
        <v>0</v>
      </c>
      <c r="AJ96" s="45">
        <f t="shared" si="42"/>
        <v>0</v>
      </c>
      <c r="AK96" s="45">
        <f t="shared" si="42"/>
        <v>0</v>
      </c>
      <c r="AL96" s="45">
        <f t="shared" si="42"/>
        <v>0</v>
      </c>
      <c r="AM96" s="45">
        <f t="shared" si="42"/>
        <v>0</v>
      </c>
      <c r="AN96" s="45">
        <f t="shared" si="42"/>
        <v>0</v>
      </c>
      <c r="AO96" s="45">
        <f t="shared" si="42"/>
        <v>0</v>
      </c>
      <c r="AP96" s="45">
        <f t="shared" si="42"/>
        <v>0</v>
      </c>
      <c r="AQ96" s="45">
        <f t="shared" si="42"/>
        <v>0</v>
      </c>
      <c r="AR96" s="45">
        <f t="shared" si="42"/>
        <v>0</v>
      </c>
      <c r="AS96" s="45">
        <f t="shared" si="42"/>
        <v>0</v>
      </c>
      <c r="AT96" s="45">
        <f t="shared" si="42"/>
        <v>0</v>
      </c>
      <c r="AU96" s="45">
        <f t="shared" si="42"/>
        <v>0</v>
      </c>
      <c r="AV96" s="45">
        <f t="shared" si="42"/>
        <v>0</v>
      </c>
      <c r="AW96" s="45">
        <f t="shared" si="42"/>
        <v>0</v>
      </c>
      <c r="AX96" s="45">
        <f t="shared" si="42"/>
        <v>0</v>
      </c>
      <c r="AY96" s="45">
        <f t="shared" si="42"/>
        <v>0</v>
      </c>
      <c r="AZ96" s="45">
        <f t="shared" si="42"/>
        <v>0</v>
      </c>
      <c r="BA96" s="45">
        <f t="shared" si="42"/>
        <v>0</v>
      </c>
      <c r="BB96" s="45">
        <f t="shared" si="42"/>
        <v>0</v>
      </c>
      <c r="BC96" s="45">
        <f t="shared" si="42"/>
        <v>0</v>
      </c>
      <c r="BD96" s="45">
        <f t="shared" si="42"/>
        <v>0</v>
      </c>
      <c r="BE96" s="45">
        <f t="shared" si="42"/>
        <v>0</v>
      </c>
      <c r="BF96" s="45">
        <f t="shared" si="42"/>
        <v>0</v>
      </c>
      <c r="BG96" s="45">
        <f t="shared" si="42"/>
        <v>0</v>
      </c>
      <c r="BH96" s="45">
        <f t="shared" si="42"/>
        <v>0</v>
      </c>
      <c r="BI96" s="45">
        <f t="shared" si="42"/>
        <v>0</v>
      </c>
      <c r="BJ96" s="45">
        <f t="shared" si="42"/>
        <v>0</v>
      </c>
      <c r="BK96" s="45">
        <f t="shared" si="42"/>
        <v>0</v>
      </c>
      <c r="BL96" s="45">
        <f t="shared" si="42"/>
        <v>0</v>
      </c>
      <c r="BM96" s="45">
        <f t="shared" si="42"/>
        <v>0</v>
      </c>
      <c r="BN96" s="45">
        <f t="shared" si="42"/>
        <v>0</v>
      </c>
      <c r="BO96" s="45">
        <f t="shared" si="42"/>
        <v>0</v>
      </c>
      <c r="BP96" s="45">
        <f t="shared" si="42"/>
        <v>0</v>
      </c>
      <c r="BQ96" s="45">
        <f t="shared" si="42"/>
        <v>0</v>
      </c>
      <c r="BR96" s="45">
        <f t="shared" si="42"/>
        <v>0</v>
      </c>
      <c r="BS96" s="45">
        <f t="shared" ref="BS96:CS96" si="43">IF(BS$4&lt;$C$9,BS95,0)</f>
        <v>0</v>
      </c>
      <c r="BT96" s="45">
        <f t="shared" si="43"/>
        <v>0</v>
      </c>
      <c r="BU96" s="45">
        <f t="shared" si="43"/>
        <v>0</v>
      </c>
      <c r="BV96" s="45">
        <f t="shared" si="43"/>
        <v>0</v>
      </c>
      <c r="BW96" s="45">
        <f t="shared" si="43"/>
        <v>0</v>
      </c>
      <c r="BX96" s="45">
        <f t="shared" si="43"/>
        <v>0</v>
      </c>
      <c r="BY96" s="45">
        <f t="shared" si="43"/>
        <v>0</v>
      </c>
      <c r="BZ96" s="45">
        <f t="shared" si="43"/>
        <v>0</v>
      </c>
      <c r="CA96" s="45">
        <f t="shared" si="43"/>
        <v>0</v>
      </c>
      <c r="CB96" s="45">
        <f t="shared" si="43"/>
        <v>0</v>
      </c>
      <c r="CC96" s="45">
        <f t="shared" si="43"/>
        <v>0</v>
      </c>
      <c r="CD96" s="45">
        <f t="shared" si="43"/>
        <v>0</v>
      </c>
      <c r="CE96" s="45">
        <f t="shared" si="43"/>
        <v>0</v>
      </c>
      <c r="CF96" s="45">
        <f t="shared" si="43"/>
        <v>0</v>
      </c>
      <c r="CG96" s="45">
        <f t="shared" si="43"/>
        <v>0</v>
      </c>
      <c r="CH96" s="45">
        <f t="shared" si="43"/>
        <v>0</v>
      </c>
      <c r="CI96" s="45">
        <f t="shared" si="43"/>
        <v>0</v>
      </c>
      <c r="CJ96" s="45">
        <f t="shared" si="43"/>
        <v>0</v>
      </c>
      <c r="CK96" s="45">
        <f t="shared" si="43"/>
        <v>0</v>
      </c>
      <c r="CL96" s="45">
        <f t="shared" si="43"/>
        <v>0</v>
      </c>
      <c r="CM96" s="45">
        <f t="shared" si="43"/>
        <v>0</v>
      </c>
      <c r="CN96" s="45">
        <f t="shared" si="43"/>
        <v>0</v>
      </c>
      <c r="CO96" s="45">
        <f t="shared" si="43"/>
        <v>0</v>
      </c>
      <c r="CP96" s="45">
        <f t="shared" si="43"/>
        <v>0</v>
      </c>
      <c r="CQ96" s="45">
        <f t="shared" si="43"/>
        <v>0</v>
      </c>
      <c r="CR96" s="45">
        <f t="shared" si="43"/>
        <v>0</v>
      </c>
      <c r="CS96" s="45">
        <f t="shared" si="43"/>
        <v>0</v>
      </c>
    </row>
    <row r="97" spans="2:97" x14ac:dyDescent="0.35">
      <c r="B97" s="2"/>
      <c r="E97" s="32"/>
      <c r="F97" s="38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</row>
    <row r="98" spans="2:97" x14ac:dyDescent="0.35">
      <c r="B98" s="2" t="s">
        <v>70</v>
      </c>
      <c r="E98" s="48"/>
      <c r="F98" s="38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</row>
    <row r="99" spans="2:97" x14ac:dyDescent="0.35">
      <c r="B99" s="2"/>
      <c r="E99" s="32"/>
      <c r="F99" s="38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</row>
    <row r="100" spans="2:97" s="2" customFormat="1" x14ac:dyDescent="0.35">
      <c r="B100" s="40" t="s">
        <v>66</v>
      </c>
      <c r="C100" s="1"/>
      <c r="D100" s="1"/>
      <c r="E100" s="32">
        <f>SUM(G100:CS100)</f>
        <v>3780.8097319457656</v>
      </c>
      <c r="F100" s="38"/>
      <c r="G100" s="33">
        <f t="shared" ref="G100:BR101" si="44">G92*G$52</f>
        <v>0</v>
      </c>
      <c r="H100" s="33">
        <f t="shared" si="44"/>
        <v>0</v>
      </c>
      <c r="I100" s="33">
        <f t="shared" si="44"/>
        <v>0</v>
      </c>
      <c r="J100" s="33">
        <f t="shared" si="44"/>
        <v>0</v>
      </c>
      <c r="K100" s="33">
        <f t="shared" si="44"/>
        <v>0</v>
      </c>
      <c r="L100" s="33">
        <f t="shared" si="44"/>
        <v>0</v>
      </c>
      <c r="M100" s="33">
        <f t="shared" si="44"/>
        <v>0</v>
      </c>
      <c r="N100" s="33">
        <f t="shared" si="44"/>
        <v>0</v>
      </c>
      <c r="O100" s="33">
        <f t="shared" si="44"/>
        <v>0</v>
      </c>
      <c r="P100" s="33">
        <f t="shared" si="44"/>
        <v>0</v>
      </c>
      <c r="Q100" s="33">
        <f t="shared" si="44"/>
        <v>0</v>
      </c>
      <c r="R100" s="33">
        <f t="shared" si="44"/>
        <v>0</v>
      </c>
      <c r="S100" s="33">
        <f t="shared" si="44"/>
        <v>0</v>
      </c>
      <c r="T100" s="33">
        <f t="shared" si="44"/>
        <v>-13186.244000000001</v>
      </c>
      <c r="U100" s="33">
        <f t="shared" si="44"/>
        <v>0</v>
      </c>
      <c r="V100" s="33">
        <f t="shared" si="44"/>
        <v>0</v>
      </c>
      <c r="W100" s="33">
        <f t="shared" si="44"/>
        <v>0</v>
      </c>
      <c r="X100" s="33">
        <f t="shared" si="44"/>
        <v>-1000</v>
      </c>
      <c r="Y100" s="33">
        <f t="shared" si="44"/>
        <v>0</v>
      </c>
      <c r="Z100" s="33">
        <f t="shared" si="44"/>
        <v>4161.88688</v>
      </c>
      <c r="AA100" s="33">
        <f t="shared" si="44"/>
        <v>2311.6844009999995</v>
      </c>
      <c r="AB100" s="33">
        <f t="shared" si="44"/>
        <v>2417.5233796106254</v>
      </c>
      <c r="AC100" s="33">
        <f t="shared" si="44"/>
        <v>266.16468064363124</v>
      </c>
      <c r="AD100" s="33">
        <f t="shared" si="44"/>
        <v>148.06057415246565</v>
      </c>
      <c r="AE100" s="33">
        <f t="shared" si="44"/>
        <v>58.36253904345169</v>
      </c>
      <c r="AF100" s="33">
        <f t="shared" si="44"/>
        <v>254.02308408200707</v>
      </c>
      <c r="AG100" s="33">
        <f t="shared" si="44"/>
        <v>3.5417260767226835</v>
      </c>
      <c r="AH100" s="33">
        <f t="shared" si="44"/>
        <v>255.44127265738314</v>
      </c>
      <c r="AI100" s="33">
        <f t="shared" si="44"/>
        <v>70.205646328143004</v>
      </c>
      <c r="AJ100" s="33">
        <f t="shared" si="44"/>
        <v>314.7115829800976</v>
      </c>
      <c r="AK100" s="33">
        <f t="shared" si="44"/>
        <v>6.4501815209166686</v>
      </c>
      <c r="AL100" s="33">
        <f t="shared" si="44"/>
        <v>244.03690924716446</v>
      </c>
      <c r="AM100" s="33">
        <f t="shared" si="44"/>
        <v>236.63578986835699</v>
      </c>
      <c r="AN100" s="33">
        <f t="shared" si="44"/>
        <v>231.98758685308573</v>
      </c>
      <c r="AO100" s="33">
        <f t="shared" si="44"/>
        <v>226.18789718175859</v>
      </c>
      <c r="AP100" s="33">
        <f t="shared" si="44"/>
        <v>220.53319975221461</v>
      </c>
      <c r="AQ100" s="33">
        <f t="shared" si="44"/>
        <v>223.32394765442245</v>
      </c>
      <c r="AR100" s="33">
        <f t="shared" si="44"/>
        <v>261.35100988196928</v>
      </c>
      <c r="AS100" s="33">
        <f t="shared" si="44"/>
        <v>205.28920698264341</v>
      </c>
      <c r="AT100" s="33">
        <f t="shared" si="44"/>
        <v>301.44293718065342</v>
      </c>
      <c r="AU100" s="33">
        <f t="shared" si="44"/>
        <v>252.2356876242938</v>
      </c>
      <c r="AV100" s="33">
        <f t="shared" si="44"/>
        <v>392.48462716435006</v>
      </c>
      <c r="AW100" s="33">
        <f t="shared" si="44"/>
        <v>221.3052017404498</v>
      </c>
      <c r="AX100" s="33">
        <f t="shared" si="44"/>
        <v>310.87856618110482</v>
      </c>
      <c r="AY100" s="33">
        <f t="shared" si="44"/>
        <v>206.59562459790507</v>
      </c>
      <c r="AZ100" s="33">
        <f t="shared" si="44"/>
        <v>297.29925562719956</v>
      </c>
      <c r="BA100" s="33">
        <f t="shared" si="44"/>
        <v>180.64789332008729</v>
      </c>
      <c r="BB100" s="33">
        <f t="shared" si="44"/>
        <v>268.69646603734265</v>
      </c>
      <c r="BC100" s="33">
        <f t="shared" si="44"/>
        <v>164.85635602928704</v>
      </c>
      <c r="BD100" s="33">
        <f t="shared" si="44"/>
        <v>288.54515267933232</v>
      </c>
      <c r="BE100" s="33">
        <f t="shared" si="44"/>
        <v>141.75288580112499</v>
      </c>
      <c r="BF100" s="33">
        <f t="shared" si="44"/>
        <v>277.35747259000021</v>
      </c>
      <c r="BG100" s="33">
        <f t="shared" si="44"/>
        <v>141.61230266117587</v>
      </c>
      <c r="BH100" s="33">
        <f t="shared" si="44"/>
        <v>247.21049107576843</v>
      </c>
      <c r="BI100" s="33">
        <f t="shared" si="44"/>
        <v>144.95512499556239</v>
      </c>
      <c r="BJ100" s="33">
        <f t="shared" si="44"/>
        <v>85.041018438270441</v>
      </c>
      <c r="BK100" s="33">
        <f t="shared" si="44"/>
        <v>96.388883747439067</v>
      </c>
      <c r="BL100" s="33">
        <f t="shared" si="44"/>
        <v>23.888685674221929</v>
      </c>
      <c r="BM100" s="33">
        <f t="shared" si="44"/>
        <v>51.920990784589137</v>
      </c>
      <c r="BN100" s="33">
        <f t="shared" si="44"/>
        <v>21.029766200037106</v>
      </c>
      <c r="BO100" s="33">
        <f t="shared" si="44"/>
        <v>68.679228115503534</v>
      </c>
      <c r="BP100" s="33">
        <f t="shared" si="44"/>
        <v>50.937194023340936</v>
      </c>
      <c r="BQ100" s="33">
        <f t="shared" si="44"/>
        <v>259.80394541131062</v>
      </c>
      <c r="BR100" s="33">
        <f t="shared" si="44"/>
        <v>0</v>
      </c>
      <c r="BS100" s="33">
        <f t="shared" ref="BS100:CS101" si="45">BS92*BS$52</f>
        <v>1354.086478728357</v>
      </c>
      <c r="BT100" s="33">
        <f t="shared" si="45"/>
        <v>0</v>
      </c>
      <c r="BU100" s="33">
        <f t="shared" si="45"/>
        <v>0</v>
      </c>
      <c r="BV100" s="33">
        <f t="shared" si="45"/>
        <v>0</v>
      </c>
      <c r="BW100" s="33">
        <f t="shared" si="45"/>
        <v>0</v>
      </c>
      <c r="BX100" s="33">
        <f t="shared" si="45"/>
        <v>0</v>
      </c>
      <c r="BY100" s="33">
        <f t="shared" si="45"/>
        <v>0</v>
      </c>
      <c r="BZ100" s="33">
        <f t="shared" si="45"/>
        <v>0</v>
      </c>
      <c r="CA100" s="33">
        <f t="shared" si="45"/>
        <v>0</v>
      </c>
      <c r="CB100" s="33">
        <f t="shared" si="45"/>
        <v>0</v>
      </c>
      <c r="CC100" s="33">
        <f t="shared" si="45"/>
        <v>0</v>
      </c>
      <c r="CD100" s="33">
        <f t="shared" si="45"/>
        <v>0</v>
      </c>
      <c r="CE100" s="33">
        <f t="shared" si="45"/>
        <v>0</v>
      </c>
      <c r="CF100" s="33">
        <f t="shared" si="45"/>
        <v>0</v>
      </c>
      <c r="CG100" s="33">
        <f t="shared" si="45"/>
        <v>0</v>
      </c>
      <c r="CH100" s="33">
        <f t="shared" si="45"/>
        <v>0</v>
      </c>
      <c r="CI100" s="33">
        <f t="shared" si="45"/>
        <v>0</v>
      </c>
      <c r="CJ100" s="33">
        <f t="shared" si="45"/>
        <v>0</v>
      </c>
      <c r="CK100" s="33">
        <f t="shared" si="45"/>
        <v>0</v>
      </c>
      <c r="CL100" s="33">
        <f t="shared" si="45"/>
        <v>0</v>
      </c>
      <c r="CM100" s="33">
        <f t="shared" si="45"/>
        <v>0</v>
      </c>
      <c r="CN100" s="33">
        <f t="shared" si="45"/>
        <v>0</v>
      </c>
      <c r="CO100" s="33">
        <f t="shared" si="45"/>
        <v>0</v>
      </c>
      <c r="CP100" s="33">
        <f t="shared" si="45"/>
        <v>0</v>
      </c>
      <c r="CQ100" s="33">
        <f t="shared" si="45"/>
        <v>0</v>
      </c>
      <c r="CR100" s="33">
        <f t="shared" si="45"/>
        <v>0</v>
      </c>
      <c r="CS100" s="33">
        <f t="shared" si="45"/>
        <v>0</v>
      </c>
    </row>
    <row r="101" spans="2:97" x14ac:dyDescent="0.35">
      <c r="B101" s="40" t="s">
        <v>67</v>
      </c>
      <c r="C101" s="40"/>
      <c r="D101" s="40"/>
      <c r="E101" s="44">
        <f>SUM(G101:CS101)</f>
        <v>-5028.984658745745</v>
      </c>
      <c r="F101" s="38"/>
      <c r="G101" s="45">
        <f t="shared" si="44"/>
        <v>0</v>
      </c>
      <c r="H101" s="46">
        <f t="shared" si="44"/>
        <v>0</v>
      </c>
      <c r="I101" s="46">
        <f t="shared" si="44"/>
        <v>0</v>
      </c>
      <c r="J101" s="46">
        <f t="shared" si="44"/>
        <v>0</v>
      </c>
      <c r="K101" s="46">
        <f t="shared" si="44"/>
        <v>0</v>
      </c>
      <c r="L101" s="46">
        <f t="shared" si="44"/>
        <v>0</v>
      </c>
      <c r="M101" s="46">
        <f t="shared" si="44"/>
        <v>0</v>
      </c>
      <c r="N101" s="46">
        <f t="shared" si="44"/>
        <v>0</v>
      </c>
      <c r="O101" s="46">
        <f t="shared" si="44"/>
        <v>0</v>
      </c>
      <c r="P101" s="46">
        <f t="shared" si="44"/>
        <v>0</v>
      </c>
      <c r="Q101" s="46">
        <f t="shared" si="44"/>
        <v>0</v>
      </c>
      <c r="R101" s="46">
        <f t="shared" si="44"/>
        <v>0</v>
      </c>
      <c r="S101" s="46">
        <f t="shared" si="44"/>
        <v>0</v>
      </c>
      <c r="T101" s="46">
        <f t="shared" si="44"/>
        <v>-13186.244000000001</v>
      </c>
      <c r="U101" s="46">
        <f t="shared" si="44"/>
        <v>0</v>
      </c>
      <c r="V101" s="46">
        <f t="shared" si="44"/>
        <v>0</v>
      </c>
      <c r="W101" s="46">
        <f t="shared" si="44"/>
        <v>0</v>
      </c>
      <c r="X101" s="46">
        <f t="shared" si="44"/>
        <v>-1000</v>
      </c>
      <c r="Y101" s="46">
        <f t="shared" si="44"/>
        <v>0</v>
      </c>
      <c r="Z101" s="46">
        <f t="shared" si="44"/>
        <v>4161.88688</v>
      </c>
      <c r="AA101" s="46">
        <f t="shared" si="44"/>
        <v>2311.6844009999995</v>
      </c>
      <c r="AB101" s="46">
        <f t="shared" si="44"/>
        <v>2417.5233796106254</v>
      </c>
      <c r="AC101" s="46">
        <f t="shared" si="44"/>
        <v>266.16468064363124</v>
      </c>
      <c r="AD101" s="46">
        <f t="shared" si="44"/>
        <v>0</v>
      </c>
      <c r="AE101" s="46">
        <f t="shared" si="44"/>
        <v>0</v>
      </c>
      <c r="AF101" s="46">
        <f t="shared" si="44"/>
        <v>0</v>
      </c>
      <c r="AG101" s="46">
        <f t="shared" si="44"/>
        <v>0</v>
      </c>
      <c r="AH101" s="46">
        <f t="shared" si="44"/>
        <v>0</v>
      </c>
      <c r="AI101" s="46">
        <f t="shared" si="44"/>
        <v>0</v>
      </c>
      <c r="AJ101" s="46">
        <f t="shared" si="44"/>
        <v>0</v>
      </c>
      <c r="AK101" s="46">
        <f t="shared" si="44"/>
        <v>0</v>
      </c>
      <c r="AL101" s="46">
        <f t="shared" si="44"/>
        <v>0</v>
      </c>
      <c r="AM101" s="46">
        <f t="shared" si="44"/>
        <v>0</v>
      </c>
      <c r="AN101" s="46">
        <f t="shared" si="44"/>
        <v>0</v>
      </c>
      <c r="AO101" s="46">
        <f t="shared" si="44"/>
        <v>0</v>
      </c>
      <c r="AP101" s="46">
        <f t="shared" si="44"/>
        <v>0</v>
      </c>
      <c r="AQ101" s="46">
        <f t="shared" si="44"/>
        <v>0</v>
      </c>
      <c r="AR101" s="46">
        <f t="shared" si="44"/>
        <v>0</v>
      </c>
      <c r="AS101" s="46">
        <f t="shared" si="44"/>
        <v>0</v>
      </c>
      <c r="AT101" s="46">
        <f t="shared" si="44"/>
        <v>0</v>
      </c>
      <c r="AU101" s="46">
        <f t="shared" si="44"/>
        <v>0</v>
      </c>
      <c r="AV101" s="46">
        <f t="shared" si="44"/>
        <v>0</v>
      </c>
      <c r="AW101" s="46">
        <f t="shared" si="44"/>
        <v>0</v>
      </c>
      <c r="AX101" s="46">
        <f t="shared" si="44"/>
        <v>0</v>
      </c>
      <c r="AY101" s="46">
        <f t="shared" si="44"/>
        <v>0</v>
      </c>
      <c r="AZ101" s="46">
        <f t="shared" si="44"/>
        <v>0</v>
      </c>
      <c r="BA101" s="46">
        <f t="shared" si="44"/>
        <v>0</v>
      </c>
      <c r="BB101" s="46">
        <f t="shared" si="44"/>
        <v>0</v>
      </c>
      <c r="BC101" s="46">
        <f t="shared" si="44"/>
        <v>0</v>
      </c>
      <c r="BD101" s="46">
        <f t="shared" si="44"/>
        <v>0</v>
      </c>
      <c r="BE101" s="46">
        <f t="shared" si="44"/>
        <v>0</v>
      </c>
      <c r="BF101" s="46">
        <f t="shared" si="44"/>
        <v>0</v>
      </c>
      <c r="BG101" s="46">
        <f t="shared" si="44"/>
        <v>0</v>
      </c>
      <c r="BH101" s="46">
        <f t="shared" si="44"/>
        <v>0</v>
      </c>
      <c r="BI101" s="46">
        <f t="shared" si="44"/>
        <v>0</v>
      </c>
      <c r="BJ101" s="46">
        <f t="shared" si="44"/>
        <v>0</v>
      </c>
      <c r="BK101" s="46">
        <f t="shared" si="44"/>
        <v>0</v>
      </c>
      <c r="BL101" s="46">
        <f t="shared" si="44"/>
        <v>0</v>
      </c>
      <c r="BM101" s="46">
        <f t="shared" si="44"/>
        <v>0</v>
      </c>
      <c r="BN101" s="46">
        <f t="shared" si="44"/>
        <v>0</v>
      </c>
      <c r="BO101" s="46">
        <f t="shared" si="44"/>
        <v>0</v>
      </c>
      <c r="BP101" s="46">
        <f t="shared" si="44"/>
        <v>0</v>
      </c>
      <c r="BQ101" s="46">
        <f t="shared" si="44"/>
        <v>0</v>
      </c>
      <c r="BR101" s="46">
        <f t="shared" si="44"/>
        <v>0</v>
      </c>
      <c r="BS101" s="46">
        <f t="shared" si="45"/>
        <v>0</v>
      </c>
      <c r="BT101" s="46">
        <f t="shared" si="45"/>
        <v>0</v>
      </c>
      <c r="BU101" s="46">
        <f t="shared" si="45"/>
        <v>0</v>
      </c>
      <c r="BV101" s="46">
        <f t="shared" si="45"/>
        <v>0</v>
      </c>
      <c r="BW101" s="46">
        <f t="shared" si="45"/>
        <v>0</v>
      </c>
      <c r="BX101" s="46">
        <f t="shared" si="45"/>
        <v>0</v>
      </c>
      <c r="BY101" s="46">
        <f t="shared" si="45"/>
        <v>0</v>
      </c>
      <c r="BZ101" s="46">
        <f t="shared" si="45"/>
        <v>0</v>
      </c>
      <c r="CA101" s="46">
        <f t="shared" si="45"/>
        <v>0</v>
      </c>
      <c r="CB101" s="46">
        <f t="shared" si="45"/>
        <v>0</v>
      </c>
      <c r="CC101" s="46">
        <f t="shared" si="45"/>
        <v>0</v>
      </c>
      <c r="CD101" s="46">
        <f t="shared" si="45"/>
        <v>0</v>
      </c>
      <c r="CE101" s="46">
        <f t="shared" si="45"/>
        <v>0</v>
      </c>
      <c r="CF101" s="46">
        <f t="shared" si="45"/>
        <v>0</v>
      </c>
      <c r="CG101" s="46">
        <f t="shared" si="45"/>
        <v>0</v>
      </c>
      <c r="CH101" s="46">
        <f t="shared" si="45"/>
        <v>0</v>
      </c>
      <c r="CI101" s="46">
        <f t="shared" si="45"/>
        <v>0</v>
      </c>
      <c r="CJ101" s="46">
        <f t="shared" si="45"/>
        <v>0</v>
      </c>
      <c r="CK101" s="46">
        <f t="shared" si="45"/>
        <v>0</v>
      </c>
      <c r="CL101" s="46">
        <f t="shared" si="45"/>
        <v>0</v>
      </c>
      <c r="CM101" s="46">
        <f t="shared" si="45"/>
        <v>0</v>
      </c>
      <c r="CN101" s="46">
        <f t="shared" si="45"/>
        <v>0</v>
      </c>
      <c r="CO101" s="46">
        <f t="shared" si="45"/>
        <v>0</v>
      </c>
      <c r="CP101" s="46">
        <f t="shared" si="45"/>
        <v>0</v>
      </c>
      <c r="CQ101" s="46">
        <f t="shared" si="45"/>
        <v>0</v>
      </c>
      <c r="CR101" s="46">
        <f t="shared" si="45"/>
        <v>0</v>
      </c>
      <c r="CS101" s="46">
        <f t="shared" si="45"/>
        <v>0</v>
      </c>
    </row>
    <row r="102" spans="2:97" x14ac:dyDescent="0.35">
      <c r="B102" s="40"/>
      <c r="E102" s="29"/>
      <c r="F102" s="38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</row>
    <row r="103" spans="2:97" x14ac:dyDescent="0.35">
      <c r="B103" s="40" t="s">
        <v>68</v>
      </c>
      <c r="E103" s="32">
        <f>SUM(G103:CS103)</f>
        <v>4349.7269578241167</v>
      </c>
      <c r="F103" s="38"/>
      <c r="G103" s="43">
        <f t="shared" ref="G103:BR104" si="46">G95*G$52</f>
        <v>0</v>
      </c>
      <c r="H103" s="43">
        <f t="shared" si="46"/>
        <v>0</v>
      </c>
      <c r="I103" s="43">
        <f t="shared" si="46"/>
        <v>0</v>
      </c>
      <c r="J103" s="43">
        <f t="shared" si="46"/>
        <v>0</v>
      </c>
      <c r="K103" s="43">
        <f t="shared" si="46"/>
        <v>0</v>
      </c>
      <c r="L103" s="43">
        <f t="shared" si="46"/>
        <v>0</v>
      </c>
      <c r="M103" s="43">
        <f t="shared" si="46"/>
        <v>0</v>
      </c>
      <c r="N103" s="43">
        <f t="shared" si="46"/>
        <v>0</v>
      </c>
      <c r="O103" s="43">
        <f t="shared" si="46"/>
        <v>0</v>
      </c>
      <c r="P103" s="43">
        <f t="shared" si="46"/>
        <v>0</v>
      </c>
      <c r="Q103" s="43">
        <f t="shared" si="46"/>
        <v>0</v>
      </c>
      <c r="R103" s="43">
        <f t="shared" si="46"/>
        <v>0</v>
      </c>
      <c r="S103" s="43">
        <f t="shared" si="46"/>
        <v>0</v>
      </c>
      <c r="T103" s="43">
        <f t="shared" si="46"/>
        <v>-13186.244000000001</v>
      </c>
      <c r="U103" s="43">
        <f t="shared" si="46"/>
        <v>0</v>
      </c>
      <c r="V103" s="43">
        <f t="shared" si="46"/>
        <v>0</v>
      </c>
      <c r="W103" s="43">
        <f t="shared" si="46"/>
        <v>0</v>
      </c>
      <c r="X103" s="43">
        <f t="shared" si="46"/>
        <v>-1000</v>
      </c>
      <c r="Y103" s="43">
        <f t="shared" si="46"/>
        <v>0</v>
      </c>
      <c r="Z103" s="43">
        <f t="shared" si="46"/>
        <v>4179.88688</v>
      </c>
      <c r="AA103" s="43">
        <f t="shared" si="46"/>
        <v>2326.9110771762289</v>
      </c>
      <c r="AB103" s="43">
        <f t="shared" si="46"/>
        <v>2430.6723223575009</v>
      </c>
      <c r="AC103" s="43">
        <f t="shared" si="46"/>
        <v>282.16862154731245</v>
      </c>
      <c r="AD103" s="43">
        <f t="shared" si="46"/>
        <v>164.77575190041648</v>
      </c>
      <c r="AE103" s="43">
        <f t="shared" si="46"/>
        <v>74.007945415533655</v>
      </c>
      <c r="AF103" s="43">
        <f t="shared" si="46"/>
        <v>269.33906077751845</v>
      </c>
      <c r="AG103" s="43">
        <f t="shared" si="46"/>
        <v>18.490119331541816</v>
      </c>
      <c r="AH103" s="43">
        <f t="shared" si="46"/>
        <v>270.3879842179611</v>
      </c>
      <c r="AI103" s="43">
        <f t="shared" si="46"/>
        <v>84.778690099706523</v>
      </c>
      <c r="AJ103" s="43">
        <f t="shared" si="46"/>
        <v>329.27551859930389</v>
      </c>
      <c r="AK103" s="43">
        <f t="shared" si="46"/>
        <v>20.650018749642793</v>
      </c>
      <c r="AL103" s="43">
        <f t="shared" si="46"/>
        <v>258.22787157762264</v>
      </c>
      <c r="AM103" s="43">
        <f t="shared" si="46"/>
        <v>250.47197814055372</v>
      </c>
      <c r="AN103" s="43">
        <f t="shared" si="46"/>
        <v>245.81512750761232</v>
      </c>
      <c r="AO103" s="43">
        <f t="shared" si="46"/>
        <v>239.669749319922</v>
      </c>
      <c r="AP103" s="43">
        <f t="shared" si="46"/>
        <v>234.00662573279169</v>
      </c>
      <c r="AQ103" s="43">
        <f t="shared" si="46"/>
        <v>236.4605379854851</v>
      </c>
      <c r="AR103" s="43">
        <f t="shared" si="46"/>
        <v>274.47938984407506</v>
      </c>
      <c r="AS103" s="43">
        <f t="shared" si="46"/>
        <v>218.0893774456965</v>
      </c>
      <c r="AT103" s="43">
        <f t="shared" si="46"/>
        <v>314.2351075371671</v>
      </c>
      <c r="AU103" s="43">
        <f t="shared" si="46"/>
        <v>264.70805372189466</v>
      </c>
      <c r="AV103" s="43">
        <f t="shared" si="46"/>
        <v>404.94919803313991</v>
      </c>
      <c r="AW103" s="43">
        <f t="shared" si="46"/>
        <v>233.45815833751988</v>
      </c>
      <c r="AX103" s="43">
        <f t="shared" si="46"/>
        <v>323.02392718030177</v>
      </c>
      <c r="AY103" s="43">
        <f t="shared" si="46"/>
        <v>218.43735157212205</v>
      </c>
      <c r="AZ103" s="43">
        <f t="shared" si="46"/>
        <v>309.13358152205768</v>
      </c>
      <c r="BA103" s="43">
        <f t="shared" si="46"/>
        <v>192.18636106757396</v>
      </c>
      <c r="BB103" s="43">
        <f t="shared" si="46"/>
        <v>280.22772224248712</v>
      </c>
      <c r="BC103" s="43">
        <f t="shared" si="46"/>
        <v>176.09933082930291</v>
      </c>
      <c r="BD103" s="43">
        <f t="shared" si="46"/>
        <v>299.78110062009819</v>
      </c>
      <c r="BE103" s="43">
        <f t="shared" si="46"/>
        <v>152.70793504337169</v>
      </c>
      <c r="BF103" s="43">
        <f t="shared" si="46"/>
        <v>288.30567492647054</v>
      </c>
      <c r="BG103" s="43">
        <f t="shared" si="46"/>
        <v>152.28679993923441</v>
      </c>
      <c r="BH103" s="43">
        <f t="shared" si="46"/>
        <v>257.87831679302815</v>
      </c>
      <c r="BI103" s="43">
        <f t="shared" si="46"/>
        <v>155.35625506989064</v>
      </c>
      <c r="BJ103" s="43">
        <f t="shared" si="46"/>
        <v>95.435647806302256</v>
      </c>
      <c r="BK103" s="43">
        <f t="shared" si="46"/>
        <v>106.52364738127007</v>
      </c>
      <c r="BL103" s="43">
        <f t="shared" si="46"/>
        <v>34.017115080781792</v>
      </c>
      <c r="BM103" s="43">
        <f t="shared" si="46"/>
        <v>61.796209455984993</v>
      </c>
      <c r="BN103" s="43">
        <f t="shared" si="46"/>
        <v>30.898812859763346</v>
      </c>
      <c r="BO103" s="43">
        <f t="shared" si="46"/>
        <v>78.301548608736624</v>
      </c>
      <c r="BP103" s="43">
        <f t="shared" si="46"/>
        <v>60.553500566265747</v>
      </c>
      <c r="BQ103" s="43">
        <f t="shared" si="46"/>
        <v>269.17984429066234</v>
      </c>
      <c r="BR103" s="43">
        <f t="shared" si="46"/>
        <v>9.3700389425520978</v>
      </c>
      <c r="BS103" s="43">
        <f t="shared" ref="BS103:CS104" si="47">BS95*BS$52</f>
        <v>1358.5550706697099</v>
      </c>
      <c r="BT103" s="43">
        <f t="shared" si="47"/>
        <v>0</v>
      </c>
      <c r="BU103" s="43">
        <f t="shared" si="47"/>
        <v>0</v>
      </c>
      <c r="BV103" s="43">
        <f t="shared" si="47"/>
        <v>0</v>
      </c>
      <c r="BW103" s="43">
        <f t="shared" si="47"/>
        <v>0</v>
      </c>
      <c r="BX103" s="43">
        <f t="shared" si="47"/>
        <v>0</v>
      </c>
      <c r="BY103" s="43">
        <f t="shared" si="47"/>
        <v>0</v>
      </c>
      <c r="BZ103" s="43">
        <f t="shared" si="47"/>
        <v>0</v>
      </c>
      <c r="CA103" s="43">
        <f t="shared" si="47"/>
        <v>0</v>
      </c>
      <c r="CB103" s="43">
        <f t="shared" si="47"/>
        <v>0</v>
      </c>
      <c r="CC103" s="43">
        <f t="shared" si="47"/>
        <v>0</v>
      </c>
      <c r="CD103" s="43">
        <f t="shared" si="47"/>
        <v>0</v>
      </c>
      <c r="CE103" s="43">
        <f t="shared" si="47"/>
        <v>0</v>
      </c>
      <c r="CF103" s="43">
        <f t="shared" si="47"/>
        <v>0</v>
      </c>
      <c r="CG103" s="43">
        <f t="shared" si="47"/>
        <v>0</v>
      </c>
      <c r="CH103" s="43">
        <f t="shared" si="47"/>
        <v>0</v>
      </c>
      <c r="CI103" s="43">
        <f t="shared" si="47"/>
        <v>0</v>
      </c>
      <c r="CJ103" s="43">
        <f t="shared" si="47"/>
        <v>0</v>
      </c>
      <c r="CK103" s="43">
        <f t="shared" si="47"/>
        <v>0</v>
      </c>
      <c r="CL103" s="43">
        <f t="shared" si="47"/>
        <v>0</v>
      </c>
      <c r="CM103" s="43">
        <f t="shared" si="47"/>
        <v>0</v>
      </c>
      <c r="CN103" s="43">
        <f t="shared" si="47"/>
        <v>0</v>
      </c>
      <c r="CO103" s="43">
        <f t="shared" si="47"/>
        <v>0</v>
      </c>
      <c r="CP103" s="43">
        <f t="shared" si="47"/>
        <v>0</v>
      </c>
      <c r="CQ103" s="43">
        <f t="shared" si="47"/>
        <v>0</v>
      </c>
      <c r="CR103" s="43">
        <f t="shared" si="47"/>
        <v>0</v>
      </c>
      <c r="CS103" s="43">
        <f t="shared" si="47"/>
        <v>0</v>
      </c>
    </row>
    <row r="104" spans="2:97" s="2" customFormat="1" x14ac:dyDescent="0.35">
      <c r="B104" s="40" t="s">
        <v>69</v>
      </c>
      <c r="C104" s="40"/>
      <c r="D104" s="40"/>
      <c r="E104" s="44">
        <f>SUM(G104:CS104)</f>
        <v>-4966.605098918958</v>
      </c>
      <c r="F104" s="38"/>
      <c r="G104" s="45">
        <f t="shared" si="46"/>
        <v>0</v>
      </c>
      <c r="H104" s="45">
        <f t="shared" si="46"/>
        <v>0</v>
      </c>
      <c r="I104" s="45">
        <f t="shared" si="46"/>
        <v>0</v>
      </c>
      <c r="J104" s="45">
        <f t="shared" si="46"/>
        <v>0</v>
      </c>
      <c r="K104" s="45">
        <f t="shared" si="46"/>
        <v>0</v>
      </c>
      <c r="L104" s="45">
        <f t="shared" si="46"/>
        <v>0</v>
      </c>
      <c r="M104" s="45">
        <f t="shared" si="46"/>
        <v>0</v>
      </c>
      <c r="N104" s="45">
        <f t="shared" si="46"/>
        <v>0</v>
      </c>
      <c r="O104" s="45">
        <f t="shared" si="46"/>
        <v>0</v>
      </c>
      <c r="P104" s="45">
        <f t="shared" si="46"/>
        <v>0</v>
      </c>
      <c r="Q104" s="45">
        <f t="shared" si="46"/>
        <v>0</v>
      </c>
      <c r="R104" s="45">
        <f t="shared" si="46"/>
        <v>0</v>
      </c>
      <c r="S104" s="45">
        <f t="shared" si="46"/>
        <v>0</v>
      </c>
      <c r="T104" s="45">
        <f t="shared" si="46"/>
        <v>-13186.244000000001</v>
      </c>
      <c r="U104" s="45">
        <f t="shared" si="46"/>
        <v>0</v>
      </c>
      <c r="V104" s="45">
        <f t="shared" si="46"/>
        <v>0</v>
      </c>
      <c r="W104" s="45">
        <f t="shared" si="46"/>
        <v>0</v>
      </c>
      <c r="X104" s="45">
        <f t="shared" si="46"/>
        <v>-1000</v>
      </c>
      <c r="Y104" s="45">
        <f t="shared" si="46"/>
        <v>0</v>
      </c>
      <c r="Z104" s="45">
        <f t="shared" si="46"/>
        <v>4179.88688</v>
      </c>
      <c r="AA104" s="45">
        <f t="shared" si="46"/>
        <v>2326.9110771762289</v>
      </c>
      <c r="AB104" s="45">
        <f t="shared" si="46"/>
        <v>2430.6723223575009</v>
      </c>
      <c r="AC104" s="45">
        <f t="shared" si="46"/>
        <v>282.16862154731245</v>
      </c>
      <c r="AD104" s="45">
        <f t="shared" si="46"/>
        <v>0</v>
      </c>
      <c r="AE104" s="45">
        <f t="shared" si="46"/>
        <v>0</v>
      </c>
      <c r="AF104" s="45">
        <f t="shared" si="46"/>
        <v>0</v>
      </c>
      <c r="AG104" s="45">
        <f t="shared" si="46"/>
        <v>0</v>
      </c>
      <c r="AH104" s="45">
        <f t="shared" si="46"/>
        <v>0</v>
      </c>
      <c r="AI104" s="45">
        <f t="shared" si="46"/>
        <v>0</v>
      </c>
      <c r="AJ104" s="45">
        <f t="shared" si="46"/>
        <v>0</v>
      </c>
      <c r="AK104" s="45">
        <f t="shared" si="46"/>
        <v>0</v>
      </c>
      <c r="AL104" s="45">
        <f t="shared" si="46"/>
        <v>0</v>
      </c>
      <c r="AM104" s="45">
        <f t="shared" si="46"/>
        <v>0</v>
      </c>
      <c r="AN104" s="45">
        <f t="shared" si="46"/>
        <v>0</v>
      </c>
      <c r="AO104" s="45">
        <f t="shared" si="46"/>
        <v>0</v>
      </c>
      <c r="AP104" s="45">
        <f t="shared" si="46"/>
        <v>0</v>
      </c>
      <c r="AQ104" s="45">
        <f t="shared" si="46"/>
        <v>0</v>
      </c>
      <c r="AR104" s="45">
        <f t="shared" si="46"/>
        <v>0</v>
      </c>
      <c r="AS104" s="45">
        <f t="shared" si="46"/>
        <v>0</v>
      </c>
      <c r="AT104" s="45">
        <f t="shared" si="46"/>
        <v>0</v>
      </c>
      <c r="AU104" s="45">
        <f t="shared" si="46"/>
        <v>0</v>
      </c>
      <c r="AV104" s="45">
        <f t="shared" si="46"/>
        <v>0</v>
      </c>
      <c r="AW104" s="45">
        <f t="shared" si="46"/>
        <v>0</v>
      </c>
      <c r="AX104" s="45">
        <f t="shared" si="46"/>
        <v>0</v>
      </c>
      <c r="AY104" s="45">
        <f t="shared" si="46"/>
        <v>0</v>
      </c>
      <c r="AZ104" s="45">
        <f t="shared" si="46"/>
        <v>0</v>
      </c>
      <c r="BA104" s="45">
        <f t="shared" si="46"/>
        <v>0</v>
      </c>
      <c r="BB104" s="45">
        <f t="shared" si="46"/>
        <v>0</v>
      </c>
      <c r="BC104" s="45">
        <f t="shared" si="46"/>
        <v>0</v>
      </c>
      <c r="BD104" s="45">
        <f t="shared" si="46"/>
        <v>0</v>
      </c>
      <c r="BE104" s="45">
        <f t="shared" si="46"/>
        <v>0</v>
      </c>
      <c r="BF104" s="45">
        <f t="shared" si="46"/>
        <v>0</v>
      </c>
      <c r="BG104" s="45">
        <f t="shared" si="46"/>
        <v>0</v>
      </c>
      <c r="BH104" s="45">
        <f t="shared" si="46"/>
        <v>0</v>
      </c>
      <c r="BI104" s="45">
        <f t="shared" si="46"/>
        <v>0</v>
      </c>
      <c r="BJ104" s="45">
        <f t="shared" si="46"/>
        <v>0</v>
      </c>
      <c r="BK104" s="45">
        <f t="shared" si="46"/>
        <v>0</v>
      </c>
      <c r="BL104" s="45">
        <f t="shared" si="46"/>
        <v>0</v>
      </c>
      <c r="BM104" s="45">
        <f t="shared" si="46"/>
        <v>0</v>
      </c>
      <c r="BN104" s="45">
        <f t="shared" si="46"/>
        <v>0</v>
      </c>
      <c r="BO104" s="45">
        <f t="shared" si="46"/>
        <v>0</v>
      </c>
      <c r="BP104" s="45">
        <f t="shared" si="46"/>
        <v>0</v>
      </c>
      <c r="BQ104" s="45">
        <f t="shared" si="46"/>
        <v>0</v>
      </c>
      <c r="BR104" s="45">
        <f t="shared" si="46"/>
        <v>0</v>
      </c>
      <c r="BS104" s="45">
        <f t="shared" si="47"/>
        <v>0</v>
      </c>
      <c r="BT104" s="45">
        <f t="shared" si="47"/>
        <v>0</v>
      </c>
      <c r="BU104" s="45">
        <f t="shared" si="47"/>
        <v>0</v>
      </c>
      <c r="BV104" s="45">
        <f t="shared" si="47"/>
        <v>0</v>
      </c>
      <c r="BW104" s="45">
        <f t="shared" si="47"/>
        <v>0</v>
      </c>
      <c r="BX104" s="45">
        <f t="shared" si="47"/>
        <v>0</v>
      </c>
      <c r="BY104" s="45">
        <f t="shared" si="47"/>
        <v>0</v>
      </c>
      <c r="BZ104" s="45">
        <f t="shared" si="47"/>
        <v>0</v>
      </c>
      <c r="CA104" s="45">
        <f t="shared" si="47"/>
        <v>0</v>
      </c>
      <c r="CB104" s="45">
        <f t="shared" si="47"/>
        <v>0</v>
      </c>
      <c r="CC104" s="45">
        <f t="shared" si="47"/>
        <v>0</v>
      </c>
      <c r="CD104" s="45">
        <f t="shared" si="47"/>
        <v>0</v>
      </c>
      <c r="CE104" s="45">
        <f t="shared" si="47"/>
        <v>0</v>
      </c>
      <c r="CF104" s="45">
        <f t="shared" si="47"/>
        <v>0</v>
      </c>
      <c r="CG104" s="45">
        <f t="shared" si="47"/>
        <v>0</v>
      </c>
      <c r="CH104" s="45">
        <f t="shared" si="47"/>
        <v>0</v>
      </c>
      <c r="CI104" s="45">
        <f t="shared" si="47"/>
        <v>0</v>
      </c>
      <c r="CJ104" s="45">
        <f t="shared" si="47"/>
        <v>0</v>
      </c>
      <c r="CK104" s="45">
        <f t="shared" si="47"/>
        <v>0</v>
      </c>
      <c r="CL104" s="45">
        <f t="shared" si="47"/>
        <v>0</v>
      </c>
      <c r="CM104" s="45">
        <f t="shared" si="47"/>
        <v>0</v>
      </c>
      <c r="CN104" s="45">
        <f t="shared" si="47"/>
        <v>0</v>
      </c>
      <c r="CO104" s="45">
        <f t="shared" si="47"/>
        <v>0</v>
      </c>
      <c r="CP104" s="45">
        <f t="shared" si="47"/>
        <v>0</v>
      </c>
      <c r="CQ104" s="45">
        <f t="shared" si="47"/>
        <v>0</v>
      </c>
      <c r="CR104" s="45">
        <f t="shared" si="47"/>
        <v>0</v>
      </c>
      <c r="CS104" s="45">
        <f t="shared" si="47"/>
        <v>0</v>
      </c>
    </row>
    <row r="105" spans="2:97" x14ac:dyDescent="0.35">
      <c r="B105" s="2"/>
    </row>
    <row r="106" spans="2:97" x14ac:dyDescent="0.35">
      <c r="B106" s="18" t="s">
        <v>71</v>
      </c>
      <c r="C106" s="49"/>
      <c r="D106" s="49"/>
      <c r="E106" s="49"/>
      <c r="F106" s="49"/>
      <c r="G106" s="62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</row>
    <row r="108" spans="2:97" x14ac:dyDescent="0.35">
      <c r="B108" s="50" t="str">
        <f>B14</f>
        <v>International Public Partnerships Limited</v>
      </c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</row>
    <row r="110" spans="2:97" x14ac:dyDescent="0.35">
      <c r="B110" s="40" t="s">
        <v>72</v>
      </c>
      <c r="C110" s="40"/>
      <c r="D110" s="40"/>
      <c r="E110" s="32">
        <f>SUM(G110:CS110)</f>
        <v>-14111.244000000001</v>
      </c>
      <c r="F110" s="2"/>
      <c r="G110" s="46">
        <f t="shared" ref="G110:BR110" si="48">(G$28*$C$14)+(G$29*$D$14)+(G$30*$C$14)</f>
        <v>0</v>
      </c>
      <c r="H110" s="46">
        <f t="shared" si="48"/>
        <v>0</v>
      </c>
      <c r="I110" s="46">
        <f t="shared" si="48"/>
        <v>0</v>
      </c>
      <c r="J110" s="46">
        <f t="shared" si="48"/>
        <v>0</v>
      </c>
      <c r="K110" s="46">
        <f t="shared" si="48"/>
        <v>0</v>
      </c>
      <c r="L110" s="46">
        <f t="shared" si="48"/>
        <v>0</v>
      </c>
      <c r="M110" s="46">
        <f t="shared" si="48"/>
        <v>0</v>
      </c>
      <c r="N110" s="46">
        <f t="shared" si="48"/>
        <v>0</v>
      </c>
      <c r="O110" s="46">
        <f t="shared" si="48"/>
        <v>0</v>
      </c>
      <c r="P110" s="46">
        <f t="shared" si="48"/>
        <v>0</v>
      </c>
      <c r="Q110" s="46">
        <f t="shared" si="48"/>
        <v>0</v>
      </c>
      <c r="R110" s="46">
        <f t="shared" si="48"/>
        <v>0</v>
      </c>
      <c r="S110" s="46">
        <f t="shared" si="48"/>
        <v>0</v>
      </c>
      <c r="T110" s="46">
        <f t="shared" si="48"/>
        <v>-13186.244000000001</v>
      </c>
      <c r="U110" s="46">
        <f t="shared" si="48"/>
        <v>0</v>
      </c>
      <c r="V110" s="46">
        <f t="shared" si="48"/>
        <v>0</v>
      </c>
      <c r="W110" s="46">
        <f t="shared" si="48"/>
        <v>0</v>
      </c>
      <c r="X110" s="46">
        <f t="shared" si="48"/>
        <v>-925</v>
      </c>
      <c r="Y110" s="46">
        <f t="shared" si="48"/>
        <v>0</v>
      </c>
      <c r="Z110" s="46">
        <f t="shared" si="48"/>
        <v>0</v>
      </c>
      <c r="AA110" s="46">
        <f t="shared" si="48"/>
        <v>0</v>
      </c>
      <c r="AB110" s="46">
        <f t="shared" si="48"/>
        <v>0</v>
      </c>
      <c r="AC110" s="46">
        <f t="shared" si="48"/>
        <v>0</v>
      </c>
      <c r="AD110" s="46">
        <f t="shared" si="48"/>
        <v>0</v>
      </c>
      <c r="AE110" s="46">
        <f t="shared" si="48"/>
        <v>0</v>
      </c>
      <c r="AF110" s="46">
        <f t="shared" si="48"/>
        <v>0</v>
      </c>
      <c r="AG110" s="46">
        <f t="shared" si="48"/>
        <v>0</v>
      </c>
      <c r="AH110" s="46">
        <f t="shared" si="48"/>
        <v>0</v>
      </c>
      <c r="AI110" s="46">
        <f t="shared" si="48"/>
        <v>0</v>
      </c>
      <c r="AJ110" s="46">
        <f t="shared" si="48"/>
        <v>0</v>
      </c>
      <c r="AK110" s="46">
        <f t="shared" si="48"/>
        <v>0</v>
      </c>
      <c r="AL110" s="46">
        <f t="shared" si="48"/>
        <v>0</v>
      </c>
      <c r="AM110" s="46">
        <f t="shared" si="48"/>
        <v>0</v>
      </c>
      <c r="AN110" s="46">
        <f t="shared" si="48"/>
        <v>0</v>
      </c>
      <c r="AO110" s="46">
        <f t="shared" si="48"/>
        <v>0</v>
      </c>
      <c r="AP110" s="46">
        <f t="shared" si="48"/>
        <v>0</v>
      </c>
      <c r="AQ110" s="46">
        <f t="shared" si="48"/>
        <v>0</v>
      </c>
      <c r="AR110" s="46">
        <f t="shared" si="48"/>
        <v>0</v>
      </c>
      <c r="AS110" s="46">
        <f t="shared" si="48"/>
        <v>0</v>
      </c>
      <c r="AT110" s="46">
        <f t="shared" si="48"/>
        <v>0</v>
      </c>
      <c r="AU110" s="46">
        <f t="shared" si="48"/>
        <v>0</v>
      </c>
      <c r="AV110" s="46">
        <f t="shared" si="48"/>
        <v>0</v>
      </c>
      <c r="AW110" s="46">
        <f t="shared" si="48"/>
        <v>0</v>
      </c>
      <c r="AX110" s="46">
        <f t="shared" si="48"/>
        <v>0</v>
      </c>
      <c r="AY110" s="46">
        <f t="shared" si="48"/>
        <v>0</v>
      </c>
      <c r="AZ110" s="46">
        <f t="shared" si="48"/>
        <v>0</v>
      </c>
      <c r="BA110" s="46">
        <f t="shared" si="48"/>
        <v>0</v>
      </c>
      <c r="BB110" s="46">
        <f t="shared" si="48"/>
        <v>0</v>
      </c>
      <c r="BC110" s="46">
        <f t="shared" si="48"/>
        <v>0</v>
      </c>
      <c r="BD110" s="46">
        <f t="shared" si="48"/>
        <v>0</v>
      </c>
      <c r="BE110" s="46">
        <f t="shared" si="48"/>
        <v>0</v>
      </c>
      <c r="BF110" s="46">
        <f t="shared" si="48"/>
        <v>0</v>
      </c>
      <c r="BG110" s="46">
        <f t="shared" si="48"/>
        <v>0</v>
      </c>
      <c r="BH110" s="46">
        <f t="shared" si="48"/>
        <v>0</v>
      </c>
      <c r="BI110" s="46">
        <f t="shared" si="48"/>
        <v>0</v>
      </c>
      <c r="BJ110" s="46">
        <f t="shared" si="48"/>
        <v>0</v>
      </c>
      <c r="BK110" s="46">
        <f t="shared" si="48"/>
        <v>0</v>
      </c>
      <c r="BL110" s="46">
        <f t="shared" si="48"/>
        <v>0</v>
      </c>
      <c r="BM110" s="46">
        <f t="shared" si="48"/>
        <v>0</v>
      </c>
      <c r="BN110" s="46">
        <f t="shared" si="48"/>
        <v>0</v>
      </c>
      <c r="BO110" s="46">
        <f t="shared" si="48"/>
        <v>0</v>
      </c>
      <c r="BP110" s="46">
        <f t="shared" si="48"/>
        <v>0</v>
      </c>
      <c r="BQ110" s="46">
        <f t="shared" si="48"/>
        <v>0</v>
      </c>
      <c r="BR110" s="46">
        <f t="shared" si="48"/>
        <v>0</v>
      </c>
      <c r="BS110" s="46">
        <f t="shared" ref="BS110:CS110" si="49">(BS$28*$C$14)+(BS$29*$D$14)+(BS$30*$C$14)</f>
        <v>0</v>
      </c>
      <c r="BT110" s="46">
        <f t="shared" si="49"/>
        <v>0</v>
      </c>
      <c r="BU110" s="46">
        <f t="shared" si="49"/>
        <v>0</v>
      </c>
      <c r="BV110" s="46">
        <f t="shared" si="49"/>
        <v>0</v>
      </c>
      <c r="BW110" s="46">
        <f t="shared" si="49"/>
        <v>0</v>
      </c>
      <c r="BX110" s="46">
        <f t="shared" si="49"/>
        <v>0</v>
      </c>
      <c r="BY110" s="46">
        <f t="shared" si="49"/>
        <v>0</v>
      </c>
      <c r="BZ110" s="46">
        <f t="shared" si="49"/>
        <v>0</v>
      </c>
      <c r="CA110" s="46">
        <f t="shared" si="49"/>
        <v>0</v>
      </c>
      <c r="CB110" s="46">
        <f t="shared" si="49"/>
        <v>0</v>
      </c>
      <c r="CC110" s="46">
        <f t="shared" si="49"/>
        <v>0</v>
      </c>
      <c r="CD110" s="46">
        <f t="shared" si="49"/>
        <v>0</v>
      </c>
      <c r="CE110" s="46">
        <f t="shared" si="49"/>
        <v>0</v>
      </c>
      <c r="CF110" s="46">
        <f t="shared" si="49"/>
        <v>0</v>
      </c>
      <c r="CG110" s="46">
        <f t="shared" si="49"/>
        <v>0</v>
      </c>
      <c r="CH110" s="46">
        <f t="shared" si="49"/>
        <v>0</v>
      </c>
      <c r="CI110" s="46">
        <f t="shared" si="49"/>
        <v>0</v>
      </c>
      <c r="CJ110" s="46">
        <f t="shared" si="49"/>
        <v>0</v>
      </c>
      <c r="CK110" s="46">
        <f t="shared" si="49"/>
        <v>0</v>
      </c>
      <c r="CL110" s="46">
        <f t="shared" si="49"/>
        <v>0</v>
      </c>
      <c r="CM110" s="46">
        <f t="shared" si="49"/>
        <v>0</v>
      </c>
      <c r="CN110" s="46">
        <f t="shared" si="49"/>
        <v>0</v>
      </c>
      <c r="CO110" s="46">
        <f t="shared" si="49"/>
        <v>0</v>
      </c>
      <c r="CP110" s="46">
        <f t="shared" si="49"/>
        <v>0</v>
      </c>
      <c r="CQ110" s="46">
        <f t="shared" si="49"/>
        <v>0</v>
      </c>
      <c r="CR110" s="46">
        <f t="shared" si="49"/>
        <v>0</v>
      </c>
      <c r="CS110" s="46">
        <f t="shared" si="49"/>
        <v>0</v>
      </c>
    </row>
    <row r="111" spans="2:97" x14ac:dyDescent="0.35">
      <c r="B111" s="1" t="s">
        <v>73</v>
      </c>
      <c r="E111" s="32">
        <f>SUM(G111:CS111)</f>
        <v>9371.8617400000003</v>
      </c>
      <c r="G111" s="42">
        <f t="shared" ref="G111:BR111" si="50">(G$56*$C$14)+(G$57*$D$14)+(G$58*$D$14)+(G$59*$C$14)</f>
        <v>0</v>
      </c>
      <c r="H111" s="42">
        <f t="shared" si="50"/>
        <v>0</v>
      </c>
      <c r="I111" s="42">
        <f t="shared" si="50"/>
        <v>0</v>
      </c>
      <c r="J111" s="42">
        <f t="shared" si="50"/>
        <v>0</v>
      </c>
      <c r="K111" s="42">
        <f t="shared" si="50"/>
        <v>0</v>
      </c>
      <c r="L111" s="42">
        <f t="shared" si="50"/>
        <v>0</v>
      </c>
      <c r="M111" s="42">
        <f t="shared" si="50"/>
        <v>0</v>
      </c>
      <c r="N111" s="42">
        <f t="shared" si="50"/>
        <v>0</v>
      </c>
      <c r="O111" s="42">
        <f t="shared" si="50"/>
        <v>0</v>
      </c>
      <c r="P111" s="42">
        <f t="shared" si="50"/>
        <v>0</v>
      </c>
      <c r="Q111" s="42">
        <f t="shared" si="50"/>
        <v>0</v>
      </c>
      <c r="R111" s="42">
        <f t="shared" si="50"/>
        <v>0</v>
      </c>
      <c r="S111" s="42">
        <f t="shared" si="50"/>
        <v>0</v>
      </c>
      <c r="T111" s="42">
        <f t="shared" si="50"/>
        <v>0</v>
      </c>
      <c r="U111" s="42">
        <f t="shared" si="50"/>
        <v>0</v>
      </c>
      <c r="V111" s="42">
        <f t="shared" si="50"/>
        <v>0</v>
      </c>
      <c r="W111" s="42">
        <f t="shared" si="50"/>
        <v>0</v>
      </c>
      <c r="X111" s="42">
        <f t="shared" si="50"/>
        <v>0</v>
      </c>
      <c r="Y111" s="42">
        <f t="shared" si="50"/>
        <v>0</v>
      </c>
      <c r="Z111" s="42">
        <f t="shared" si="50"/>
        <v>4161.88688</v>
      </c>
      <c r="AA111" s="42">
        <f t="shared" si="50"/>
        <v>2370.9583599999996</v>
      </c>
      <c r="AB111" s="42">
        <f t="shared" si="50"/>
        <v>2549.6258700000008</v>
      </c>
      <c r="AC111" s="42">
        <f t="shared" si="50"/>
        <v>289.39062999999999</v>
      </c>
      <c r="AD111" s="42">
        <f t="shared" si="50"/>
        <v>0</v>
      </c>
      <c r="AE111" s="42">
        <f t="shared" si="50"/>
        <v>0</v>
      </c>
      <c r="AF111" s="42">
        <f t="shared" si="50"/>
        <v>0</v>
      </c>
      <c r="AG111" s="42">
        <f t="shared" si="50"/>
        <v>0</v>
      </c>
      <c r="AH111" s="42">
        <f t="shared" si="50"/>
        <v>0</v>
      </c>
      <c r="AI111" s="42">
        <f t="shared" si="50"/>
        <v>0</v>
      </c>
      <c r="AJ111" s="42">
        <f t="shared" si="50"/>
        <v>0</v>
      </c>
      <c r="AK111" s="42">
        <f t="shared" si="50"/>
        <v>0</v>
      </c>
      <c r="AL111" s="42">
        <f t="shared" si="50"/>
        <v>0</v>
      </c>
      <c r="AM111" s="42">
        <f t="shared" si="50"/>
        <v>0</v>
      </c>
      <c r="AN111" s="42">
        <f t="shared" si="50"/>
        <v>0</v>
      </c>
      <c r="AO111" s="42">
        <f t="shared" si="50"/>
        <v>0</v>
      </c>
      <c r="AP111" s="42">
        <f t="shared" si="50"/>
        <v>0</v>
      </c>
      <c r="AQ111" s="42">
        <f t="shared" si="50"/>
        <v>0</v>
      </c>
      <c r="AR111" s="42">
        <f t="shared" si="50"/>
        <v>0</v>
      </c>
      <c r="AS111" s="42">
        <f t="shared" si="50"/>
        <v>0</v>
      </c>
      <c r="AT111" s="42">
        <f t="shared" si="50"/>
        <v>0</v>
      </c>
      <c r="AU111" s="42">
        <f t="shared" si="50"/>
        <v>0</v>
      </c>
      <c r="AV111" s="42">
        <f t="shared" si="50"/>
        <v>0</v>
      </c>
      <c r="AW111" s="42">
        <f t="shared" si="50"/>
        <v>0</v>
      </c>
      <c r="AX111" s="42">
        <f t="shared" si="50"/>
        <v>0</v>
      </c>
      <c r="AY111" s="42">
        <f t="shared" si="50"/>
        <v>0</v>
      </c>
      <c r="AZ111" s="42">
        <f t="shared" si="50"/>
        <v>0</v>
      </c>
      <c r="BA111" s="42">
        <f t="shared" si="50"/>
        <v>0</v>
      </c>
      <c r="BB111" s="42">
        <f t="shared" si="50"/>
        <v>0</v>
      </c>
      <c r="BC111" s="42">
        <f t="shared" si="50"/>
        <v>0</v>
      </c>
      <c r="BD111" s="42">
        <f t="shared" si="50"/>
        <v>0</v>
      </c>
      <c r="BE111" s="42">
        <f t="shared" si="50"/>
        <v>0</v>
      </c>
      <c r="BF111" s="42">
        <f t="shared" si="50"/>
        <v>0</v>
      </c>
      <c r="BG111" s="42">
        <f t="shared" si="50"/>
        <v>0</v>
      </c>
      <c r="BH111" s="42">
        <f t="shared" si="50"/>
        <v>0</v>
      </c>
      <c r="BI111" s="42">
        <f t="shared" si="50"/>
        <v>0</v>
      </c>
      <c r="BJ111" s="42">
        <f t="shared" si="50"/>
        <v>0</v>
      </c>
      <c r="BK111" s="42">
        <f t="shared" si="50"/>
        <v>0</v>
      </c>
      <c r="BL111" s="42">
        <f t="shared" si="50"/>
        <v>0</v>
      </c>
      <c r="BM111" s="42">
        <f t="shared" si="50"/>
        <v>0</v>
      </c>
      <c r="BN111" s="42">
        <f t="shared" si="50"/>
        <v>0</v>
      </c>
      <c r="BO111" s="42">
        <f t="shared" si="50"/>
        <v>0</v>
      </c>
      <c r="BP111" s="42">
        <f t="shared" si="50"/>
        <v>0</v>
      </c>
      <c r="BQ111" s="42">
        <f t="shared" si="50"/>
        <v>0</v>
      </c>
      <c r="BR111" s="42">
        <f t="shared" si="50"/>
        <v>0</v>
      </c>
      <c r="BS111" s="42">
        <f t="shared" ref="BS111:CS111" si="51">(BS$56*$C$14)+(BS$57*$D$14)+(BS$58*$D$14)+(BS$59*$C$14)</f>
        <v>0</v>
      </c>
      <c r="BT111" s="42">
        <f t="shared" si="51"/>
        <v>0</v>
      </c>
      <c r="BU111" s="42">
        <f t="shared" si="51"/>
        <v>0</v>
      </c>
      <c r="BV111" s="42">
        <f t="shared" si="51"/>
        <v>0</v>
      </c>
      <c r="BW111" s="42">
        <f t="shared" si="51"/>
        <v>0</v>
      </c>
      <c r="BX111" s="42">
        <f t="shared" si="51"/>
        <v>0</v>
      </c>
      <c r="BY111" s="42">
        <f t="shared" si="51"/>
        <v>0</v>
      </c>
      <c r="BZ111" s="42">
        <f t="shared" si="51"/>
        <v>0</v>
      </c>
      <c r="CA111" s="42">
        <f t="shared" si="51"/>
        <v>0</v>
      </c>
      <c r="CB111" s="42">
        <f t="shared" si="51"/>
        <v>0</v>
      </c>
      <c r="CC111" s="42">
        <f t="shared" si="51"/>
        <v>0</v>
      </c>
      <c r="CD111" s="42">
        <f t="shared" si="51"/>
        <v>0</v>
      </c>
      <c r="CE111" s="42">
        <f t="shared" si="51"/>
        <v>0</v>
      </c>
      <c r="CF111" s="42">
        <f t="shared" si="51"/>
        <v>0</v>
      </c>
      <c r="CG111" s="42">
        <f t="shared" si="51"/>
        <v>0</v>
      </c>
      <c r="CH111" s="42">
        <f t="shared" si="51"/>
        <v>0</v>
      </c>
      <c r="CI111" s="42">
        <f t="shared" si="51"/>
        <v>0</v>
      </c>
      <c r="CJ111" s="42">
        <f t="shared" si="51"/>
        <v>0</v>
      </c>
      <c r="CK111" s="42">
        <f t="shared" si="51"/>
        <v>0</v>
      </c>
      <c r="CL111" s="42">
        <f t="shared" si="51"/>
        <v>0</v>
      </c>
      <c r="CM111" s="42">
        <f t="shared" si="51"/>
        <v>0</v>
      </c>
      <c r="CN111" s="42">
        <f t="shared" si="51"/>
        <v>0</v>
      </c>
      <c r="CO111" s="42">
        <f t="shared" si="51"/>
        <v>0</v>
      </c>
      <c r="CP111" s="42">
        <f t="shared" si="51"/>
        <v>0</v>
      </c>
      <c r="CQ111" s="42">
        <f t="shared" si="51"/>
        <v>0</v>
      </c>
      <c r="CR111" s="42">
        <f t="shared" si="51"/>
        <v>0</v>
      </c>
      <c r="CS111" s="42">
        <f t="shared" si="51"/>
        <v>0</v>
      </c>
    </row>
    <row r="112" spans="2:97" x14ac:dyDescent="0.35">
      <c r="B112" s="1" t="s">
        <v>74</v>
      </c>
      <c r="E112" s="32">
        <f>SUM(G112:CS112)</f>
        <v>18837.89551665941</v>
      </c>
      <c r="G112" s="42">
        <f t="shared" ref="G112:BR112" si="52">(G$70*$C$14)+(G$71*$D$14)+(G$72*$D$14)+(G$73*$C$14)</f>
        <v>0</v>
      </c>
      <c r="H112" s="42">
        <f t="shared" si="52"/>
        <v>0</v>
      </c>
      <c r="I112" s="42">
        <f t="shared" si="52"/>
        <v>0</v>
      </c>
      <c r="J112" s="42">
        <f t="shared" si="52"/>
        <v>0</v>
      </c>
      <c r="K112" s="42">
        <f t="shared" si="52"/>
        <v>0</v>
      </c>
      <c r="L112" s="42">
        <f t="shared" si="52"/>
        <v>0</v>
      </c>
      <c r="M112" s="42">
        <f t="shared" si="52"/>
        <v>0</v>
      </c>
      <c r="N112" s="42">
        <f t="shared" si="52"/>
        <v>0</v>
      </c>
      <c r="O112" s="42">
        <f t="shared" si="52"/>
        <v>0</v>
      </c>
      <c r="P112" s="42">
        <f t="shared" si="52"/>
        <v>0</v>
      </c>
      <c r="Q112" s="42">
        <f t="shared" si="52"/>
        <v>0</v>
      </c>
      <c r="R112" s="42">
        <f t="shared" si="52"/>
        <v>0</v>
      </c>
      <c r="S112" s="42">
        <f t="shared" si="52"/>
        <v>0</v>
      </c>
      <c r="T112" s="42">
        <f t="shared" si="52"/>
        <v>0</v>
      </c>
      <c r="U112" s="42">
        <f t="shared" si="52"/>
        <v>0</v>
      </c>
      <c r="V112" s="42">
        <f t="shared" si="52"/>
        <v>0</v>
      </c>
      <c r="W112" s="42">
        <f t="shared" si="52"/>
        <v>0</v>
      </c>
      <c r="X112" s="42">
        <f t="shared" si="52"/>
        <v>0</v>
      </c>
      <c r="Y112" s="42">
        <f t="shared" si="52"/>
        <v>0</v>
      </c>
      <c r="Z112" s="42">
        <f t="shared" si="52"/>
        <v>0</v>
      </c>
      <c r="AA112" s="42">
        <f t="shared" si="52"/>
        <v>0</v>
      </c>
      <c r="AB112" s="42">
        <f t="shared" si="52"/>
        <v>0</v>
      </c>
      <c r="AC112" s="42">
        <f t="shared" si="52"/>
        <v>0</v>
      </c>
      <c r="AD112" s="42">
        <f t="shared" si="52"/>
        <v>166.99229575917843</v>
      </c>
      <c r="AE112" s="42">
        <f t="shared" si="52"/>
        <v>70.325905843691999</v>
      </c>
      <c r="AF112" s="42">
        <f t="shared" si="52"/>
        <v>320.18165828601991</v>
      </c>
      <c r="AG112" s="42">
        <f t="shared" si="52"/>
        <v>4.5739184432864022</v>
      </c>
      <c r="AH112" s="42">
        <f t="shared" si="52"/>
        <v>338.17168620179984</v>
      </c>
      <c r="AI112" s="42">
        <f t="shared" si="52"/>
        <v>95.326489494903399</v>
      </c>
      <c r="AJ112" s="42">
        <f t="shared" si="52"/>
        <v>438.27799859761416</v>
      </c>
      <c r="AK112" s="42">
        <f t="shared" si="52"/>
        <v>9.2130677182767613</v>
      </c>
      <c r="AL112" s="42">
        <f t="shared" si="52"/>
        <v>357.50591106697078</v>
      </c>
      <c r="AM112" s="42">
        <f t="shared" si="52"/>
        <v>355.55232685349006</v>
      </c>
      <c r="AN112" s="42">
        <f t="shared" si="52"/>
        <v>357.50591106697078</v>
      </c>
      <c r="AO112" s="42">
        <f t="shared" si="52"/>
        <v>357.50591106697078</v>
      </c>
      <c r="AP112" s="42">
        <f t="shared" si="52"/>
        <v>357.50591106697078</v>
      </c>
      <c r="AQ112" s="42">
        <f t="shared" si="52"/>
        <v>371.31280685349003</v>
      </c>
      <c r="AR112" s="42">
        <f t="shared" si="52"/>
        <v>445.68108150313515</v>
      </c>
      <c r="AS112" s="42">
        <f t="shared" si="52"/>
        <v>359.05544583759968</v>
      </c>
      <c r="AT112" s="42">
        <f t="shared" si="52"/>
        <v>540.74921559080644</v>
      </c>
      <c r="AU112" s="42">
        <f t="shared" si="52"/>
        <v>464.07983973568184</v>
      </c>
      <c r="AV112" s="42">
        <f t="shared" si="52"/>
        <v>740.63495458916259</v>
      </c>
      <c r="AW112" s="42">
        <f t="shared" si="52"/>
        <v>428.32020362587491</v>
      </c>
      <c r="AX112" s="42">
        <f t="shared" si="52"/>
        <v>617.11073711738175</v>
      </c>
      <c r="AY112" s="42">
        <f t="shared" si="52"/>
        <v>420.61894174664076</v>
      </c>
      <c r="AZ112" s="42">
        <f t="shared" si="52"/>
        <v>620.80743991409406</v>
      </c>
      <c r="BA112" s="42">
        <f t="shared" si="52"/>
        <v>386.89344949349004</v>
      </c>
      <c r="BB112" s="42">
        <f t="shared" si="52"/>
        <v>590.22257197546401</v>
      </c>
      <c r="BC112" s="42">
        <f t="shared" si="52"/>
        <v>371.41115227705171</v>
      </c>
      <c r="BD112" s="42">
        <f t="shared" si="52"/>
        <v>666.74291779792975</v>
      </c>
      <c r="BE112" s="42">
        <f t="shared" si="52"/>
        <v>335.94789303299819</v>
      </c>
      <c r="BF112" s="42">
        <f t="shared" si="52"/>
        <v>674.17907385162835</v>
      </c>
      <c r="BG112" s="42">
        <f t="shared" si="52"/>
        <v>353.04638252143531</v>
      </c>
      <c r="BH112" s="42">
        <f t="shared" si="52"/>
        <v>632.11058503080642</v>
      </c>
      <c r="BI112" s="42">
        <f t="shared" si="52"/>
        <v>380.15011362170924</v>
      </c>
      <c r="BJ112" s="42">
        <f t="shared" si="52"/>
        <v>228.74172228450504</v>
      </c>
      <c r="BK112" s="42">
        <f t="shared" si="52"/>
        <v>265.91281607540787</v>
      </c>
      <c r="BL112" s="42">
        <f t="shared" si="52"/>
        <v>67.592725538203666</v>
      </c>
      <c r="BM112" s="42">
        <f t="shared" si="52"/>
        <v>150.67668553820369</v>
      </c>
      <c r="BN112" s="42">
        <f t="shared" si="52"/>
        <v>62.594030300943395</v>
      </c>
      <c r="BO112" s="42">
        <f t="shared" si="52"/>
        <v>209.66177641951745</v>
      </c>
      <c r="BP112" s="42">
        <f t="shared" si="52"/>
        <v>159.48662115464202</v>
      </c>
      <c r="BQ112" s="42">
        <f t="shared" si="52"/>
        <v>834.31560427358647</v>
      </c>
      <c r="BR112" s="42">
        <f t="shared" si="52"/>
        <v>0</v>
      </c>
      <c r="BS112" s="42">
        <f t="shared" ref="BS112:CS112" si="53">(BS$70*$C$14)+(BS$71*$D$14)+(BS$72*$D$14)+(BS$73*$C$14)</f>
        <v>4231.1997374918765</v>
      </c>
      <c r="BT112" s="42">
        <f t="shared" si="53"/>
        <v>0</v>
      </c>
      <c r="BU112" s="42">
        <f t="shared" si="53"/>
        <v>0</v>
      </c>
      <c r="BV112" s="42">
        <f t="shared" si="53"/>
        <v>0</v>
      </c>
      <c r="BW112" s="42">
        <f t="shared" si="53"/>
        <v>0</v>
      </c>
      <c r="BX112" s="42">
        <f t="shared" si="53"/>
        <v>0</v>
      </c>
      <c r="BY112" s="42">
        <f t="shared" si="53"/>
        <v>0</v>
      </c>
      <c r="BZ112" s="42">
        <f t="shared" si="53"/>
        <v>0</v>
      </c>
      <c r="CA112" s="42">
        <f t="shared" si="53"/>
        <v>0</v>
      </c>
      <c r="CB112" s="42">
        <f t="shared" si="53"/>
        <v>0</v>
      </c>
      <c r="CC112" s="42">
        <f t="shared" si="53"/>
        <v>0</v>
      </c>
      <c r="CD112" s="42">
        <f t="shared" si="53"/>
        <v>0</v>
      </c>
      <c r="CE112" s="42">
        <f t="shared" si="53"/>
        <v>0</v>
      </c>
      <c r="CF112" s="42">
        <f t="shared" si="53"/>
        <v>0</v>
      </c>
      <c r="CG112" s="42">
        <f t="shared" si="53"/>
        <v>0</v>
      </c>
      <c r="CH112" s="42">
        <f t="shared" si="53"/>
        <v>0</v>
      </c>
      <c r="CI112" s="42">
        <f t="shared" si="53"/>
        <v>0</v>
      </c>
      <c r="CJ112" s="42">
        <f t="shared" si="53"/>
        <v>0</v>
      </c>
      <c r="CK112" s="42">
        <f t="shared" si="53"/>
        <v>0</v>
      </c>
      <c r="CL112" s="42">
        <f t="shared" si="53"/>
        <v>0</v>
      </c>
      <c r="CM112" s="42">
        <f t="shared" si="53"/>
        <v>0</v>
      </c>
      <c r="CN112" s="42">
        <f t="shared" si="53"/>
        <v>0</v>
      </c>
      <c r="CO112" s="42">
        <f t="shared" si="53"/>
        <v>0</v>
      </c>
      <c r="CP112" s="42">
        <f t="shared" si="53"/>
        <v>0</v>
      </c>
      <c r="CQ112" s="42">
        <f t="shared" si="53"/>
        <v>0</v>
      </c>
      <c r="CR112" s="42">
        <f t="shared" si="53"/>
        <v>0</v>
      </c>
      <c r="CS112" s="42">
        <f t="shared" si="53"/>
        <v>0</v>
      </c>
    </row>
    <row r="113" spans="2:97" x14ac:dyDescent="0.35">
      <c r="B113" s="1" t="s">
        <v>64</v>
      </c>
      <c r="E113" s="32">
        <f>SUM(G113:CS113)</f>
        <v>715.39908311684292</v>
      </c>
      <c r="G113" s="37">
        <f t="shared" ref="G113:BR113" si="54">G42</f>
        <v>0</v>
      </c>
      <c r="H113" s="37">
        <f t="shared" si="54"/>
        <v>0</v>
      </c>
      <c r="I113" s="37">
        <f t="shared" si="54"/>
        <v>0</v>
      </c>
      <c r="J113" s="37">
        <f t="shared" si="54"/>
        <v>0</v>
      </c>
      <c r="K113" s="37">
        <f t="shared" si="54"/>
        <v>0</v>
      </c>
      <c r="L113" s="37">
        <f t="shared" si="54"/>
        <v>0</v>
      </c>
      <c r="M113" s="37">
        <f t="shared" si="54"/>
        <v>0</v>
      </c>
      <c r="N113" s="37">
        <f t="shared" si="54"/>
        <v>0</v>
      </c>
      <c r="O113" s="37">
        <f t="shared" si="54"/>
        <v>0</v>
      </c>
      <c r="P113" s="37">
        <f t="shared" si="54"/>
        <v>0</v>
      </c>
      <c r="Q113" s="37">
        <f t="shared" si="54"/>
        <v>0</v>
      </c>
      <c r="R113" s="37">
        <f t="shared" si="54"/>
        <v>0</v>
      </c>
      <c r="S113" s="37">
        <f t="shared" si="54"/>
        <v>0</v>
      </c>
      <c r="T113" s="37">
        <f t="shared" si="54"/>
        <v>0</v>
      </c>
      <c r="U113" s="37">
        <f t="shared" si="54"/>
        <v>0</v>
      </c>
      <c r="V113" s="37">
        <f t="shared" si="54"/>
        <v>0</v>
      </c>
      <c r="W113" s="37">
        <f t="shared" si="54"/>
        <v>0</v>
      </c>
      <c r="X113" s="37">
        <f t="shared" si="54"/>
        <v>0</v>
      </c>
      <c r="Y113" s="37">
        <f t="shared" si="54"/>
        <v>0</v>
      </c>
      <c r="Z113" s="37">
        <f t="shared" si="54"/>
        <v>12.000000000000004</v>
      </c>
      <c r="AA113" s="37">
        <f t="shared" si="54"/>
        <v>10.411402513661198</v>
      </c>
      <c r="AB113" s="37">
        <f t="shared" si="54"/>
        <v>9.2449666666666666</v>
      </c>
      <c r="AC113" s="37">
        <f t="shared" si="54"/>
        <v>11.600313333333332</v>
      </c>
      <c r="AD113" s="37">
        <f t="shared" si="54"/>
        <v>12.568306010928961</v>
      </c>
      <c r="AE113" s="37">
        <f t="shared" si="54"/>
        <v>12.568306010928961</v>
      </c>
      <c r="AF113" s="37">
        <f t="shared" si="54"/>
        <v>12.869945355191259</v>
      </c>
      <c r="AG113" s="37">
        <f t="shared" si="54"/>
        <v>12.869945355191259</v>
      </c>
      <c r="AH113" s="37">
        <f t="shared" si="54"/>
        <v>13.191693989071037</v>
      </c>
      <c r="AI113" s="37">
        <f t="shared" si="54"/>
        <v>13.191693989071037</v>
      </c>
      <c r="AJ113" s="37">
        <f t="shared" si="54"/>
        <v>13.521486338797811</v>
      </c>
      <c r="AK113" s="37">
        <f t="shared" si="54"/>
        <v>13.521486338797811</v>
      </c>
      <c r="AL113" s="37">
        <f t="shared" si="54"/>
        <v>13.859523497267755</v>
      </c>
      <c r="AM113" s="37">
        <f t="shared" si="54"/>
        <v>13.859523497267755</v>
      </c>
      <c r="AN113" s="37">
        <f t="shared" si="54"/>
        <v>14.206011584699446</v>
      </c>
      <c r="AO113" s="37">
        <f t="shared" si="54"/>
        <v>14.206011584699446</v>
      </c>
      <c r="AP113" s="37">
        <f t="shared" si="54"/>
        <v>14.561161874316934</v>
      </c>
      <c r="AQ113" s="37">
        <f t="shared" si="54"/>
        <v>14.561161874316934</v>
      </c>
      <c r="AR113" s="37">
        <f t="shared" si="54"/>
        <v>14.925190921174853</v>
      </c>
      <c r="AS113" s="37">
        <f t="shared" si="54"/>
        <v>14.925190921174853</v>
      </c>
      <c r="AT113" s="37">
        <f t="shared" si="54"/>
        <v>15.298320694204225</v>
      </c>
      <c r="AU113" s="37">
        <f t="shared" si="54"/>
        <v>15.298320694204225</v>
      </c>
      <c r="AV113" s="37">
        <f t="shared" si="54"/>
        <v>15.680778711559331</v>
      </c>
      <c r="AW113" s="37">
        <f t="shared" si="54"/>
        <v>15.680778711559331</v>
      </c>
      <c r="AX113" s="37">
        <f t="shared" si="54"/>
        <v>16.072798179348311</v>
      </c>
      <c r="AY113" s="37">
        <f t="shared" si="54"/>
        <v>16.072798179348311</v>
      </c>
      <c r="AZ113" s="37">
        <f t="shared" si="54"/>
        <v>16.474618133832017</v>
      </c>
      <c r="BA113" s="37">
        <f t="shared" si="54"/>
        <v>16.474618133832017</v>
      </c>
      <c r="BB113" s="37">
        <f t="shared" si="54"/>
        <v>16.886483587177814</v>
      </c>
      <c r="BC113" s="37">
        <f t="shared" si="54"/>
        <v>16.886483587177814</v>
      </c>
      <c r="BD113" s="37">
        <f t="shared" si="54"/>
        <v>17.30864567685726</v>
      </c>
      <c r="BE113" s="37">
        <f t="shared" si="54"/>
        <v>17.30864567685726</v>
      </c>
      <c r="BF113" s="37">
        <f t="shared" si="54"/>
        <v>17.741361818778692</v>
      </c>
      <c r="BG113" s="37">
        <f t="shared" si="54"/>
        <v>17.741361818778692</v>
      </c>
      <c r="BH113" s="37">
        <f t="shared" si="54"/>
        <v>18.184895864248155</v>
      </c>
      <c r="BI113" s="37">
        <f t="shared" si="54"/>
        <v>18.184895864248155</v>
      </c>
      <c r="BJ113" s="37">
        <f t="shared" si="54"/>
        <v>18.639518260854352</v>
      </c>
      <c r="BK113" s="37">
        <f t="shared" si="54"/>
        <v>18.639518260854352</v>
      </c>
      <c r="BL113" s="37">
        <f t="shared" si="54"/>
        <v>19.105506217375712</v>
      </c>
      <c r="BM113" s="37">
        <f t="shared" si="54"/>
        <v>19.105506217375712</v>
      </c>
      <c r="BN113" s="37">
        <f t="shared" si="54"/>
        <v>19.583143872810105</v>
      </c>
      <c r="BO113" s="37">
        <f t="shared" si="54"/>
        <v>19.583143872810105</v>
      </c>
      <c r="BP113" s="37">
        <f t="shared" si="54"/>
        <v>20.072722469630357</v>
      </c>
      <c r="BQ113" s="37">
        <f t="shared" si="54"/>
        <v>20.072722469630357</v>
      </c>
      <c r="BR113" s="37">
        <f t="shared" si="54"/>
        <v>20.574540531371113</v>
      </c>
      <c r="BS113" s="37">
        <f t="shared" ref="BS113:CS113" si="55">BS42</f>
        <v>10.063633955561958</v>
      </c>
      <c r="BT113" s="37">
        <f t="shared" si="55"/>
        <v>0</v>
      </c>
      <c r="BU113" s="37">
        <f t="shared" si="55"/>
        <v>0</v>
      </c>
      <c r="BV113" s="37">
        <f t="shared" si="55"/>
        <v>0</v>
      </c>
      <c r="BW113" s="37">
        <f t="shared" si="55"/>
        <v>0</v>
      </c>
      <c r="BX113" s="37">
        <f t="shared" si="55"/>
        <v>0</v>
      </c>
      <c r="BY113" s="37">
        <f t="shared" si="55"/>
        <v>0</v>
      </c>
      <c r="BZ113" s="37">
        <f t="shared" si="55"/>
        <v>0</v>
      </c>
      <c r="CA113" s="37">
        <f t="shared" si="55"/>
        <v>0</v>
      </c>
      <c r="CB113" s="37">
        <f t="shared" si="55"/>
        <v>0</v>
      </c>
      <c r="CC113" s="37">
        <f t="shared" si="55"/>
        <v>0</v>
      </c>
      <c r="CD113" s="37">
        <f t="shared" si="55"/>
        <v>0</v>
      </c>
      <c r="CE113" s="37">
        <f t="shared" si="55"/>
        <v>0</v>
      </c>
      <c r="CF113" s="37">
        <f t="shared" si="55"/>
        <v>0</v>
      </c>
      <c r="CG113" s="37">
        <f t="shared" si="55"/>
        <v>0</v>
      </c>
      <c r="CH113" s="37">
        <f t="shared" si="55"/>
        <v>0</v>
      </c>
      <c r="CI113" s="37">
        <f t="shared" si="55"/>
        <v>0</v>
      </c>
      <c r="CJ113" s="37">
        <f t="shared" si="55"/>
        <v>0</v>
      </c>
      <c r="CK113" s="37">
        <f t="shared" si="55"/>
        <v>0</v>
      </c>
      <c r="CL113" s="37">
        <f t="shared" si="55"/>
        <v>0</v>
      </c>
      <c r="CM113" s="37">
        <f t="shared" si="55"/>
        <v>0</v>
      </c>
      <c r="CN113" s="37">
        <f t="shared" si="55"/>
        <v>0</v>
      </c>
      <c r="CO113" s="37">
        <f t="shared" si="55"/>
        <v>0</v>
      </c>
      <c r="CP113" s="37">
        <f t="shared" si="55"/>
        <v>0</v>
      </c>
      <c r="CQ113" s="37">
        <f t="shared" si="55"/>
        <v>0</v>
      </c>
      <c r="CR113" s="37">
        <f t="shared" si="55"/>
        <v>0</v>
      </c>
      <c r="CS113" s="37">
        <f t="shared" si="55"/>
        <v>0</v>
      </c>
    </row>
    <row r="114" spans="2:97" x14ac:dyDescent="0.35">
      <c r="E114" s="29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</row>
    <row r="115" spans="2:97" x14ac:dyDescent="0.35">
      <c r="B115" s="2" t="s">
        <v>65</v>
      </c>
      <c r="E115" s="29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3"/>
      <c r="CB115" s="53"/>
      <c r="CC115" s="53"/>
      <c r="CD115" s="53"/>
      <c r="CE115" s="53"/>
      <c r="CF115" s="53"/>
      <c r="CG115" s="53"/>
      <c r="CH115" s="53"/>
      <c r="CI115" s="53"/>
      <c r="CJ115" s="53"/>
      <c r="CK115" s="53"/>
      <c r="CL115" s="53"/>
      <c r="CM115" s="53"/>
      <c r="CN115" s="53"/>
      <c r="CO115" s="53"/>
      <c r="CP115" s="53"/>
      <c r="CQ115" s="53"/>
      <c r="CR115" s="53"/>
      <c r="CS115" s="53"/>
    </row>
    <row r="116" spans="2:97" x14ac:dyDescent="0.35">
      <c r="E116" s="29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/>
      <c r="CP116" s="53"/>
      <c r="CQ116" s="53"/>
      <c r="CR116" s="53"/>
      <c r="CS116" s="53"/>
    </row>
    <row r="117" spans="2:97" x14ac:dyDescent="0.35">
      <c r="B117" s="40" t="s">
        <v>75</v>
      </c>
      <c r="C117" s="2"/>
      <c r="D117" s="2"/>
      <c r="E117" s="44">
        <f>SUM(G117:CS117)</f>
        <v>28209.757256659406</v>
      </c>
      <c r="F117" s="2"/>
      <c r="G117" s="46">
        <f t="shared" ref="G117:BR117" si="56">SUM(G111:G112)</f>
        <v>0</v>
      </c>
      <c r="H117" s="46">
        <f t="shared" si="56"/>
        <v>0</v>
      </c>
      <c r="I117" s="46">
        <f t="shared" si="56"/>
        <v>0</v>
      </c>
      <c r="J117" s="46">
        <f t="shared" si="56"/>
        <v>0</v>
      </c>
      <c r="K117" s="46">
        <f t="shared" si="56"/>
        <v>0</v>
      </c>
      <c r="L117" s="46">
        <f t="shared" si="56"/>
        <v>0</v>
      </c>
      <c r="M117" s="46">
        <f t="shared" si="56"/>
        <v>0</v>
      </c>
      <c r="N117" s="46">
        <f t="shared" si="56"/>
        <v>0</v>
      </c>
      <c r="O117" s="46">
        <f t="shared" si="56"/>
        <v>0</v>
      </c>
      <c r="P117" s="46">
        <f t="shared" si="56"/>
        <v>0</v>
      </c>
      <c r="Q117" s="46">
        <f t="shared" si="56"/>
        <v>0</v>
      </c>
      <c r="R117" s="46">
        <f t="shared" si="56"/>
        <v>0</v>
      </c>
      <c r="S117" s="46">
        <f t="shared" si="56"/>
        <v>0</v>
      </c>
      <c r="T117" s="46">
        <f t="shared" si="56"/>
        <v>0</v>
      </c>
      <c r="U117" s="46">
        <f t="shared" si="56"/>
        <v>0</v>
      </c>
      <c r="V117" s="46">
        <f t="shared" si="56"/>
        <v>0</v>
      </c>
      <c r="W117" s="46">
        <f t="shared" si="56"/>
        <v>0</v>
      </c>
      <c r="X117" s="46">
        <f t="shared" si="56"/>
        <v>0</v>
      </c>
      <c r="Y117" s="46">
        <f t="shared" si="56"/>
        <v>0</v>
      </c>
      <c r="Z117" s="46">
        <f t="shared" si="56"/>
        <v>4161.88688</v>
      </c>
      <c r="AA117" s="46">
        <f t="shared" si="56"/>
        <v>2370.9583599999996</v>
      </c>
      <c r="AB117" s="46">
        <f t="shared" si="56"/>
        <v>2549.6258700000008</v>
      </c>
      <c r="AC117" s="46">
        <f t="shared" si="56"/>
        <v>289.39062999999999</v>
      </c>
      <c r="AD117" s="46">
        <f t="shared" si="56"/>
        <v>166.99229575917843</v>
      </c>
      <c r="AE117" s="46">
        <f t="shared" si="56"/>
        <v>70.325905843691999</v>
      </c>
      <c r="AF117" s="46">
        <f t="shared" si="56"/>
        <v>320.18165828601991</v>
      </c>
      <c r="AG117" s="46">
        <f t="shared" si="56"/>
        <v>4.5739184432864022</v>
      </c>
      <c r="AH117" s="46">
        <f t="shared" si="56"/>
        <v>338.17168620179984</v>
      </c>
      <c r="AI117" s="46">
        <f t="shared" si="56"/>
        <v>95.326489494903399</v>
      </c>
      <c r="AJ117" s="46">
        <f t="shared" si="56"/>
        <v>438.27799859761416</v>
      </c>
      <c r="AK117" s="46">
        <f t="shared" si="56"/>
        <v>9.2130677182767613</v>
      </c>
      <c r="AL117" s="46">
        <f t="shared" si="56"/>
        <v>357.50591106697078</v>
      </c>
      <c r="AM117" s="46">
        <f t="shared" si="56"/>
        <v>355.55232685349006</v>
      </c>
      <c r="AN117" s="46">
        <f t="shared" si="56"/>
        <v>357.50591106697078</v>
      </c>
      <c r="AO117" s="46">
        <f t="shared" si="56"/>
        <v>357.50591106697078</v>
      </c>
      <c r="AP117" s="46">
        <f t="shared" si="56"/>
        <v>357.50591106697078</v>
      </c>
      <c r="AQ117" s="46">
        <f t="shared" si="56"/>
        <v>371.31280685349003</v>
      </c>
      <c r="AR117" s="46">
        <f t="shared" si="56"/>
        <v>445.68108150313515</v>
      </c>
      <c r="AS117" s="46">
        <f t="shared" si="56"/>
        <v>359.05544583759968</v>
      </c>
      <c r="AT117" s="46">
        <f t="shared" si="56"/>
        <v>540.74921559080644</v>
      </c>
      <c r="AU117" s="46">
        <f t="shared" si="56"/>
        <v>464.07983973568184</v>
      </c>
      <c r="AV117" s="46">
        <f t="shared" si="56"/>
        <v>740.63495458916259</v>
      </c>
      <c r="AW117" s="46">
        <f t="shared" si="56"/>
        <v>428.32020362587491</v>
      </c>
      <c r="AX117" s="46">
        <f t="shared" si="56"/>
        <v>617.11073711738175</v>
      </c>
      <c r="AY117" s="46">
        <f t="shared" si="56"/>
        <v>420.61894174664076</v>
      </c>
      <c r="AZ117" s="46">
        <f t="shared" si="56"/>
        <v>620.80743991409406</v>
      </c>
      <c r="BA117" s="46">
        <f t="shared" si="56"/>
        <v>386.89344949349004</v>
      </c>
      <c r="BB117" s="46">
        <f t="shared" si="56"/>
        <v>590.22257197546401</v>
      </c>
      <c r="BC117" s="46">
        <f t="shared" si="56"/>
        <v>371.41115227705171</v>
      </c>
      <c r="BD117" s="46">
        <f t="shared" si="56"/>
        <v>666.74291779792975</v>
      </c>
      <c r="BE117" s="46">
        <f t="shared" si="56"/>
        <v>335.94789303299819</v>
      </c>
      <c r="BF117" s="46">
        <f t="shared" si="56"/>
        <v>674.17907385162835</v>
      </c>
      <c r="BG117" s="46">
        <f t="shared" si="56"/>
        <v>353.04638252143531</v>
      </c>
      <c r="BH117" s="46">
        <f t="shared" si="56"/>
        <v>632.11058503080642</v>
      </c>
      <c r="BI117" s="46">
        <f t="shared" si="56"/>
        <v>380.15011362170924</v>
      </c>
      <c r="BJ117" s="46">
        <f t="shared" si="56"/>
        <v>228.74172228450504</v>
      </c>
      <c r="BK117" s="46">
        <f t="shared" si="56"/>
        <v>265.91281607540787</v>
      </c>
      <c r="BL117" s="46">
        <f t="shared" si="56"/>
        <v>67.592725538203666</v>
      </c>
      <c r="BM117" s="46">
        <f t="shared" si="56"/>
        <v>150.67668553820369</v>
      </c>
      <c r="BN117" s="46">
        <f t="shared" si="56"/>
        <v>62.594030300943395</v>
      </c>
      <c r="BO117" s="46">
        <f t="shared" si="56"/>
        <v>209.66177641951745</v>
      </c>
      <c r="BP117" s="46">
        <f t="shared" si="56"/>
        <v>159.48662115464202</v>
      </c>
      <c r="BQ117" s="46">
        <f t="shared" si="56"/>
        <v>834.31560427358647</v>
      </c>
      <c r="BR117" s="46">
        <f t="shared" si="56"/>
        <v>0</v>
      </c>
      <c r="BS117" s="46">
        <f t="shared" ref="BS117:CS117" si="57">SUM(BS111:BS112)</f>
        <v>4231.1997374918765</v>
      </c>
      <c r="BT117" s="46">
        <f t="shared" si="57"/>
        <v>0</v>
      </c>
      <c r="BU117" s="46">
        <f t="shared" si="57"/>
        <v>0</v>
      </c>
      <c r="BV117" s="46">
        <f t="shared" si="57"/>
        <v>0</v>
      </c>
      <c r="BW117" s="46">
        <f t="shared" si="57"/>
        <v>0</v>
      </c>
      <c r="BX117" s="46">
        <f t="shared" si="57"/>
        <v>0</v>
      </c>
      <c r="BY117" s="46">
        <f t="shared" si="57"/>
        <v>0</v>
      </c>
      <c r="BZ117" s="46">
        <f t="shared" si="57"/>
        <v>0</v>
      </c>
      <c r="CA117" s="46">
        <f t="shared" si="57"/>
        <v>0</v>
      </c>
      <c r="CB117" s="46">
        <f t="shared" si="57"/>
        <v>0</v>
      </c>
      <c r="CC117" s="46">
        <f t="shared" si="57"/>
        <v>0</v>
      </c>
      <c r="CD117" s="46">
        <f t="shared" si="57"/>
        <v>0</v>
      </c>
      <c r="CE117" s="46">
        <f t="shared" si="57"/>
        <v>0</v>
      </c>
      <c r="CF117" s="46">
        <f t="shared" si="57"/>
        <v>0</v>
      </c>
      <c r="CG117" s="46">
        <f t="shared" si="57"/>
        <v>0</v>
      </c>
      <c r="CH117" s="46">
        <f t="shared" si="57"/>
        <v>0</v>
      </c>
      <c r="CI117" s="46">
        <f t="shared" si="57"/>
        <v>0</v>
      </c>
      <c r="CJ117" s="46">
        <f t="shared" si="57"/>
        <v>0</v>
      </c>
      <c r="CK117" s="46">
        <f t="shared" si="57"/>
        <v>0</v>
      </c>
      <c r="CL117" s="46">
        <f t="shared" si="57"/>
        <v>0</v>
      </c>
      <c r="CM117" s="46">
        <f t="shared" si="57"/>
        <v>0</v>
      </c>
      <c r="CN117" s="46">
        <f t="shared" si="57"/>
        <v>0</v>
      </c>
      <c r="CO117" s="46">
        <f t="shared" si="57"/>
        <v>0</v>
      </c>
      <c r="CP117" s="46">
        <f t="shared" si="57"/>
        <v>0</v>
      </c>
      <c r="CQ117" s="46">
        <f t="shared" si="57"/>
        <v>0</v>
      </c>
      <c r="CR117" s="46">
        <f t="shared" si="57"/>
        <v>0</v>
      </c>
      <c r="CS117" s="46">
        <f t="shared" si="57"/>
        <v>0</v>
      </c>
    </row>
    <row r="118" spans="2:97" x14ac:dyDescent="0.35">
      <c r="B118" s="40" t="s">
        <v>76</v>
      </c>
      <c r="E118" s="32">
        <f>SUM(G118:CS118)</f>
        <v>14098.513256659411</v>
      </c>
      <c r="F118" s="2"/>
      <c r="G118" s="33">
        <f t="shared" ref="G118:BR118" si="58">SUM(G110,G117)</f>
        <v>0</v>
      </c>
      <c r="H118" s="43">
        <f t="shared" si="58"/>
        <v>0</v>
      </c>
      <c r="I118" s="43">
        <f t="shared" si="58"/>
        <v>0</v>
      </c>
      <c r="J118" s="43">
        <f t="shared" si="58"/>
        <v>0</v>
      </c>
      <c r="K118" s="43">
        <f t="shared" si="58"/>
        <v>0</v>
      </c>
      <c r="L118" s="43">
        <f t="shared" si="58"/>
        <v>0</v>
      </c>
      <c r="M118" s="43">
        <f t="shared" si="58"/>
        <v>0</v>
      </c>
      <c r="N118" s="43">
        <f t="shared" si="58"/>
        <v>0</v>
      </c>
      <c r="O118" s="43">
        <f t="shared" si="58"/>
        <v>0</v>
      </c>
      <c r="P118" s="43">
        <f t="shared" si="58"/>
        <v>0</v>
      </c>
      <c r="Q118" s="43">
        <f t="shared" si="58"/>
        <v>0</v>
      </c>
      <c r="R118" s="43">
        <f t="shared" si="58"/>
        <v>0</v>
      </c>
      <c r="S118" s="43">
        <f t="shared" si="58"/>
        <v>0</v>
      </c>
      <c r="T118" s="43">
        <f t="shared" si="58"/>
        <v>-13186.244000000001</v>
      </c>
      <c r="U118" s="43">
        <f t="shared" si="58"/>
        <v>0</v>
      </c>
      <c r="V118" s="43">
        <f t="shared" si="58"/>
        <v>0</v>
      </c>
      <c r="W118" s="43">
        <f t="shared" si="58"/>
        <v>0</v>
      </c>
      <c r="X118" s="43">
        <f t="shared" si="58"/>
        <v>-925</v>
      </c>
      <c r="Y118" s="43">
        <f t="shared" si="58"/>
        <v>0</v>
      </c>
      <c r="Z118" s="43">
        <f t="shared" si="58"/>
        <v>4161.88688</v>
      </c>
      <c r="AA118" s="43">
        <f t="shared" si="58"/>
        <v>2370.9583599999996</v>
      </c>
      <c r="AB118" s="43">
        <f t="shared" si="58"/>
        <v>2549.6258700000008</v>
      </c>
      <c r="AC118" s="43">
        <f t="shared" si="58"/>
        <v>289.39062999999999</v>
      </c>
      <c r="AD118" s="43">
        <f t="shared" si="58"/>
        <v>166.99229575917843</v>
      </c>
      <c r="AE118" s="43">
        <f t="shared" si="58"/>
        <v>70.325905843691999</v>
      </c>
      <c r="AF118" s="43">
        <f t="shared" si="58"/>
        <v>320.18165828601991</v>
      </c>
      <c r="AG118" s="43">
        <f t="shared" si="58"/>
        <v>4.5739184432864022</v>
      </c>
      <c r="AH118" s="43">
        <f t="shared" si="58"/>
        <v>338.17168620179984</v>
      </c>
      <c r="AI118" s="43">
        <f t="shared" si="58"/>
        <v>95.326489494903399</v>
      </c>
      <c r="AJ118" s="43">
        <f t="shared" si="58"/>
        <v>438.27799859761416</v>
      </c>
      <c r="AK118" s="43">
        <f t="shared" si="58"/>
        <v>9.2130677182767613</v>
      </c>
      <c r="AL118" s="43">
        <f t="shared" si="58"/>
        <v>357.50591106697078</v>
      </c>
      <c r="AM118" s="43">
        <f t="shared" si="58"/>
        <v>355.55232685349006</v>
      </c>
      <c r="AN118" s="43">
        <f t="shared" si="58"/>
        <v>357.50591106697078</v>
      </c>
      <c r="AO118" s="43">
        <f t="shared" si="58"/>
        <v>357.50591106697078</v>
      </c>
      <c r="AP118" s="43">
        <f t="shared" si="58"/>
        <v>357.50591106697078</v>
      </c>
      <c r="AQ118" s="43">
        <f t="shared" si="58"/>
        <v>371.31280685349003</v>
      </c>
      <c r="AR118" s="43">
        <f t="shared" si="58"/>
        <v>445.68108150313515</v>
      </c>
      <c r="AS118" s="43">
        <f t="shared" si="58"/>
        <v>359.05544583759968</v>
      </c>
      <c r="AT118" s="43">
        <f t="shared" si="58"/>
        <v>540.74921559080644</v>
      </c>
      <c r="AU118" s="43">
        <f t="shared" si="58"/>
        <v>464.07983973568184</v>
      </c>
      <c r="AV118" s="43">
        <f t="shared" si="58"/>
        <v>740.63495458916259</v>
      </c>
      <c r="AW118" s="43">
        <f t="shared" si="58"/>
        <v>428.32020362587491</v>
      </c>
      <c r="AX118" s="43">
        <f t="shared" si="58"/>
        <v>617.11073711738175</v>
      </c>
      <c r="AY118" s="43">
        <f t="shared" si="58"/>
        <v>420.61894174664076</v>
      </c>
      <c r="AZ118" s="43">
        <f t="shared" si="58"/>
        <v>620.80743991409406</v>
      </c>
      <c r="BA118" s="43">
        <f t="shared" si="58"/>
        <v>386.89344949349004</v>
      </c>
      <c r="BB118" s="43">
        <f t="shared" si="58"/>
        <v>590.22257197546401</v>
      </c>
      <c r="BC118" s="43">
        <f t="shared" si="58"/>
        <v>371.41115227705171</v>
      </c>
      <c r="BD118" s="43">
        <f t="shared" si="58"/>
        <v>666.74291779792975</v>
      </c>
      <c r="BE118" s="43">
        <f t="shared" si="58"/>
        <v>335.94789303299819</v>
      </c>
      <c r="BF118" s="43">
        <f t="shared" si="58"/>
        <v>674.17907385162835</v>
      </c>
      <c r="BG118" s="43">
        <f t="shared" si="58"/>
        <v>353.04638252143531</v>
      </c>
      <c r="BH118" s="43">
        <f t="shared" si="58"/>
        <v>632.11058503080642</v>
      </c>
      <c r="BI118" s="43">
        <f t="shared" si="58"/>
        <v>380.15011362170924</v>
      </c>
      <c r="BJ118" s="43">
        <f t="shared" si="58"/>
        <v>228.74172228450504</v>
      </c>
      <c r="BK118" s="43">
        <f t="shared" si="58"/>
        <v>265.91281607540787</v>
      </c>
      <c r="BL118" s="43">
        <f t="shared" si="58"/>
        <v>67.592725538203666</v>
      </c>
      <c r="BM118" s="43">
        <f t="shared" si="58"/>
        <v>150.67668553820369</v>
      </c>
      <c r="BN118" s="43">
        <f t="shared" si="58"/>
        <v>62.594030300943395</v>
      </c>
      <c r="BO118" s="43">
        <f t="shared" si="58"/>
        <v>209.66177641951745</v>
      </c>
      <c r="BP118" s="43">
        <f t="shared" si="58"/>
        <v>159.48662115464202</v>
      </c>
      <c r="BQ118" s="43">
        <f t="shared" si="58"/>
        <v>834.31560427358647</v>
      </c>
      <c r="BR118" s="43">
        <f t="shared" si="58"/>
        <v>0</v>
      </c>
      <c r="BS118" s="43">
        <f t="shared" ref="BS118:CS118" si="59">SUM(BS110,BS117)</f>
        <v>4231.1997374918765</v>
      </c>
      <c r="BT118" s="43">
        <f t="shared" si="59"/>
        <v>0</v>
      </c>
      <c r="BU118" s="43">
        <f t="shared" si="59"/>
        <v>0</v>
      </c>
      <c r="BV118" s="43">
        <f t="shared" si="59"/>
        <v>0</v>
      </c>
      <c r="BW118" s="43">
        <f t="shared" si="59"/>
        <v>0</v>
      </c>
      <c r="BX118" s="43">
        <f t="shared" si="59"/>
        <v>0</v>
      </c>
      <c r="BY118" s="43">
        <f t="shared" si="59"/>
        <v>0</v>
      </c>
      <c r="BZ118" s="43">
        <f t="shared" si="59"/>
        <v>0</v>
      </c>
      <c r="CA118" s="43">
        <f t="shared" si="59"/>
        <v>0</v>
      </c>
      <c r="CB118" s="43">
        <f t="shared" si="59"/>
        <v>0</v>
      </c>
      <c r="CC118" s="43">
        <f t="shared" si="59"/>
        <v>0</v>
      </c>
      <c r="CD118" s="43">
        <f t="shared" si="59"/>
        <v>0</v>
      </c>
      <c r="CE118" s="43">
        <f t="shared" si="59"/>
        <v>0</v>
      </c>
      <c r="CF118" s="43">
        <f t="shared" si="59"/>
        <v>0</v>
      </c>
      <c r="CG118" s="43">
        <f t="shared" si="59"/>
        <v>0</v>
      </c>
      <c r="CH118" s="43">
        <f t="shared" si="59"/>
        <v>0</v>
      </c>
      <c r="CI118" s="43">
        <f t="shared" si="59"/>
        <v>0</v>
      </c>
      <c r="CJ118" s="43">
        <f t="shared" si="59"/>
        <v>0</v>
      </c>
      <c r="CK118" s="43">
        <f t="shared" si="59"/>
        <v>0</v>
      </c>
      <c r="CL118" s="43">
        <f t="shared" si="59"/>
        <v>0</v>
      </c>
      <c r="CM118" s="43">
        <f t="shared" si="59"/>
        <v>0</v>
      </c>
      <c r="CN118" s="43">
        <f t="shared" si="59"/>
        <v>0</v>
      </c>
      <c r="CO118" s="43">
        <f t="shared" si="59"/>
        <v>0</v>
      </c>
      <c r="CP118" s="43">
        <f t="shared" si="59"/>
        <v>0</v>
      </c>
      <c r="CQ118" s="43">
        <f t="shared" si="59"/>
        <v>0</v>
      </c>
      <c r="CR118" s="43">
        <f t="shared" si="59"/>
        <v>0</v>
      </c>
      <c r="CS118" s="43">
        <f t="shared" si="59"/>
        <v>0</v>
      </c>
    </row>
    <row r="119" spans="2:97" x14ac:dyDescent="0.35">
      <c r="B119" s="40" t="s">
        <v>77</v>
      </c>
      <c r="E119" s="44">
        <f>SUM(G119:CS119)</f>
        <v>-4572.3899642408214</v>
      </c>
      <c r="F119" s="2"/>
      <c r="G119" s="45">
        <f t="shared" ref="G119:BR119" si="60">IF(G$3&lt;$C$9,G118,0)</f>
        <v>0</v>
      </c>
      <c r="H119" s="46">
        <f t="shared" si="60"/>
        <v>0</v>
      </c>
      <c r="I119" s="46">
        <f t="shared" si="60"/>
        <v>0</v>
      </c>
      <c r="J119" s="46">
        <f t="shared" si="60"/>
        <v>0</v>
      </c>
      <c r="K119" s="46">
        <f t="shared" si="60"/>
        <v>0</v>
      </c>
      <c r="L119" s="46">
        <f t="shared" si="60"/>
        <v>0</v>
      </c>
      <c r="M119" s="46">
        <f t="shared" si="60"/>
        <v>0</v>
      </c>
      <c r="N119" s="46">
        <f t="shared" si="60"/>
        <v>0</v>
      </c>
      <c r="O119" s="46">
        <f t="shared" si="60"/>
        <v>0</v>
      </c>
      <c r="P119" s="46">
        <f t="shared" si="60"/>
        <v>0</v>
      </c>
      <c r="Q119" s="46">
        <f t="shared" si="60"/>
        <v>0</v>
      </c>
      <c r="R119" s="46">
        <f t="shared" si="60"/>
        <v>0</v>
      </c>
      <c r="S119" s="46">
        <f t="shared" si="60"/>
        <v>0</v>
      </c>
      <c r="T119" s="46">
        <f t="shared" si="60"/>
        <v>-13186.244000000001</v>
      </c>
      <c r="U119" s="46">
        <f t="shared" si="60"/>
        <v>0</v>
      </c>
      <c r="V119" s="46">
        <f t="shared" si="60"/>
        <v>0</v>
      </c>
      <c r="W119" s="46">
        <f t="shared" si="60"/>
        <v>0</v>
      </c>
      <c r="X119" s="46">
        <f t="shared" si="60"/>
        <v>-925</v>
      </c>
      <c r="Y119" s="46">
        <f t="shared" si="60"/>
        <v>0</v>
      </c>
      <c r="Z119" s="46">
        <f t="shared" si="60"/>
        <v>4161.88688</v>
      </c>
      <c r="AA119" s="46">
        <f t="shared" si="60"/>
        <v>2370.9583599999996</v>
      </c>
      <c r="AB119" s="46">
        <f t="shared" si="60"/>
        <v>2549.6258700000008</v>
      </c>
      <c r="AC119" s="46">
        <f t="shared" si="60"/>
        <v>289.39062999999999</v>
      </c>
      <c r="AD119" s="46">
        <f t="shared" si="60"/>
        <v>166.99229575917843</v>
      </c>
      <c r="AE119" s="46">
        <f t="shared" si="60"/>
        <v>0</v>
      </c>
      <c r="AF119" s="46">
        <f t="shared" si="60"/>
        <v>0</v>
      </c>
      <c r="AG119" s="46">
        <f t="shared" si="60"/>
        <v>0</v>
      </c>
      <c r="AH119" s="46">
        <f t="shared" si="60"/>
        <v>0</v>
      </c>
      <c r="AI119" s="46">
        <f t="shared" si="60"/>
        <v>0</v>
      </c>
      <c r="AJ119" s="46">
        <f t="shared" si="60"/>
        <v>0</v>
      </c>
      <c r="AK119" s="46">
        <f t="shared" si="60"/>
        <v>0</v>
      </c>
      <c r="AL119" s="46">
        <f t="shared" si="60"/>
        <v>0</v>
      </c>
      <c r="AM119" s="46">
        <f t="shared" si="60"/>
        <v>0</v>
      </c>
      <c r="AN119" s="46">
        <f t="shared" si="60"/>
        <v>0</v>
      </c>
      <c r="AO119" s="46">
        <f t="shared" si="60"/>
        <v>0</v>
      </c>
      <c r="AP119" s="46">
        <f t="shared" si="60"/>
        <v>0</v>
      </c>
      <c r="AQ119" s="46">
        <f t="shared" si="60"/>
        <v>0</v>
      </c>
      <c r="AR119" s="46">
        <f t="shared" si="60"/>
        <v>0</v>
      </c>
      <c r="AS119" s="46">
        <f t="shared" si="60"/>
        <v>0</v>
      </c>
      <c r="AT119" s="46">
        <f t="shared" si="60"/>
        <v>0</v>
      </c>
      <c r="AU119" s="46">
        <f t="shared" si="60"/>
        <v>0</v>
      </c>
      <c r="AV119" s="46">
        <f t="shared" si="60"/>
        <v>0</v>
      </c>
      <c r="AW119" s="46">
        <f t="shared" si="60"/>
        <v>0</v>
      </c>
      <c r="AX119" s="46">
        <f t="shared" si="60"/>
        <v>0</v>
      </c>
      <c r="AY119" s="46">
        <f t="shared" si="60"/>
        <v>0</v>
      </c>
      <c r="AZ119" s="46">
        <f t="shared" si="60"/>
        <v>0</v>
      </c>
      <c r="BA119" s="46">
        <f t="shared" si="60"/>
        <v>0</v>
      </c>
      <c r="BB119" s="46">
        <f t="shared" si="60"/>
        <v>0</v>
      </c>
      <c r="BC119" s="46">
        <f t="shared" si="60"/>
        <v>0</v>
      </c>
      <c r="BD119" s="46">
        <f t="shared" si="60"/>
        <v>0</v>
      </c>
      <c r="BE119" s="46">
        <f t="shared" si="60"/>
        <v>0</v>
      </c>
      <c r="BF119" s="46">
        <f t="shared" si="60"/>
        <v>0</v>
      </c>
      <c r="BG119" s="46">
        <f t="shared" si="60"/>
        <v>0</v>
      </c>
      <c r="BH119" s="46">
        <f t="shared" si="60"/>
        <v>0</v>
      </c>
      <c r="BI119" s="46">
        <f t="shared" si="60"/>
        <v>0</v>
      </c>
      <c r="BJ119" s="46">
        <f t="shared" si="60"/>
        <v>0</v>
      </c>
      <c r="BK119" s="46">
        <f t="shared" si="60"/>
        <v>0</v>
      </c>
      <c r="BL119" s="46">
        <f t="shared" si="60"/>
        <v>0</v>
      </c>
      <c r="BM119" s="46">
        <f t="shared" si="60"/>
        <v>0</v>
      </c>
      <c r="BN119" s="46">
        <f t="shared" si="60"/>
        <v>0</v>
      </c>
      <c r="BO119" s="46">
        <f t="shared" si="60"/>
        <v>0</v>
      </c>
      <c r="BP119" s="46">
        <f t="shared" si="60"/>
        <v>0</v>
      </c>
      <c r="BQ119" s="46">
        <f t="shared" si="60"/>
        <v>0</v>
      </c>
      <c r="BR119" s="46">
        <f t="shared" si="60"/>
        <v>0</v>
      </c>
      <c r="BS119" s="46">
        <f t="shared" ref="BS119:CS119" si="61">IF(BS$3&lt;$C$9,BS118,0)</f>
        <v>0</v>
      </c>
      <c r="BT119" s="46">
        <f t="shared" si="61"/>
        <v>0</v>
      </c>
      <c r="BU119" s="46">
        <f t="shared" si="61"/>
        <v>0</v>
      </c>
      <c r="BV119" s="46">
        <f t="shared" si="61"/>
        <v>0</v>
      </c>
      <c r="BW119" s="46">
        <f t="shared" si="61"/>
        <v>0</v>
      </c>
      <c r="BX119" s="46">
        <f t="shared" si="61"/>
        <v>0</v>
      </c>
      <c r="BY119" s="46">
        <f t="shared" si="61"/>
        <v>0</v>
      </c>
      <c r="BZ119" s="46">
        <f t="shared" si="61"/>
        <v>0</v>
      </c>
      <c r="CA119" s="46">
        <f t="shared" si="61"/>
        <v>0</v>
      </c>
      <c r="CB119" s="46">
        <f t="shared" si="61"/>
        <v>0</v>
      </c>
      <c r="CC119" s="46">
        <f t="shared" si="61"/>
        <v>0</v>
      </c>
      <c r="CD119" s="46">
        <f t="shared" si="61"/>
        <v>0</v>
      </c>
      <c r="CE119" s="46">
        <f t="shared" si="61"/>
        <v>0</v>
      </c>
      <c r="CF119" s="46">
        <f t="shared" si="61"/>
        <v>0</v>
      </c>
      <c r="CG119" s="46">
        <f t="shared" si="61"/>
        <v>0</v>
      </c>
      <c r="CH119" s="46">
        <f t="shared" si="61"/>
        <v>0</v>
      </c>
      <c r="CI119" s="46">
        <f t="shared" si="61"/>
        <v>0</v>
      </c>
      <c r="CJ119" s="46">
        <f t="shared" si="61"/>
        <v>0</v>
      </c>
      <c r="CK119" s="46">
        <f t="shared" si="61"/>
        <v>0</v>
      </c>
      <c r="CL119" s="46">
        <f t="shared" si="61"/>
        <v>0</v>
      </c>
      <c r="CM119" s="46">
        <f t="shared" si="61"/>
        <v>0</v>
      </c>
      <c r="CN119" s="46">
        <f t="shared" si="61"/>
        <v>0</v>
      </c>
      <c r="CO119" s="46">
        <f t="shared" si="61"/>
        <v>0</v>
      </c>
      <c r="CP119" s="46">
        <f t="shared" si="61"/>
        <v>0</v>
      </c>
      <c r="CQ119" s="46">
        <f t="shared" si="61"/>
        <v>0</v>
      </c>
      <c r="CR119" s="46">
        <f t="shared" si="61"/>
        <v>0</v>
      </c>
      <c r="CS119" s="46">
        <f t="shared" si="61"/>
        <v>0</v>
      </c>
    </row>
    <row r="120" spans="2:97" x14ac:dyDescent="0.35">
      <c r="B120" s="40"/>
      <c r="E120" s="32"/>
      <c r="F120" s="2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</row>
    <row r="121" spans="2:97" x14ac:dyDescent="0.35">
      <c r="B121" s="40" t="s">
        <v>78</v>
      </c>
      <c r="C121" s="2"/>
      <c r="D121" s="2"/>
      <c r="E121" s="44">
        <f>SUM(G121:CS121)</f>
        <v>28925.156339776258</v>
      </c>
      <c r="F121" s="2"/>
      <c r="G121" s="46">
        <f t="shared" ref="G121:BR121" si="62">G117+G113</f>
        <v>0</v>
      </c>
      <c r="H121" s="46">
        <f t="shared" si="62"/>
        <v>0</v>
      </c>
      <c r="I121" s="46">
        <f t="shared" si="62"/>
        <v>0</v>
      </c>
      <c r="J121" s="46">
        <f t="shared" si="62"/>
        <v>0</v>
      </c>
      <c r="K121" s="46">
        <f t="shared" si="62"/>
        <v>0</v>
      </c>
      <c r="L121" s="46">
        <f t="shared" si="62"/>
        <v>0</v>
      </c>
      <c r="M121" s="46">
        <f t="shared" si="62"/>
        <v>0</v>
      </c>
      <c r="N121" s="46">
        <f t="shared" si="62"/>
        <v>0</v>
      </c>
      <c r="O121" s="46">
        <f t="shared" si="62"/>
        <v>0</v>
      </c>
      <c r="P121" s="46">
        <f t="shared" si="62"/>
        <v>0</v>
      </c>
      <c r="Q121" s="46">
        <f t="shared" si="62"/>
        <v>0</v>
      </c>
      <c r="R121" s="46">
        <f t="shared" si="62"/>
        <v>0</v>
      </c>
      <c r="S121" s="46">
        <f t="shared" si="62"/>
        <v>0</v>
      </c>
      <c r="T121" s="46">
        <f t="shared" si="62"/>
        <v>0</v>
      </c>
      <c r="U121" s="46">
        <f t="shared" si="62"/>
        <v>0</v>
      </c>
      <c r="V121" s="46">
        <f t="shared" si="62"/>
        <v>0</v>
      </c>
      <c r="W121" s="46">
        <f t="shared" si="62"/>
        <v>0</v>
      </c>
      <c r="X121" s="46">
        <f t="shared" si="62"/>
        <v>0</v>
      </c>
      <c r="Y121" s="46">
        <f t="shared" si="62"/>
        <v>0</v>
      </c>
      <c r="Z121" s="46">
        <f t="shared" si="62"/>
        <v>4173.88688</v>
      </c>
      <c r="AA121" s="46">
        <f t="shared" si="62"/>
        <v>2381.369762513661</v>
      </c>
      <c r="AB121" s="46">
        <f t="shared" si="62"/>
        <v>2558.8708366666674</v>
      </c>
      <c r="AC121" s="46">
        <f t="shared" si="62"/>
        <v>300.99094333333335</v>
      </c>
      <c r="AD121" s="46">
        <f t="shared" si="62"/>
        <v>179.56060177010738</v>
      </c>
      <c r="AE121" s="46">
        <f t="shared" si="62"/>
        <v>82.894211854620963</v>
      </c>
      <c r="AF121" s="46">
        <f t="shared" si="62"/>
        <v>333.05160364121116</v>
      </c>
      <c r="AG121" s="46">
        <f t="shared" si="62"/>
        <v>17.443863798477661</v>
      </c>
      <c r="AH121" s="46">
        <f t="shared" si="62"/>
        <v>351.36338019087088</v>
      </c>
      <c r="AI121" s="46">
        <f t="shared" si="62"/>
        <v>108.51818348397444</v>
      </c>
      <c r="AJ121" s="46">
        <f t="shared" si="62"/>
        <v>451.79948493641194</v>
      </c>
      <c r="AK121" s="46">
        <f t="shared" si="62"/>
        <v>22.734554057074572</v>
      </c>
      <c r="AL121" s="46">
        <f t="shared" si="62"/>
        <v>371.36543456423851</v>
      </c>
      <c r="AM121" s="46">
        <f t="shared" si="62"/>
        <v>369.41185035075779</v>
      </c>
      <c r="AN121" s="46">
        <f t="shared" si="62"/>
        <v>371.71192265167025</v>
      </c>
      <c r="AO121" s="46">
        <f t="shared" si="62"/>
        <v>371.71192265167025</v>
      </c>
      <c r="AP121" s="46">
        <f t="shared" si="62"/>
        <v>372.06707294128773</v>
      </c>
      <c r="AQ121" s="46">
        <f t="shared" si="62"/>
        <v>385.87396872780698</v>
      </c>
      <c r="AR121" s="46">
        <f t="shared" si="62"/>
        <v>460.60627242431002</v>
      </c>
      <c r="AS121" s="46">
        <f t="shared" si="62"/>
        <v>373.98063675877455</v>
      </c>
      <c r="AT121" s="46">
        <f t="shared" si="62"/>
        <v>556.04753628501066</v>
      </c>
      <c r="AU121" s="46">
        <f t="shared" si="62"/>
        <v>479.37816042988607</v>
      </c>
      <c r="AV121" s="46">
        <f t="shared" si="62"/>
        <v>756.31573330072194</v>
      </c>
      <c r="AW121" s="46">
        <f t="shared" si="62"/>
        <v>444.00098233743427</v>
      </c>
      <c r="AX121" s="46">
        <f t="shared" si="62"/>
        <v>633.18353529673004</v>
      </c>
      <c r="AY121" s="46">
        <f t="shared" si="62"/>
        <v>436.69173992598905</v>
      </c>
      <c r="AZ121" s="46">
        <f t="shared" si="62"/>
        <v>637.28205804792606</v>
      </c>
      <c r="BA121" s="46">
        <f t="shared" si="62"/>
        <v>403.36806762732203</v>
      </c>
      <c r="BB121" s="46">
        <f t="shared" si="62"/>
        <v>607.10905556264186</v>
      </c>
      <c r="BC121" s="46">
        <f t="shared" si="62"/>
        <v>388.29763586422951</v>
      </c>
      <c r="BD121" s="46">
        <f t="shared" si="62"/>
        <v>684.05156347478703</v>
      </c>
      <c r="BE121" s="46">
        <f t="shared" si="62"/>
        <v>353.25653870985548</v>
      </c>
      <c r="BF121" s="46">
        <f t="shared" si="62"/>
        <v>691.92043567040707</v>
      </c>
      <c r="BG121" s="46">
        <f t="shared" si="62"/>
        <v>370.78774434021398</v>
      </c>
      <c r="BH121" s="46">
        <f t="shared" si="62"/>
        <v>650.29548089505454</v>
      </c>
      <c r="BI121" s="46">
        <f t="shared" si="62"/>
        <v>398.33500948595741</v>
      </c>
      <c r="BJ121" s="46">
        <f t="shared" si="62"/>
        <v>247.38124054535939</v>
      </c>
      <c r="BK121" s="46">
        <f t="shared" si="62"/>
        <v>284.55233433626222</v>
      </c>
      <c r="BL121" s="46">
        <f t="shared" si="62"/>
        <v>86.698231755579371</v>
      </c>
      <c r="BM121" s="46">
        <f t="shared" si="62"/>
        <v>169.78219175557939</v>
      </c>
      <c r="BN121" s="46">
        <f t="shared" si="62"/>
        <v>82.1771741737535</v>
      </c>
      <c r="BO121" s="46">
        <f t="shared" si="62"/>
        <v>229.24492029232755</v>
      </c>
      <c r="BP121" s="46">
        <f t="shared" si="62"/>
        <v>179.55934362427237</v>
      </c>
      <c r="BQ121" s="46">
        <f t="shared" si="62"/>
        <v>854.38832674321679</v>
      </c>
      <c r="BR121" s="46">
        <f t="shared" si="62"/>
        <v>20.574540531371113</v>
      </c>
      <c r="BS121" s="46">
        <f t="shared" ref="BS121:CS121" si="63">BS117+BS113</f>
        <v>4241.2633714474387</v>
      </c>
      <c r="BT121" s="46">
        <f t="shared" si="63"/>
        <v>0</v>
      </c>
      <c r="BU121" s="46">
        <f t="shared" si="63"/>
        <v>0</v>
      </c>
      <c r="BV121" s="46">
        <f t="shared" si="63"/>
        <v>0</v>
      </c>
      <c r="BW121" s="46">
        <f t="shared" si="63"/>
        <v>0</v>
      </c>
      <c r="BX121" s="46">
        <f t="shared" si="63"/>
        <v>0</v>
      </c>
      <c r="BY121" s="46">
        <f t="shared" si="63"/>
        <v>0</v>
      </c>
      <c r="BZ121" s="46">
        <f t="shared" si="63"/>
        <v>0</v>
      </c>
      <c r="CA121" s="46">
        <f t="shared" si="63"/>
        <v>0</v>
      </c>
      <c r="CB121" s="46">
        <f t="shared" si="63"/>
        <v>0</v>
      </c>
      <c r="CC121" s="46">
        <f t="shared" si="63"/>
        <v>0</v>
      </c>
      <c r="CD121" s="46">
        <f t="shared" si="63"/>
        <v>0</v>
      </c>
      <c r="CE121" s="46">
        <f t="shared" si="63"/>
        <v>0</v>
      </c>
      <c r="CF121" s="46">
        <f t="shared" si="63"/>
        <v>0</v>
      </c>
      <c r="CG121" s="46">
        <f t="shared" si="63"/>
        <v>0</v>
      </c>
      <c r="CH121" s="46">
        <f t="shared" si="63"/>
        <v>0</v>
      </c>
      <c r="CI121" s="46">
        <f t="shared" si="63"/>
        <v>0</v>
      </c>
      <c r="CJ121" s="46">
        <f t="shared" si="63"/>
        <v>0</v>
      </c>
      <c r="CK121" s="46">
        <f t="shared" si="63"/>
        <v>0</v>
      </c>
      <c r="CL121" s="46">
        <f t="shared" si="63"/>
        <v>0</v>
      </c>
      <c r="CM121" s="46">
        <f t="shared" si="63"/>
        <v>0</v>
      </c>
      <c r="CN121" s="46">
        <f t="shared" si="63"/>
        <v>0</v>
      </c>
      <c r="CO121" s="46">
        <f t="shared" si="63"/>
        <v>0</v>
      </c>
      <c r="CP121" s="46">
        <f t="shared" si="63"/>
        <v>0</v>
      </c>
      <c r="CQ121" s="46">
        <f t="shared" si="63"/>
        <v>0</v>
      </c>
      <c r="CR121" s="46">
        <f t="shared" si="63"/>
        <v>0</v>
      </c>
      <c r="CS121" s="46">
        <f t="shared" si="63"/>
        <v>0</v>
      </c>
    </row>
    <row r="122" spans="2:97" x14ac:dyDescent="0.35">
      <c r="B122" s="40" t="s">
        <v>79</v>
      </c>
      <c r="E122" s="52">
        <f>SUM(G122:CS122)</f>
        <v>14813.912339776256</v>
      </c>
      <c r="F122" s="2"/>
      <c r="G122" s="43">
        <f t="shared" ref="G122:BR122" si="64">G118+G113</f>
        <v>0</v>
      </c>
      <c r="H122" s="43">
        <f t="shared" si="64"/>
        <v>0</v>
      </c>
      <c r="I122" s="43">
        <f t="shared" si="64"/>
        <v>0</v>
      </c>
      <c r="J122" s="43">
        <f t="shared" si="64"/>
        <v>0</v>
      </c>
      <c r="K122" s="43">
        <f t="shared" si="64"/>
        <v>0</v>
      </c>
      <c r="L122" s="43">
        <f t="shared" si="64"/>
        <v>0</v>
      </c>
      <c r="M122" s="43">
        <f t="shared" si="64"/>
        <v>0</v>
      </c>
      <c r="N122" s="43">
        <f t="shared" si="64"/>
        <v>0</v>
      </c>
      <c r="O122" s="43">
        <f t="shared" si="64"/>
        <v>0</v>
      </c>
      <c r="P122" s="43">
        <f t="shared" si="64"/>
        <v>0</v>
      </c>
      <c r="Q122" s="43">
        <f t="shared" si="64"/>
        <v>0</v>
      </c>
      <c r="R122" s="43">
        <f t="shared" si="64"/>
        <v>0</v>
      </c>
      <c r="S122" s="43">
        <f t="shared" si="64"/>
        <v>0</v>
      </c>
      <c r="T122" s="43">
        <f t="shared" si="64"/>
        <v>-13186.244000000001</v>
      </c>
      <c r="U122" s="43">
        <f t="shared" si="64"/>
        <v>0</v>
      </c>
      <c r="V122" s="43">
        <f t="shared" si="64"/>
        <v>0</v>
      </c>
      <c r="W122" s="43">
        <f t="shared" si="64"/>
        <v>0</v>
      </c>
      <c r="X122" s="43">
        <f t="shared" si="64"/>
        <v>-925</v>
      </c>
      <c r="Y122" s="43">
        <f t="shared" si="64"/>
        <v>0</v>
      </c>
      <c r="Z122" s="43">
        <f t="shared" si="64"/>
        <v>4173.88688</v>
      </c>
      <c r="AA122" s="43">
        <f t="shared" si="64"/>
        <v>2381.369762513661</v>
      </c>
      <c r="AB122" s="43">
        <f t="shared" si="64"/>
        <v>2558.8708366666674</v>
      </c>
      <c r="AC122" s="43">
        <f t="shared" si="64"/>
        <v>300.99094333333335</v>
      </c>
      <c r="AD122" s="43">
        <f t="shared" si="64"/>
        <v>179.56060177010738</v>
      </c>
      <c r="AE122" s="43">
        <f t="shared" si="64"/>
        <v>82.894211854620963</v>
      </c>
      <c r="AF122" s="43">
        <f t="shared" si="64"/>
        <v>333.05160364121116</v>
      </c>
      <c r="AG122" s="43">
        <f t="shared" si="64"/>
        <v>17.443863798477661</v>
      </c>
      <c r="AH122" s="43">
        <f t="shared" si="64"/>
        <v>351.36338019087088</v>
      </c>
      <c r="AI122" s="43">
        <f t="shared" si="64"/>
        <v>108.51818348397444</v>
      </c>
      <c r="AJ122" s="43">
        <f t="shared" si="64"/>
        <v>451.79948493641194</v>
      </c>
      <c r="AK122" s="43">
        <f t="shared" si="64"/>
        <v>22.734554057074572</v>
      </c>
      <c r="AL122" s="43">
        <f t="shared" si="64"/>
        <v>371.36543456423851</v>
      </c>
      <c r="AM122" s="43">
        <f t="shared" si="64"/>
        <v>369.41185035075779</v>
      </c>
      <c r="AN122" s="43">
        <f t="shared" si="64"/>
        <v>371.71192265167025</v>
      </c>
      <c r="AO122" s="43">
        <f t="shared" si="64"/>
        <v>371.71192265167025</v>
      </c>
      <c r="AP122" s="43">
        <f t="shared" si="64"/>
        <v>372.06707294128773</v>
      </c>
      <c r="AQ122" s="43">
        <f t="shared" si="64"/>
        <v>385.87396872780698</v>
      </c>
      <c r="AR122" s="43">
        <f t="shared" si="64"/>
        <v>460.60627242431002</v>
      </c>
      <c r="AS122" s="43">
        <f t="shared" si="64"/>
        <v>373.98063675877455</v>
      </c>
      <c r="AT122" s="43">
        <f t="shared" si="64"/>
        <v>556.04753628501066</v>
      </c>
      <c r="AU122" s="43">
        <f t="shared" si="64"/>
        <v>479.37816042988607</v>
      </c>
      <c r="AV122" s="43">
        <f t="shared" si="64"/>
        <v>756.31573330072194</v>
      </c>
      <c r="AW122" s="43">
        <f t="shared" si="64"/>
        <v>444.00098233743427</v>
      </c>
      <c r="AX122" s="43">
        <f t="shared" si="64"/>
        <v>633.18353529673004</v>
      </c>
      <c r="AY122" s="43">
        <f t="shared" si="64"/>
        <v>436.69173992598905</v>
      </c>
      <c r="AZ122" s="43">
        <f t="shared" si="64"/>
        <v>637.28205804792606</v>
      </c>
      <c r="BA122" s="43">
        <f t="shared" si="64"/>
        <v>403.36806762732203</v>
      </c>
      <c r="BB122" s="43">
        <f t="shared" si="64"/>
        <v>607.10905556264186</v>
      </c>
      <c r="BC122" s="43">
        <f t="shared" si="64"/>
        <v>388.29763586422951</v>
      </c>
      <c r="BD122" s="43">
        <f t="shared" si="64"/>
        <v>684.05156347478703</v>
      </c>
      <c r="BE122" s="43">
        <f t="shared" si="64"/>
        <v>353.25653870985548</v>
      </c>
      <c r="BF122" s="43">
        <f t="shared" si="64"/>
        <v>691.92043567040707</v>
      </c>
      <c r="BG122" s="43">
        <f t="shared" si="64"/>
        <v>370.78774434021398</v>
      </c>
      <c r="BH122" s="43">
        <f t="shared" si="64"/>
        <v>650.29548089505454</v>
      </c>
      <c r="BI122" s="43">
        <f t="shared" si="64"/>
        <v>398.33500948595741</v>
      </c>
      <c r="BJ122" s="43">
        <f t="shared" si="64"/>
        <v>247.38124054535939</v>
      </c>
      <c r="BK122" s="43">
        <f t="shared" si="64"/>
        <v>284.55233433626222</v>
      </c>
      <c r="BL122" s="43">
        <f t="shared" si="64"/>
        <v>86.698231755579371</v>
      </c>
      <c r="BM122" s="43">
        <f t="shared" si="64"/>
        <v>169.78219175557939</v>
      </c>
      <c r="BN122" s="43">
        <f t="shared" si="64"/>
        <v>82.1771741737535</v>
      </c>
      <c r="BO122" s="43">
        <f t="shared" si="64"/>
        <v>229.24492029232755</v>
      </c>
      <c r="BP122" s="43">
        <f t="shared" si="64"/>
        <v>179.55934362427237</v>
      </c>
      <c r="BQ122" s="43">
        <f t="shared" si="64"/>
        <v>854.38832674321679</v>
      </c>
      <c r="BR122" s="43">
        <f t="shared" si="64"/>
        <v>20.574540531371113</v>
      </c>
      <c r="BS122" s="43">
        <f t="shared" ref="BS122:CS122" si="65">BS118+BS113</f>
        <v>4241.2633714474387</v>
      </c>
      <c r="BT122" s="43">
        <f t="shared" si="65"/>
        <v>0</v>
      </c>
      <c r="BU122" s="43">
        <f t="shared" si="65"/>
        <v>0</v>
      </c>
      <c r="BV122" s="43">
        <f t="shared" si="65"/>
        <v>0</v>
      </c>
      <c r="BW122" s="43">
        <f t="shared" si="65"/>
        <v>0</v>
      </c>
      <c r="BX122" s="43">
        <f t="shared" si="65"/>
        <v>0</v>
      </c>
      <c r="BY122" s="43">
        <f t="shared" si="65"/>
        <v>0</v>
      </c>
      <c r="BZ122" s="43">
        <f t="shared" si="65"/>
        <v>0</v>
      </c>
      <c r="CA122" s="43">
        <f t="shared" si="65"/>
        <v>0</v>
      </c>
      <c r="CB122" s="43">
        <f t="shared" si="65"/>
        <v>0</v>
      </c>
      <c r="CC122" s="43">
        <f t="shared" si="65"/>
        <v>0</v>
      </c>
      <c r="CD122" s="43">
        <f t="shared" si="65"/>
        <v>0</v>
      </c>
      <c r="CE122" s="43">
        <f t="shared" si="65"/>
        <v>0</v>
      </c>
      <c r="CF122" s="43">
        <f t="shared" si="65"/>
        <v>0</v>
      </c>
      <c r="CG122" s="43">
        <f t="shared" si="65"/>
        <v>0</v>
      </c>
      <c r="CH122" s="43">
        <f t="shared" si="65"/>
        <v>0</v>
      </c>
      <c r="CI122" s="43">
        <f t="shared" si="65"/>
        <v>0</v>
      </c>
      <c r="CJ122" s="43">
        <f t="shared" si="65"/>
        <v>0</v>
      </c>
      <c r="CK122" s="43">
        <f t="shared" si="65"/>
        <v>0</v>
      </c>
      <c r="CL122" s="43">
        <f t="shared" si="65"/>
        <v>0</v>
      </c>
      <c r="CM122" s="43">
        <f t="shared" si="65"/>
        <v>0</v>
      </c>
      <c r="CN122" s="43">
        <f t="shared" si="65"/>
        <v>0</v>
      </c>
      <c r="CO122" s="43">
        <f t="shared" si="65"/>
        <v>0</v>
      </c>
      <c r="CP122" s="43">
        <f t="shared" si="65"/>
        <v>0</v>
      </c>
      <c r="CQ122" s="43">
        <f t="shared" si="65"/>
        <v>0</v>
      </c>
      <c r="CR122" s="43">
        <f t="shared" si="65"/>
        <v>0</v>
      </c>
      <c r="CS122" s="43">
        <f t="shared" si="65"/>
        <v>0</v>
      </c>
    </row>
    <row r="123" spans="2:97" x14ac:dyDescent="0.35">
      <c r="B123" s="40" t="s">
        <v>80</v>
      </c>
      <c r="E123" s="44">
        <f>SUM(G123:CS123)</f>
        <v>-3856.9908811239752</v>
      </c>
      <c r="F123" s="2"/>
      <c r="G123" s="46">
        <f t="shared" ref="G123:BR123" si="66">G119+G113</f>
        <v>0</v>
      </c>
      <c r="H123" s="46">
        <f t="shared" si="66"/>
        <v>0</v>
      </c>
      <c r="I123" s="46">
        <f t="shared" si="66"/>
        <v>0</v>
      </c>
      <c r="J123" s="46">
        <f t="shared" si="66"/>
        <v>0</v>
      </c>
      <c r="K123" s="46">
        <f t="shared" si="66"/>
        <v>0</v>
      </c>
      <c r="L123" s="46">
        <f t="shared" si="66"/>
        <v>0</v>
      </c>
      <c r="M123" s="46">
        <f t="shared" si="66"/>
        <v>0</v>
      </c>
      <c r="N123" s="46">
        <f t="shared" si="66"/>
        <v>0</v>
      </c>
      <c r="O123" s="46">
        <f t="shared" si="66"/>
        <v>0</v>
      </c>
      <c r="P123" s="46">
        <f t="shared" si="66"/>
        <v>0</v>
      </c>
      <c r="Q123" s="46">
        <f t="shared" si="66"/>
        <v>0</v>
      </c>
      <c r="R123" s="46">
        <f t="shared" si="66"/>
        <v>0</v>
      </c>
      <c r="S123" s="46">
        <f t="shared" si="66"/>
        <v>0</v>
      </c>
      <c r="T123" s="46">
        <f t="shared" si="66"/>
        <v>-13186.244000000001</v>
      </c>
      <c r="U123" s="46">
        <f t="shared" si="66"/>
        <v>0</v>
      </c>
      <c r="V123" s="46">
        <f t="shared" si="66"/>
        <v>0</v>
      </c>
      <c r="W123" s="46">
        <f t="shared" si="66"/>
        <v>0</v>
      </c>
      <c r="X123" s="46">
        <f t="shared" si="66"/>
        <v>-925</v>
      </c>
      <c r="Y123" s="46">
        <f t="shared" si="66"/>
        <v>0</v>
      </c>
      <c r="Z123" s="46">
        <f t="shared" si="66"/>
        <v>4173.88688</v>
      </c>
      <c r="AA123" s="46">
        <f t="shared" si="66"/>
        <v>2381.369762513661</v>
      </c>
      <c r="AB123" s="46">
        <f t="shared" si="66"/>
        <v>2558.8708366666674</v>
      </c>
      <c r="AC123" s="46">
        <f t="shared" si="66"/>
        <v>300.99094333333335</v>
      </c>
      <c r="AD123" s="46">
        <f t="shared" si="66"/>
        <v>179.56060177010738</v>
      </c>
      <c r="AE123" s="46">
        <f t="shared" si="66"/>
        <v>12.568306010928961</v>
      </c>
      <c r="AF123" s="46">
        <f t="shared" si="66"/>
        <v>12.869945355191259</v>
      </c>
      <c r="AG123" s="46">
        <f t="shared" si="66"/>
        <v>12.869945355191259</v>
      </c>
      <c r="AH123" s="46">
        <f t="shared" si="66"/>
        <v>13.191693989071037</v>
      </c>
      <c r="AI123" s="46">
        <f t="shared" si="66"/>
        <v>13.191693989071037</v>
      </c>
      <c r="AJ123" s="46">
        <f t="shared" si="66"/>
        <v>13.521486338797811</v>
      </c>
      <c r="AK123" s="46">
        <f t="shared" si="66"/>
        <v>13.521486338797811</v>
      </c>
      <c r="AL123" s="46">
        <f t="shared" si="66"/>
        <v>13.859523497267755</v>
      </c>
      <c r="AM123" s="46">
        <f t="shared" si="66"/>
        <v>13.859523497267755</v>
      </c>
      <c r="AN123" s="46">
        <f t="shared" si="66"/>
        <v>14.206011584699446</v>
      </c>
      <c r="AO123" s="46">
        <f t="shared" si="66"/>
        <v>14.206011584699446</v>
      </c>
      <c r="AP123" s="46">
        <f t="shared" si="66"/>
        <v>14.561161874316934</v>
      </c>
      <c r="AQ123" s="46">
        <f t="shared" si="66"/>
        <v>14.561161874316934</v>
      </c>
      <c r="AR123" s="46">
        <f t="shared" si="66"/>
        <v>14.925190921174853</v>
      </c>
      <c r="AS123" s="46">
        <f t="shared" si="66"/>
        <v>14.925190921174853</v>
      </c>
      <c r="AT123" s="46">
        <f t="shared" si="66"/>
        <v>15.298320694204225</v>
      </c>
      <c r="AU123" s="46">
        <f t="shared" si="66"/>
        <v>15.298320694204225</v>
      </c>
      <c r="AV123" s="46">
        <f t="shared" si="66"/>
        <v>15.680778711559331</v>
      </c>
      <c r="AW123" s="46">
        <f t="shared" si="66"/>
        <v>15.680778711559331</v>
      </c>
      <c r="AX123" s="46">
        <f t="shared" si="66"/>
        <v>16.072798179348311</v>
      </c>
      <c r="AY123" s="46">
        <f t="shared" si="66"/>
        <v>16.072798179348311</v>
      </c>
      <c r="AZ123" s="46">
        <f t="shared" si="66"/>
        <v>16.474618133832017</v>
      </c>
      <c r="BA123" s="46">
        <f t="shared" si="66"/>
        <v>16.474618133832017</v>
      </c>
      <c r="BB123" s="46">
        <f t="shared" si="66"/>
        <v>16.886483587177814</v>
      </c>
      <c r="BC123" s="46">
        <f t="shared" si="66"/>
        <v>16.886483587177814</v>
      </c>
      <c r="BD123" s="46">
        <f t="shared" si="66"/>
        <v>17.30864567685726</v>
      </c>
      <c r="BE123" s="46">
        <f t="shared" si="66"/>
        <v>17.30864567685726</v>
      </c>
      <c r="BF123" s="46">
        <f t="shared" si="66"/>
        <v>17.741361818778692</v>
      </c>
      <c r="BG123" s="46">
        <f t="shared" si="66"/>
        <v>17.741361818778692</v>
      </c>
      <c r="BH123" s="46">
        <f t="shared" si="66"/>
        <v>18.184895864248155</v>
      </c>
      <c r="BI123" s="46">
        <f t="shared" si="66"/>
        <v>18.184895864248155</v>
      </c>
      <c r="BJ123" s="46">
        <f t="shared" si="66"/>
        <v>18.639518260854352</v>
      </c>
      <c r="BK123" s="46">
        <f t="shared" si="66"/>
        <v>18.639518260854352</v>
      </c>
      <c r="BL123" s="46">
        <f t="shared" si="66"/>
        <v>19.105506217375712</v>
      </c>
      <c r="BM123" s="46">
        <f t="shared" si="66"/>
        <v>19.105506217375712</v>
      </c>
      <c r="BN123" s="46">
        <f t="shared" si="66"/>
        <v>19.583143872810105</v>
      </c>
      <c r="BO123" s="46">
        <f t="shared" si="66"/>
        <v>19.583143872810105</v>
      </c>
      <c r="BP123" s="46">
        <f t="shared" si="66"/>
        <v>20.072722469630357</v>
      </c>
      <c r="BQ123" s="46">
        <f t="shared" si="66"/>
        <v>20.072722469630357</v>
      </c>
      <c r="BR123" s="46">
        <f t="shared" si="66"/>
        <v>20.574540531371113</v>
      </c>
      <c r="BS123" s="46">
        <f t="shared" ref="BS123:CS123" si="67">BS119+BS113</f>
        <v>10.063633955561958</v>
      </c>
      <c r="BT123" s="46">
        <f t="shared" si="67"/>
        <v>0</v>
      </c>
      <c r="BU123" s="46">
        <f t="shared" si="67"/>
        <v>0</v>
      </c>
      <c r="BV123" s="46">
        <f t="shared" si="67"/>
        <v>0</v>
      </c>
      <c r="BW123" s="46">
        <f t="shared" si="67"/>
        <v>0</v>
      </c>
      <c r="BX123" s="46">
        <f t="shared" si="67"/>
        <v>0</v>
      </c>
      <c r="BY123" s="46">
        <f t="shared" si="67"/>
        <v>0</v>
      </c>
      <c r="BZ123" s="46">
        <f t="shared" si="67"/>
        <v>0</v>
      </c>
      <c r="CA123" s="46">
        <f t="shared" si="67"/>
        <v>0</v>
      </c>
      <c r="CB123" s="46">
        <f t="shared" si="67"/>
        <v>0</v>
      </c>
      <c r="CC123" s="46">
        <f t="shared" si="67"/>
        <v>0</v>
      </c>
      <c r="CD123" s="46">
        <f t="shared" si="67"/>
        <v>0</v>
      </c>
      <c r="CE123" s="46">
        <f t="shared" si="67"/>
        <v>0</v>
      </c>
      <c r="CF123" s="46">
        <f t="shared" si="67"/>
        <v>0</v>
      </c>
      <c r="CG123" s="46">
        <f t="shared" si="67"/>
        <v>0</v>
      </c>
      <c r="CH123" s="46">
        <f t="shared" si="67"/>
        <v>0</v>
      </c>
      <c r="CI123" s="46">
        <f t="shared" si="67"/>
        <v>0</v>
      </c>
      <c r="CJ123" s="46">
        <f t="shared" si="67"/>
        <v>0</v>
      </c>
      <c r="CK123" s="46">
        <f t="shared" si="67"/>
        <v>0</v>
      </c>
      <c r="CL123" s="46">
        <f t="shared" si="67"/>
        <v>0</v>
      </c>
      <c r="CM123" s="46">
        <f t="shared" si="67"/>
        <v>0</v>
      </c>
      <c r="CN123" s="46">
        <f t="shared" si="67"/>
        <v>0</v>
      </c>
      <c r="CO123" s="46">
        <f t="shared" si="67"/>
        <v>0</v>
      </c>
      <c r="CP123" s="46">
        <f t="shared" si="67"/>
        <v>0</v>
      </c>
      <c r="CQ123" s="46">
        <f t="shared" si="67"/>
        <v>0</v>
      </c>
      <c r="CR123" s="46">
        <f t="shared" si="67"/>
        <v>0</v>
      </c>
      <c r="CS123" s="46">
        <f t="shared" si="67"/>
        <v>0</v>
      </c>
    </row>
    <row r="124" spans="2:97" x14ac:dyDescent="0.35">
      <c r="G124" s="56"/>
    </row>
    <row r="125" spans="2:97" x14ac:dyDescent="0.35">
      <c r="B125" s="2" t="s">
        <v>70</v>
      </c>
      <c r="G125" s="56"/>
    </row>
    <row r="127" spans="2:97" x14ac:dyDescent="0.35">
      <c r="B127" s="40" t="s">
        <v>75</v>
      </c>
      <c r="C127" s="2"/>
      <c r="D127" s="2"/>
      <c r="E127" s="44">
        <f>SUM(G127:CS127)</f>
        <v>17865.497246041137</v>
      </c>
      <c r="F127" s="2"/>
      <c r="G127" s="46">
        <f t="shared" ref="G127:BR129" si="68">G117*G$52</f>
        <v>0</v>
      </c>
      <c r="H127" s="46">
        <f t="shared" si="68"/>
        <v>0</v>
      </c>
      <c r="I127" s="46">
        <f t="shared" si="68"/>
        <v>0</v>
      </c>
      <c r="J127" s="46">
        <f t="shared" si="68"/>
        <v>0</v>
      </c>
      <c r="K127" s="46">
        <f t="shared" si="68"/>
        <v>0</v>
      </c>
      <c r="L127" s="46">
        <f t="shared" si="68"/>
        <v>0</v>
      </c>
      <c r="M127" s="46">
        <f t="shared" si="68"/>
        <v>0</v>
      </c>
      <c r="N127" s="46">
        <f t="shared" si="68"/>
        <v>0</v>
      </c>
      <c r="O127" s="46">
        <f t="shared" si="68"/>
        <v>0</v>
      </c>
      <c r="P127" s="46">
        <f t="shared" si="68"/>
        <v>0</v>
      </c>
      <c r="Q127" s="46">
        <f t="shared" si="68"/>
        <v>0</v>
      </c>
      <c r="R127" s="46">
        <f t="shared" si="68"/>
        <v>0</v>
      </c>
      <c r="S127" s="46">
        <f t="shared" si="68"/>
        <v>0</v>
      </c>
      <c r="T127" s="46">
        <f t="shared" si="68"/>
        <v>0</v>
      </c>
      <c r="U127" s="46">
        <f t="shared" si="68"/>
        <v>0</v>
      </c>
      <c r="V127" s="46">
        <f t="shared" si="68"/>
        <v>0</v>
      </c>
      <c r="W127" s="46">
        <f t="shared" si="68"/>
        <v>0</v>
      </c>
      <c r="X127" s="46">
        <f t="shared" si="68"/>
        <v>0</v>
      </c>
      <c r="Y127" s="46">
        <f t="shared" si="68"/>
        <v>0</v>
      </c>
      <c r="Z127" s="46">
        <f t="shared" si="68"/>
        <v>4161.88688</v>
      </c>
      <c r="AA127" s="46">
        <f t="shared" si="68"/>
        <v>2311.6844009999995</v>
      </c>
      <c r="AB127" s="46">
        <f t="shared" si="68"/>
        <v>2417.5233796106254</v>
      </c>
      <c r="AC127" s="46">
        <f t="shared" si="68"/>
        <v>266.16468064363124</v>
      </c>
      <c r="AD127" s="46">
        <f t="shared" si="68"/>
        <v>148.06057415246565</v>
      </c>
      <c r="AE127" s="46">
        <f t="shared" si="68"/>
        <v>58.36253904345169</v>
      </c>
      <c r="AF127" s="46">
        <f t="shared" si="68"/>
        <v>254.02308408200707</v>
      </c>
      <c r="AG127" s="46">
        <f t="shared" si="68"/>
        <v>3.5417260767226835</v>
      </c>
      <c r="AH127" s="46">
        <f t="shared" si="68"/>
        <v>255.44127265738314</v>
      </c>
      <c r="AI127" s="46">
        <f t="shared" si="68"/>
        <v>70.205646328143004</v>
      </c>
      <c r="AJ127" s="46">
        <f t="shared" si="68"/>
        <v>314.7115829800976</v>
      </c>
      <c r="AK127" s="46">
        <f t="shared" si="68"/>
        <v>6.4501815209166686</v>
      </c>
      <c r="AL127" s="46">
        <f t="shared" si="68"/>
        <v>244.03690924716446</v>
      </c>
      <c r="AM127" s="46">
        <f t="shared" si="68"/>
        <v>236.63578986835699</v>
      </c>
      <c r="AN127" s="46">
        <f t="shared" si="68"/>
        <v>231.98758685308573</v>
      </c>
      <c r="AO127" s="46">
        <f t="shared" si="68"/>
        <v>226.18789718175859</v>
      </c>
      <c r="AP127" s="46">
        <f t="shared" si="68"/>
        <v>220.53319975221461</v>
      </c>
      <c r="AQ127" s="46">
        <f t="shared" si="68"/>
        <v>223.32394765442245</v>
      </c>
      <c r="AR127" s="46">
        <f t="shared" si="68"/>
        <v>261.35100988196928</v>
      </c>
      <c r="AS127" s="46">
        <f t="shared" si="68"/>
        <v>205.28920698264341</v>
      </c>
      <c r="AT127" s="46">
        <f t="shared" si="68"/>
        <v>301.44293718065342</v>
      </c>
      <c r="AU127" s="46">
        <f t="shared" si="68"/>
        <v>252.2356876242938</v>
      </c>
      <c r="AV127" s="46">
        <f t="shared" si="68"/>
        <v>392.48462716435006</v>
      </c>
      <c r="AW127" s="46">
        <f t="shared" si="68"/>
        <v>221.3052017404498</v>
      </c>
      <c r="AX127" s="46">
        <f t="shared" si="68"/>
        <v>310.87856618110482</v>
      </c>
      <c r="AY127" s="46">
        <f t="shared" si="68"/>
        <v>206.59562459790507</v>
      </c>
      <c r="AZ127" s="46">
        <f t="shared" si="68"/>
        <v>297.29925562719956</v>
      </c>
      <c r="BA127" s="46">
        <f t="shared" si="68"/>
        <v>180.64789332008729</v>
      </c>
      <c r="BB127" s="46">
        <f t="shared" si="68"/>
        <v>268.69646603734265</v>
      </c>
      <c r="BC127" s="46">
        <f t="shared" si="68"/>
        <v>164.85635602928704</v>
      </c>
      <c r="BD127" s="46">
        <f t="shared" si="68"/>
        <v>288.54515267933232</v>
      </c>
      <c r="BE127" s="46">
        <f t="shared" si="68"/>
        <v>141.75288580112499</v>
      </c>
      <c r="BF127" s="46">
        <f t="shared" si="68"/>
        <v>277.35747259000021</v>
      </c>
      <c r="BG127" s="46">
        <f t="shared" si="68"/>
        <v>141.61230266117587</v>
      </c>
      <c r="BH127" s="46">
        <f t="shared" si="68"/>
        <v>247.21049107576843</v>
      </c>
      <c r="BI127" s="46">
        <f t="shared" si="68"/>
        <v>144.95512499556239</v>
      </c>
      <c r="BJ127" s="46">
        <f t="shared" si="68"/>
        <v>85.041018438270441</v>
      </c>
      <c r="BK127" s="46">
        <f t="shared" si="68"/>
        <v>96.388883747439067</v>
      </c>
      <c r="BL127" s="46">
        <f t="shared" si="68"/>
        <v>23.888685674221929</v>
      </c>
      <c r="BM127" s="46">
        <f t="shared" si="68"/>
        <v>51.920990784589137</v>
      </c>
      <c r="BN127" s="46">
        <f t="shared" si="68"/>
        <v>21.029766200037106</v>
      </c>
      <c r="BO127" s="46">
        <f t="shared" si="68"/>
        <v>68.679228115503534</v>
      </c>
      <c r="BP127" s="46">
        <f t="shared" si="68"/>
        <v>50.937194023340936</v>
      </c>
      <c r="BQ127" s="46">
        <f t="shared" si="68"/>
        <v>259.80394541131062</v>
      </c>
      <c r="BR127" s="46">
        <f t="shared" si="68"/>
        <v>0</v>
      </c>
      <c r="BS127" s="46">
        <f t="shared" ref="BS127:CS129" si="69">BS117*BS$52</f>
        <v>1252.5299928237303</v>
      </c>
      <c r="BT127" s="46">
        <f t="shared" si="69"/>
        <v>0</v>
      </c>
      <c r="BU127" s="46">
        <f t="shared" si="69"/>
        <v>0</v>
      </c>
      <c r="BV127" s="46">
        <f t="shared" si="69"/>
        <v>0</v>
      </c>
      <c r="BW127" s="46">
        <f t="shared" si="69"/>
        <v>0</v>
      </c>
      <c r="BX127" s="46">
        <f t="shared" si="69"/>
        <v>0</v>
      </c>
      <c r="BY127" s="46">
        <f t="shared" si="69"/>
        <v>0</v>
      </c>
      <c r="BZ127" s="46">
        <f t="shared" si="69"/>
        <v>0</v>
      </c>
      <c r="CA127" s="46">
        <f t="shared" si="69"/>
        <v>0</v>
      </c>
      <c r="CB127" s="46">
        <f t="shared" si="69"/>
        <v>0</v>
      </c>
      <c r="CC127" s="46">
        <f t="shared" si="69"/>
        <v>0</v>
      </c>
      <c r="CD127" s="46">
        <f t="shared" si="69"/>
        <v>0</v>
      </c>
      <c r="CE127" s="46">
        <f t="shared" si="69"/>
        <v>0</v>
      </c>
      <c r="CF127" s="46">
        <f t="shared" si="69"/>
        <v>0</v>
      </c>
      <c r="CG127" s="46">
        <f t="shared" si="69"/>
        <v>0</v>
      </c>
      <c r="CH127" s="46">
        <f t="shared" si="69"/>
        <v>0</v>
      </c>
      <c r="CI127" s="46">
        <f t="shared" si="69"/>
        <v>0</v>
      </c>
      <c r="CJ127" s="46">
        <f t="shared" si="69"/>
        <v>0</v>
      </c>
      <c r="CK127" s="46">
        <f t="shared" si="69"/>
        <v>0</v>
      </c>
      <c r="CL127" s="46">
        <f t="shared" si="69"/>
        <v>0</v>
      </c>
      <c r="CM127" s="46">
        <f t="shared" si="69"/>
        <v>0</v>
      </c>
      <c r="CN127" s="46">
        <f t="shared" si="69"/>
        <v>0</v>
      </c>
      <c r="CO127" s="46">
        <f t="shared" si="69"/>
        <v>0</v>
      </c>
      <c r="CP127" s="46">
        <f t="shared" si="69"/>
        <v>0</v>
      </c>
      <c r="CQ127" s="46">
        <f t="shared" si="69"/>
        <v>0</v>
      </c>
      <c r="CR127" s="46">
        <f t="shared" si="69"/>
        <v>0</v>
      </c>
      <c r="CS127" s="46">
        <f t="shared" si="69"/>
        <v>0</v>
      </c>
    </row>
    <row r="128" spans="2:97" x14ac:dyDescent="0.35">
      <c r="B128" s="40" t="s">
        <v>76</v>
      </c>
      <c r="E128" s="32">
        <f>SUM(G128:CS128)</f>
        <v>3754.2532460411385</v>
      </c>
      <c r="F128" s="2"/>
      <c r="G128" s="43">
        <f t="shared" si="68"/>
        <v>0</v>
      </c>
      <c r="H128" s="43">
        <f t="shared" si="68"/>
        <v>0</v>
      </c>
      <c r="I128" s="43">
        <f t="shared" si="68"/>
        <v>0</v>
      </c>
      <c r="J128" s="43">
        <f t="shared" si="68"/>
        <v>0</v>
      </c>
      <c r="K128" s="43">
        <f t="shared" si="68"/>
        <v>0</v>
      </c>
      <c r="L128" s="43">
        <f t="shared" si="68"/>
        <v>0</v>
      </c>
      <c r="M128" s="43">
        <f t="shared" si="68"/>
        <v>0</v>
      </c>
      <c r="N128" s="43">
        <f t="shared" si="68"/>
        <v>0</v>
      </c>
      <c r="O128" s="43">
        <f t="shared" si="68"/>
        <v>0</v>
      </c>
      <c r="P128" s="43">
        <f t="shared" si="68"/>
        <v>0</v>
      </c>
      <c r="Q128" s="43">
        <f t="shared" si="68"/>
        <v>0</v>
      </c>
      <c r="R128" s="43">
        <f t="shared" si="68"/>
        <v>0</v>
      </c>
      <c r="S128" s="43">
        <f t="shared" si="68"/>
        <v>0</v>
      </c>
      <c r="T128" s="43">
        <f t="shared" si="68"/>
        <v>-13186.244000000001</v>
      </c>
      <c r="U128" s="43">
        <f t="shared" si="68"/>
        <v>0</v>
      </c>
      <c r="V128" s="43">
        <f t="shared" si="68"/>
        <v>0</v>
      </c>
      <c r="W128" s="43">
        <f t="shared" si="68"/>
        <v>0</v>
      </c>
      <c r="X128" s="43">
        <f t="shared" si="68"/>
        <v>-925</v>
      </c>
      <c r="Y128" s="43">
        <f t="shared" si="68"/>
        <v>0</v>
      </c>
      <c r="Z128" s="43">
        <f t="shared" si="68"/>
        <v>4161.88688</v>
      </c>
      <c r="AA128" s="43">
        <f t="shared" si="68"/>
        <v>2311.6844009999995</v>
      </c>
      <c r="AB128" s="43">
        <f t="shared" si="68"/>
        <v>2417.5233796106254</v>
      </c>
      <c r="AC128" s="43">
        <f t="shared" si="68"/>
        <v>266.16468064363124</v>
      </c>
      <c r="AD128" s="43">
        <f t="shared" si="68"/>
        <v>148.06057415246565</v>
      </c>
      <c r="AE128" s="43">
        <f t="shared" si="68"/>
        <v>58.36253904345169</v>
      </c>
      <c r="AF128" s="43">
        <f t="shared" si="68"/>
        <v>254.02308408200707</v>
      </c>
      <c r="AG128" s="43">
        <f t="shared" si="68"/>
        <v>3.5417260767226835</v>
      </c>
      <c r="AH128" s="43">
        <f t="shared" si="68"/>
        <v>255.44127265738314</v>
      </c>
      <c r="AI128" s="43">
        <f t="shared" si="68"/>
        <v>70.205646328143004</v>
      </c>
      <c r="AJ128" s="43">
        <f t="shared" si="68"/>
        <v>314.7115829800976</v>
      </c>
      <c r="AK128" s="43">
        <f t="shared" si="68"/>
        <v>6.4501815209166686</v>
      </c>
      <c r="AL128" s="43">
        <f t="shared" si="68"/>
        <v>244.03690924716446</v>
      </c>
      <c r="AM128" s="43">
        <f t="shared" si="68"/>
        <v>236.63578986835699</v>
      </c>
      <c r="AN128" s="43">
        <f t="shared" si="68"/>
        <v>231.98758685308573</v>
      </c>
      <c r="AO128" s="43">
        <f t="shared" si="68"/>
        <v>226.18789718175859</v>
      </c>
      <c r="AP128" s="43">
        <f t="shared" si="68"/>
        <v>220.53319975221461</v>
      </c>
      <c r="AQ128" s="43">
        <f t="shared" si="68"/>
        <v>223.32394765442245</v>
      </c>
      <c r="AR128" s="43">
        <f t="shared" si="68"/>
        <v>261.35100988196928</v>
      </c>
      <c r="AS128" s="43">
        <f t="shared" si="68"/>
        <v>205.28920698264341</v>
      </c>
      <c r="AT128" s="43">
        <f t="shared" si="68"/>
        <v>301.44293718065342</v>
      </c>
      <c r="AU128" s="43">
        <f t="shared" si="68"/>
        <v>252.2356876242938</v>
      </c>
      <c r="AV128" s="43">
        <f t="shared" si="68"/>
        <v>392.48462716435006</v>
      </c>
      <c r="AW128" s="43">
        <f t="shared" si="68"/>
        <v>221.3052017404498</v>
      </c>
      <c r="AX128" s="43">
        <f t="shared" si="68"/>
        <v>310.87856618110482</v>
      </c>
      <c r="AY128" s="43">
        <f t="shared" si="68"/>
        <v>206.59562459790507</v>
      </c>
      <c r="AZ128" s="43">
        <f t="shared" si="68"/>
        <v>297.29925562719956</v>
      </c>
      <c r="BA128" s="43">
        <f t="shared" si="68"/>
        <v>180.64789332008729</v>
      </c>
      <c r="BB128" s="43">
        <f t="shared" si="68"/>
        <v>268.69646603734265</v>
      </c>
      <c r="BC128" s="43">
        <f t="shared" si="68"/>
        <v>164.85635602928704</v>
      </c>
      <c r="BD128" s="43">
        <f t="shared" si="68"/>
        <v>288.54515267933232</v>
      </c>
      <c r="BE128" s="43">
        <f t="shared" si="68"/>
        <v>141.75288580112499</v>
      </c>
      <c r="BF128" s="43">
        <f t="shared" si="68"/>
        <v>277.35747259000021</v>
      </c>
      <c r="BG128" s="43">
        <f t="shared" si="68"/>
        <v>141.61230266117587</v>
      </c>
      <c r="BH128" s="43">
        <f t="shared" si="68"/>
        <v>247.21049107576843</v>
      </c>
      <c r="BI128" s="43">
        <f t="shared" si="68"/>
        <v>144.95512499556239</v>
      </c>
      <c r="BJ128" s="43">
        <f t="shared" si="68"/>
        <v>85.041018438270441</v>
      </c>
      <c r="BK128" s="43">
        <f t="shared" si="68"/>
        <v>96.388883747439067</v>
      </c>
      <c r="BL128" s="43">
        <f t="shared" si="68"/>
        <v>23.888685674221929</v>
      </c>
      <c r="BM128" s="43">
        <f t="shared" si="68"/>
        <v>51.920990784589137</v>
      </c>
      <c r="BN128" s="43">
        <f t="shared" si="68"/>
        <v>21.029766200037106</v>
      </c>
      <c r="BO128" s="43">
        <f t="shared" si="68"/>
        <v>68.679228115503534</v>
      </c>
      <c r="BP128" s="43">
        <f t="shared" si="68"/>
        <v>50.937194023340936</v>
      </c>
      <c r="BQ128" s="43">
        <f t="shared" si="68"/>
        <v>259.80394541131062</v>
      </c>
      <c r="BR128" s="43">
        <f t="shared" si="68"/>
        <v>0</v>
      </c>
      <c r="BS128" s="43">
        <f t="shared" si="69"/>
        <v>1252.5299928237303</v>
      </c>
      <c r="BT128" s="43">
        <f t="shared" si="69"/>
        <v>0</v>
      </c>
      <c r="BU128" s="43">
        <f t="shared" si="69"/>
        <v>0</v>
      </c>
      <c r="BV128" s="43">
        <f t="shared" si="69"/>
        <v>0</v>
      </c>
      <c r="BW128" s="43">
        <f t="shared" si="69"/>
        <v>0</v>
      </c>
      <c r="BX128" s="43">
        <f t="shared" si="69"/>
        <v>0</v>
      </c>
      <c r="BY128" s="43">
        <f t="shared" si="69"/>
        <v>0</v>
      </c>
      <c r="BZ128" s="43">
        <f t="shared" si="69"/>
        <v>0</v>
      </c>
      <c r="CA128" s="43">
        <f t="shared" si="69"/>
        <v>0</v>
      </c>
      <c r="CB128" s="43">
        <f t="shared" si="69"/>
        <v>0</v>
      </c>
      <c r="CC128" s="43">
        <f t="shared" si="69"/>
        <v>0</v>
      </c>
      <c r="CD128" s="43">
        <f t="shared" si="69"/>
        <v>0</v>
      </c>
      <c r="CE128" s="43">
        <f t="shared" si="69"/>
        <v>0</v>
      </c>
      <c r="CF128" s="43">
        <f t="shared" si="69"/>
        <v>0</v>
      </c>
      <c r="CG128" s="43">
        <f t="shared" si="69"/>
        <v>0</v>
      </c>
      <c r="CH128" s="43">
        <f t="shared" si="69"/>
        <v>0</v>
      </c>
      <c r="CI128" s="43">
        <f t="shared" si="69"/>
        <v>0</v>
      </c>
      <c r="CJ128" s="43">
        <f t="shared" si="69"/>
        <v>0</v>
      </c>
      <c r="CK128" s="43">
        <f t="shared" si="69"/>
        <v>0</v>
      </c>
      <c r="CL128" s="43">
        <f t="shared" si="69"/>
        <v>0</v>
      </c>
      <c r="CM128" s="43">
        <f t="shared" si="69"/>
        <v>0</v>
      </c>
      <c r="CN128" s="43">
        <f t="shared" si="69"/>
        <v>0</v>
      </c>
      <c r="CO128" s="43">
        <f t="shared" si="69"/>
        <v>0</v>
      </c>
      <c r="CP128" s="43">
        <f t="shared" si="69"/>
        <v>0</v>
      </c>
      <c r="CQ128" s="43">
        <f t="shared" si="69"/>
        <v>0</v>
      </c>
      <c r="CR128" s="43">
        <f t="shared" si="69"/>
        <v>0</v>
      </c>
      <c r="CS128" s="43">
        <f t="shared" si="69"/>
        <v>0</v>
      </c>
    </row>
    <row r="129" spans="2:97" x14ac:dyDescent="0.35">
      <c r="B129" s="40" t="s">
        <v>77</v>
      </c>
      <c r="E129" s="44">
        <f>SUM(G129:CS129)</f>
        <v>-4805.9240845932791</v>
      </c>
      <c r="F129" s="2"/>
      <c r="G129" s="45">
        <f t="shared" si="68"/>
        <v>0</v>
      </c>
      <c r="H129" s="46">
        <f t="shared" si="68"/>
        <v>0</v>
      </c>
      <c r="I129" s="46">
        <f t="shared" si="68"/>
        <v>0</v>
      </c>
      <c r="J129" s="46">
        <f t="shared" si="68"/>
        <v>0</v>
      </c>
      <c r="K129" s="46">
        <f t="shared" si="68"/>
        <v>0</v>
      </c>
      <c r="L129" s="46">
        <f t="shared" si="68"/>
        <v>0</v>
      </c>
      <c r="M129" s="46">
        <f t="shared" si="68"/>
        <v>0</v>
      </c>
      <c r="N129" s="46">
        <f t="shared" si="68"/>
        <v>0</v>
      </c>
      <c r="O129" s="46">
        <f t="shared" si="68"/>
        <v>0</v>
      </c>
      <c r="P129" s="46">
        <f t="shared" si="68"/>
        <v>0</v>
      </c>
      <c r="Q129" s="46">
        <f t="shared" si="68"/>
        <v>0</v>
      </c>
      <c r="R129" s="46">
        <f t="shared" si="68"/>
        <v>0</v>
      </c>
      <c r="S129" s="46">
        <f t="shared" si="68"/>
        <v>0</v>
      </c>
      <c r="T129" s="46">
        <f t="shared" si="68"/>
        <v>-13186.244000000001</v>
      </c>
      <c r="U129" s="46">
        <f t="shared" si="68"/>
        <v>0</v>
      </c>
      <c r="V129" s="46">
        <f t="shared" si="68"/>
        <v>0</v>
      </c>
      <c r="W129" s="46">
        <f t="shared" si="68"/>
        <v>0</v>
      </c>
      <c r="X129" s="46">
        <f t="shared" si="68"/>
        <v>-925</v>
      </c>
      <c r="Y129" s="46">
        <f t="shared" si="68"/>
        <v>0</v>
      </c>
      <c r="Z129" s="46">
        <f t="shared" si="68"/>
        <v>4161.88688</v>
      </c>
      <c r="AA129" s="46">
        <f t="shared" si="68"/>
        <v>2311.6844009999995</v>
      </c>
      <c r="AB129" s="46">
        <f t="shared" si="68"/>
        <v>2417.5233796106254</v>
      </c>
      <c r="AC129" s="46">
        <f t="shared" si="68"/>
        <v>266.16468064363124</v>
      </c>
      <c r="AD129" s="46">
        <f t="shared" si="68"/>
        <v>148.06057415246565</v>
      </c>
      <c r="AE129" s="46">
        <f t="shared" si="68"/>
        <v>0</v>
      </c>
      <c r="AF129" s="46">
        <f t="shared" si="68"/>
        <v>0</v>
      </c>
      <c r="AG129" s="46">
        <f t="shared" si="68"/>
        <v>0</v>
      </c>
      <c r="AH129" s="46">
        <f t="shared" si="68"/>
        <v>0</v>
      </c>
      <c r="AI129" s="46">
        <f t="shared" si="68"/>
        <v>0</v>
      </c>
      <c r="AJ129" s="46">
        <f t="shared" si="68"/>
        <v>0</v>
      </c>
      <c r="AK129" s="46">
        <f t="shared" si="68"/>
        <v>0</v>
      </c>
      <c r="AL129" s="46">
        <f t="shared" si="68"/>
        <v>0</v>
      </c>
      <c r="AM129" s="46">
        <f t="shared" si="68"/>
        <v>0</v>
      </c>
      <c r="AN129" s="46">
        <f t="shared" si="68"/>
        <v>0</v>
      </c>
      <c r="AO129" s="46">
        <f t="shared" si="68"/>
        <v>0</v>
      </c>
      <c r="AP129" s="46">
        <f t="shared" si="68"/>
        <v>0</v>
      </c>
      <c r="AQ129" s="46">
        <f t="shared" si="68"/>
        <v>0</v>
      </c>
      <c r="AR129" s="46">
        <f t="shared" si="68"/>
        <v>0</v>
      </c>
      <c r="AS129" s="46">
        <f t="shared" si="68"/>
        <v>0</v>
      </c>
      <c r="AT129" s="46">
        <f t="shared" si="68"/>
        <v>0</v>
      </c>
      <c r="AU129" s="46">
        <f t="shared" si="68"/>
        <v>0</v>
      </c>
      <c r="AV129" s="46">
        <f t="shared" si="68"/>
        <v>0</v>
      </c>
      <c r="AW129" s="46">
        <f t="shared" si="68"/>
        <v>0</v>
      </c>
      <c r="AX129" s="46">
        <f t="shared" si="68"/>
        <v>0</v>
      </c>
      <c r="AY129" s="46">
        <f t="shared" si="68"/>
        <v>0</v>
      </c>
      <c r="AZ129" s="46">
        <f t="shared" si="68"/>
        <v>0</v>
      </c>
      <c r="BA129" s="46">
        <f t="shared" si="68"/>
        <v>0</v>
      </c>
      <c r="BB129" s="46">
        <f t="shared" si="68"/>
        <v>0</v>
      </c>
      <c r="BC129" s="46">
        <f t="shared" si="68"/>
        <v>0</v>
      </c>
      <c r="BD129" s="46">
        <f t="shared" si="68"/>
        <v>0</v>
      </c>
      <c r="BE129" s="46">
        <f t="shared" si="68"/>
        <v>0</v>
      </c>
      <c r="BF129" s="46">
        <f t="shared" si="68"/>
        <v>0</v>
      </c>
      <c r="BG129" s="46">
        <f t="shared" si="68"/>
        <v>0</v>
      </c>
      <c r="BH129" s="46">
        <f t="shared" si="68"/>
        <v>0</v>
      </c>
      <c r="BI129" s="46">
        <f t="shared" si="68"/>
        <v>0</v>
      </c>
      <c r="BJ129" s="46">
        <f t="shared" si="68"/>
        <v>0</v>
      </c>
      <c r="BK129" s="46">
        <f t="shared" si="68"/>
        <v>0</v>
      </c>
      <c r="BL129" s="46">
        <f t="shared" si="68"/>
        <v>0</v>
      </c>
      <c r="BM129" s="46">
        <f t="shared" si="68"/>
        <v>0</v>
      </c>
      <c r="BN129" s="46">
        <f t="shared" si="68"/>
        <v>0</v>
      </c>
      <c r="BO129" s="46">
        <f t="shared" si="68"/>
        <v>0</v>
      </c>
      <c r="BP129" s="46">
        <f t="shared" si="68"/>
        <v>0</v>
      </c>
      <c r="BQ129" s="46">
        <f t="shared" si="68"/>
        <v>0</v>
      </c>
      <c r="BR129" s="46">
        <f t="shared" si="68"/>
        <v>0</v>
      </c>
      <c r="BS129" s="46">
        <f t="shared" si="69"/>
        <v>0</v>
      </c>
      <c r="BT129" s="46">
        <f t="shared" si="69"/>
        <v>0</v>
      </c>
      <c r="BU129" s="46">
        <f t="shared" si="69"/>
        <v>0</v>
      </c>
      <c r="BV129" s="46">
        <f t="shared" si="69"/>
        <v>0</v>
      </c>
      <c r="BW129" s="46">
        <f t="shared" si="69"/>
        <v>0</v>
      </c>
      <c r="BX129" s="46">
        <f t="shared" si="69"/>
        <v>0</v>
      </c>
      <c r="BY129" s="46">
        <f t="shared" si="69"/>
        <v>0</v>
      </c>
      <c r="BZ129" s="46">
        <f t="shared" si="69"/>
        <v>0</v>
      </c>
      <c r="CA129" s="46">
        <f t="shared" si="69"/>
        <v>0</v>
      </c>
      <c r="CB129" s="46">
        <f t="shared" si="69"/>
        <v>0</v>
      </c>
      <c r="CC129" s="46">
        <f t="shared" si="69"/>
        <v>0</v>
      </c>
      <c r="CD129" s="46">
        <f t="shared" si="69"/>
        <v>0</v>
      </c>
      <c r="CE129" s="46">
        <f t="shared" si="69"/>
        <v>0</v>
      </c>
      <c r="CF129" s="46">
        <f t="shared" si="69"/>
        <v>0</v>
      </c>
      <c r="CG129" s="46">
        <f t="shared" si="69"/>
        <v>0</v>
      </c>
      <c r="CH129" s="46">
        <f t="shared" si="69"/>
        <v>0</v>
      </c>
      <c r="CI129" s="46">
        <f t="shared" si="69"/>
        <v>0</v>
      </c>
      <c r="CJ129" s="46">
        <f t="shared" si="69"/>
        <v>0</v>
      </c>
      <c r="CK129" s="46">
        <f t="shared" si="69"/>
        <v>0</v>
      </c>
      <c r="CL129" s="46">
        <f t="shared" si="69"/>
        <v>0</v>
      </c>
      <c r="CM129" s="46">
        <f t="shared" si="69"/>
        <v>0</v>
      </c>
      <c r="CN129" s="46">
        <f t="shared" si="69"/>
        <v>0</v>
      </c>
      <c r="CO129" s="46">
        <f t="shared" si="69"/>
        <v>0</v>
      </c>
      <c r="CP129" s="46">
        <f t="shared" si="69"/>
        <v>0</v>
      </c>
      <c r="CQ129" s="46">
        <f t="shared" si="69"/>
        <v>0</v>
      </c>
      <c r="CR129" s="46">
        <f t="shared" si="69"/>
        <v>0</v>
      </c>
      <c r="CS129" s="46">
        <f t="shared" si="69"/>
        <v>0</v>
      </c>
    </row>
    <row r="130" spans="2:97" x14ac:dyDescent="0.35">
      <c r="B130" s="40"/>
      <c r="E130" s="32"/>
      <c r="F130" s="2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</row>
    <row r="131" spans="2:97" x14ac:dyDescent="0.35">
      <c r="B131" s="40" t="s">
        <v>78</v>
      </c>
      <c r="C131" s="2"/>
      <c r="D131" s="2"/>
      <c r="E131" s="44">
        <f>SUM(G131:CS131)</f>
        <v>18244.775396626705</v>
      </c>
      <c r="F131" s="2"/>
      <c r="G131" s="46">
        <f t="shared" ref="G131:BR133" si="70">G121*G$52</f>
        <v>0</v>
      </c>
      <c r="H131" s="46">
        <f t="shared" si="70"/>
        <v>0</v>
      </c>
      <c r="I131" s="46">
        <f t="shared" si="70"/>
        <v>0</v>
      </c>
      <c r="J131" s="46">
        <f t="shared" si="70"/>
        <v>0</v>
      </c>
      <c r="K131" s="46">
        <f t="shared" si="70"/>
        <v>0</v>
      </c>
      <c r="L131" s="46">
        <f t="shared" si="70"/>
        <v>0</v>
      </c>
      <c r="M131" s="46">
        <f t="shared" si="70"/>
        <v>0</v>
      </c>
      <c r="N131" s="46">
        <f t="shared" si="70"/>
        <v>0</v>
      </c>
      <c r="O131" s="46">
        <f t="shared" si="70"/>
        <v>0</v>
      </c>
      <c r="P131" s="46">
        <f t="shared" si="70"/>
        <v>0</v>
      </c>
      <c r="Q131" s="46">
        <f t="shared" si="70"/>
        <v>0</v>
      </c>
      <c r="R131" s="46">
        <f t="shared" si="70"/>
        <v>0</v>
      </c>
      <c r="S131" s="46">
        <f t="shared" si="70"/>
        <v>0</v>
      </c>
      <c r="T131" s="46">
        <f t="shared" si="70"/>
        <v>0</v>
      </c>
      <c r="U131" s="46">
        <f t="shared" si="70"/>
        <v>0</v>
      </c>
      <c r="V131" s="46">
        <f t="shared" si="70"/>
        <v>0</v>
      </c>
      <c r="W131" s="46">
        <f t="shared" si="70"/>
        <v>0</v>
      </c>
      <c r="X131" s="46">
        <f t="shared" si="70"/>
        <v>0</v>
      </c>
      <c r="Y131" s="46">
        <f t="shared" si="70"/>
        <v>0</v>
      </c>
      <c r="Z131" s="46">
        <f t="shared" si="70"/>
        <v>4173.88688</v>
      </c>
      <c r="AA131" s="46">
        <f t="shared" si="70"/>
        <v>2321.8355184508196</v>
      </c>
      <c r="AB131" s="46">
        <f t="shared" si="70"/>
        <v>2426.2893414418754</v>
      </c>
      <c r="AC131" s="46">
        <f t="shared" si="70"/>
        <v>276.83397457941874</v>
      </c>
      <c r="AD131" s="46">
        <f t="shared" si="70"/>
        <v>159.20402598443286</v>
      </c>
      <c r="AE131" s="46">
        <f t="shared" si="70"/>
        <v>68.792809958172995</v>
      </c>
      <c r="AF131" s="46">
        <f t="shared" si="70"/>
        <v>264.23373521234799</v>
      </c>
      <c r="AG131" s="46">
        <f t="shared" si="70"/>
        <v>13.507321579935439</v>
      </c>
      <c r="AH131" s="46">
        <f t="shared" si="70"/>
        <v>265.40574703110178</v>
      </c>
      <c r="AI131" s="46">
        <f t="shared" si="70"/>
        <v>79.921008842518688</v>
      </c>
      <c r="AJ131" s="46">
        <f t="shared" si="70"/>
        <v>324.4208733929018</v>
      </c>
      <c r="AK131" s="46">
        <f t="shared" si="70"/>
        <v>15.916739673400752</v>
      </c>
      <c r="AL131" s="46">
        <f t="shared" si="70"/>
        <v>253.49755080080323</v>
      </c>
      <c r="AM131" s="46">
        <f t="shared" si="70"/>
        <v>245.8599153831548</v>
      </c>
      <c r="AN131" s="46">
        <f t="shared" si="70"/>
        <v>241.20594728943681</v>
      </c>
      <c r="AO131" s="46">
        <f t="shared" si="70"/>
        <v>235.17579860720087</v>
      </c>
      <c r="AP131" s="46">
        <f t="shared" si="70"/>
        <v>229.51548373926599</v>
      </c>
      <c r="AQ131" s="46">
        <f t="shared" si="70"/>
        <v>232.08167454179758</v>
      </c>
      <c r="AR131" s="46">
        <f t="shared" si="70"/>
        <v>270.1032631900398</v>
      </c>
      <c r="AS131" s="46">
        <f t="shared" si="70"/>
        <v>213.82265395801215</v>
      </c>
      <c r="AT131" s="46">
        <f t="shared" si="70"/>
        <v>309.97105075166252</v>
      </c>
      <c r="AU131" s="46">
        <f t="shared" si="70"/>
        <v>260.55059835602771</v>
      </c>
      <c r="AV131" s="46">
        <f t="shared" si="70"/>
        <v>400.79434107687666</v>
      </c>
      <c r="AW131" s="46">
        <f t="shared" si="70"/>
        <v>229.40717280516321</v>
      </c>
      <c r="AX131" s="46">
        <f t="shared" si="70"/>
        <v>318.97547351390273</v>
      </c>
      <c r="AY131" s="46">
        <f t="shared" si="70"/>
        <v>214.49010924738306</v>
      </c>
      <c r="AZ131" s="46">
        <f t="shared" si="70"/>
        <v>305.18880622377162</v>
      </c>
      <c r="BA131" s="46">
        <f t="shared" si="70"/>
        <v>188.34020515174507</v>
      </c>
      <c r="BB131" s="46">
        <f t="shared" si="70"/>
        <v>276.38397017410563</v>
      </c>
      <c r="BC131" s="46">
        <f t="shared" si="70"/>
        <v>172.35167256263094</v>
      </c>
      <c r="BD131" s="46">
        <f t="shared" si="70"/>
        <v>296.03578463984292</v>
      </c>
      <c r="BE131" s="46">
        <f t="shared" si="70"/>
        <v>149.05625196262281</v>
      </c>
      <c r="BF131" s="46">
        <f t="shared" si="70"/>
        <v>284.65627414764714</v>
      </c>
      <c r="BG131" s="46">
        <f t="shared" si="70"/>
        <v>148.72863417988157</v>
      </c>
      <c r="BH131" s="46">
        <f t="shared" si="70"/>
        <v>254.32237488727492</v>
      </c>
      <c r="BI131" s="46">
        <f t="shared" si="70"/>
        <v>151.88921171178123</v>
      </c>
      <c r="BJ131" s="46">
        <f t="shared" si="70"/>
        <v>91.970771350291642</v>
      </c>
      <c r="BK131" s="46">
        <f t="shared" si="70"/>
        <v>103.14539283665972</v>
      </c>
      <c r="BL131" s="46">
        <f t="shared" si="70"/>
        <v>30.640971945261832</v>
      </c>
      <c r="BM131" s="46">
        <f t="shared" si="70"/>
        <v>58.504469898853039</v>
      </c>
      <c r="BN131" s="46">
        <f t="shared" si="70"/>
        <v>27.609130639854598</v>
      </c>
      <c r="BO131" s="46">
        <f t="shared" si="70"/>
        <v>75.094108444325585</v>
      </c>
      <c r="BP131" s="46">
        <f t="shared" si="70"/>
        <v>57.348065051957477</v>
      </c>
      <c r="BQ131" s="46">
        <f t="shared" si="70"/>
        <v>266.05454466421173</v>
      </c>
      <c r="BR131" s="46">
        <f t="shared" si="70"/>
        <v>6.2466926283680646</v>
      </c>
      <c r="BS131" s="46">
        <f t="shared" ref="BS131:CS133" si="71">BS121*BS$52</f>
        <v>1255.5090541179657</v>
      </c>
      <c r="BT131" s="46">
        <f t="shared" si="71"/>
        <v>0</v>
      </c>
      <c r="BU131" s="46">
        <f t="shared" si="71"/>
        <v>0</v>
      </c>
      <c r="BV131" s="46">
        <f t="shared" si="71"/>
        <v>0</v>
      </c>
      <c r="BW131" s="46">
        <f t="shared" si="71"/>
        <v>0</v>
      </c>
      <c r="BX131" s="46">
        <f t="shared" si="71"/>
        <v>0</v>
      </c>
      <c r="BY131" s="46">
        <f t="shared" si="71"/>
        <v>0</v>
      </c>
      <c r="BZ131" s="46">
        <f t="shared" si="71"/>
        <v>0</v>
      </c>
      <c r="CA131" s="46">
        <f t="shared" si="71"/>
        <v>0</v>
      </c>
      <c r="CB131" s="46">
        <f t="shared" si="71"/>
        <v>0</v>
      </c>
      <c r="CC131" s="46">
        <f t="shared" si="71"/>
        <v>0</v>
      </c>
      <c r="CD131" s="46">
        <f t="shared" si="71"/>
        <v>0</v>
      </c>
      <c r="CE131" s="46">
        <f t="shared" si="71"/>
        <v>0</v>
      </c>
      <c r="CF131" s="46">
        <f t="shared" si="71"/>
        <v>0</v>
      </c>
      <c r="CG131" s="46">
        <f t="shared" si="71"/>
        <v>0</v>
      </c>
      <c r="CH131" s="46">
        <f t="shared" si="71"/>
        <v>0</v>
      </c>
      <c r="CI131" s="46">
        <f t="shared" si="71"/>
        <v>0</v>
      </c>
      <c r="CJ131" s="46">
        <f t="shared" si="71"/>
        <v>0</v>
      </c>
      <c r="CK131" s="46">
        <f t="shared" si="71"/>
        <v>0</v>
      </c>
      <c r="CL131" s="46">
        <f t="shared" si="71"/>
        <v>0</v>
      </c>
      <c r="CM131" s="46">
        <f t="shared" si="71"/>
        <v>0</v>
      </c>
      <c r="CN131" s="46">
        <f t="shared" si="71"/>
        <v>0</v>
      </c>
      <c r="CO131" s="46">
        <f t="shared" si="71"/>
        <v>0</v>
      </c>
      <c r="CP131" s="46">
        <f t="shared" si="71"/>
        <v>0</v>
      </c>
      <c r="CQ131" s="46">
        <f t="shared" si="71"/>
        <v>0</v>
      </c>
      <c r="CR131" s="46">
        <f t="shared" si="71"/>
        <v>0</v>
      </c>
      <c r="CS131" s="46">
        <f t="shared" si="71"/>
        <v>0</v>
      </c>
    </row>
    <row r="132" spans="2:97" x14ac:dyDescent="0.35">
      <c r="B132" s="40" t="s">
        <v>79</v>
      </c>
      <c r="E132" s="32">
        <f>SUM(G132:CS132)</f>
        <v>4133.5313966267058</v>
      </c>
      <c r="F132" s="2"/>
      <c r="G132" s="33">
        <f t="shared" si="70"/>
        <v>0</v>
      </c>
      <c r="H132" s="43">
        <f t="shared" si="70"/>
        <v>0</v>
      </c>
      <c r="I132" s="43">
        <f t="shared" si="70"/>
        <v>0</v>
      </c>
      <c r="J132" s="43">
        <f t="shared" si="70"/>
        <v>0</v>
      </c>
      <c r="K132" s="43">
        <f t="shared" si="70"/>
        <v>0</v>
      </c>
      <c r="L132" s="43">
        <f t="shared" si="70"/>
        <v>0</v>
      </c>
      <c r="M132" s="43">
        <f t="shared" si="70"/>
        <v>0</v>
      </c>
      <c r="N132" s="43">
        <f t="shared" si="70"/>
        <v>0</v>
      </c>
      <c r="O132" s="43">
        <f t="shared" si="70"/>
        <v>0</v>
      </c>
      <c r="P132" s="43">
        <f t="shared" si="70"/>
        <v>0</v>
      </c>
      <c r="Q132" s="43">
        <f t="shared" si="70"/>
        <v>0</v>
      </c>
      <c r="R132" s="43">
        <f t="shared" si="70"/>
        <v>0</v>
      </c>
      <c r="S132" s="43">
        <f t="shared" si="70"/>
        <v>0</v>
      </c>
      <c r="T132" s="43">
        <f t="shared" si="70"/>
        <v>-13186.244000000001</v>
      </c>
      <c r="U132" s="43">
        <f t="shared" si="70"/>
        <v>0</v>
      </c>
      <c r="V132" s="43">
        <f t="shared" si="70"/>
        <v>0</v>
      </c>
      <c r="W132" s="43">
        <f t="shared" si="70"/>
        <v>0</v>
      </c>
      <c r="X132" s="43">
        <f t="shared" si="70"/>
        <v>-925</v>
      </c>
      <c r="Y132" s="43">
        <f t="shared" si="70"/>
        <v>0</v>
      </c>
      <c r="Z132" s="43">
        <f t="shared" si="70"/>
        <v>4173.88688</v>
      </c>
      <c r="AA132" s="43">
        <f t="shared" si="70"/>
        <v>2321.8355184508196</v>
      </c>
      <c r="AB132" s="43">
        <f t="shared" si="70"/>
        <v>2426.2893414418754</v>
      </c>
      <c r="AC132" s="43">
        <f t="shared" si="70"/>
        <v>276.83397457941874</v>
      </c>
      <c r="AD132" s="43">
        <f t="shared" si="70"/>
        <v>159.20402598443286</v>
      </c>
      <c r="AE132" s="43">
        <f t="shared" si="70"/>
        <v>68.792809958172995</v>
      </c>
      <c r="AF132" s="43">
        <f t="shared" si="70"/>
        <v>264.23373521234799</v>
      </c>
      <c r="AG132" s="43">
        <f t="shared" si="70"/>
        <v>13.507321579935439</v>
      </c>
      <c r="AH132" s="43">
        <f t="shared" si="70"/>
        <v>265.40574703110178</v>
      </c>
      <c r="AI132" s="43">
        <f t="shared" si="70"/>
        <v>79.921008842518688</v>
      </c>
      <c r="AJ132" s="43">
        <f t="shared" si="70"/>
        <v>324.4208733929018</v>
      </c>
      <c r="AK132" s="43">
        <f t="shared" si="70"/>
        <v>15.916739673400752</v>
      </c>
      <c r="AL132" s="43">
        <f t="shared" si="70"/>
        <v>253.49755080080323</v>
      </c>
      <c r="AM132" s="43">
        <f t="shared" si="70"/>
        <v>245.8599153831548</v>
      </c>
      <c r="AN132" s="43">
        <f t="shared" si="70"/>
        <v>241.20594728943681</v>
      </c>
      <c r="AO132" s="43">
        <f t="shared" si="70"/>
        <v>235.17579860720087</v>
      </c>
      <c r="AP132" s="43">
        <f t="shared" si="70"/>
        <v>229.51548373926599</v>
      </c>
      <c r="AQ132" s="43">
        <f t="shared" si="70"/>
        <v>232.08167454179758</v>
      </c>
      <c r="AR132" s="43">
        <f t="shared" si="70"/>
        <v>270.1032631900398</v>
      </c>
      <c r="AS132" s="43">
        <f t="shared" si="70"/>
        <v>213.82265395801215</v>
      </c>
      <c r="AT132" s="43">
        <f t="shared" si="70"/>
        <v>309.97105075166252</v>
      </c>
      <c r="AU132" s="43">
        <f t="shared" si="70"/>
        <v>260.55059835602771</v>
      </c>
      <c r="AV132" s="43">
        <f t="shared" si="70"/>
        <v>400.79434107687666</v>
      </c>
      <c r="AW132" s="43">
        <f t="shared" si="70"/>
        <v>229.40717280516321</v>
      </c>
      <c r="AX132" s="43">
        <f t="shared" si="70"/>
        <v>318.97547351390273</v>
      </c>
      <c r="AY132" s="43">
        <f t="shared" si="70"/>
        <v>214.49010924738306</v>
      </c>
      <c r="AZ132" s="43">
        <f t="shared" si="70"/>
        <v>305.18880622377162</v>
      </c>
      <c r="BA132" s="43">
        <f t="shared" si="70"/>
        <v>188.34020515174507</v>
      </c>
      <c r="BB132" s="43">
        <f t="shared" si="70"/>
        <v>276.38397017410563</v>
      </c>
      <c r="BC132" s="43">
        <f t="shared" si="70"/>
        <v>172.35167256263094</v>
      </c>
      <c r="BD132" s="43">
        <f t="shared" si="70"/>
        <v>296.03578463984292</v>
      </c>
      <c r="BE132" s="43">
        <f t="shared" si="70"/>
        <v>149.05625196262281</v>
      </c>
      <c r="BF132" s="43">
        <f t="shared" si="70"/>
        <v>284.65627414764714</v>
      </c>
      <c r="BG132" s="43">
        <f t="shared" si="70"/>
        <v>148.72863417988157</v>
      </c>
      <c r="BH132" s="43">
        <f t="shared" si="70"/>
        <v>254.32237488727492</v>
      </c>
      <c r="BI132" s="43">
        <f t="shared" si="70"/>
        <v>151.88921171178123</v>
      </c>
      <c r="BJ132" s="43">
        <f t="shared" si="70"/>
        <v>91.970771350291642</v>
      </c>
      <c r="BK132" s="43">
        <f t="shared" si="70"/>
        <v>103.14539283665972</v>
      </c>
      <c r="BL132" s="43">
        <f t="shared" si="70"/>
        <v>30.640971945261832</v>
      </c>
      <c r="BM132" s="43">
        <f t="shared" si="70"/>
        <v>58.504469898853039</v>
      </c>
      <c r="BN132" s="43">
        <f t="shared" si="70"/>
        <v>27.609130639854598</v>
      </c>
      <c r="BO132" s="43">
        <f t="shared" si="70"/>
        <v>75.094108444325585</v>
      </c>
      <c r="BP132" s="43">
        <f t="shared" si="70"/>
        <v>57.348065051957477</v>
      </c>
      <c r="BQ132" s="43">
        <f t="shared" si="70"/>
        <v>266.05454466421173</v>
      </c>
      <c r="BR132" s="43">
        <f t="shared" si="70"/>
        <v>6.2466926283680646</v>
      </c>
      <c r="BS132" s="43">
        <f t="shared" si="71"/>
        <v>1255.5090541179657</v>
      </c>
      <c r="BT132" s="43">
        <f t="shared" si="71"/>
        <v>0</v>
      </c>
      <c r="BU132" s="43">
        <f t="shared" si="71"/>
        <v>0</v>
      </c>
      <c r="BV132" s="43">
        <f t="shared" si="71"/>
        <v>0</v>
      </c>
      <c r="BW132" s="43">
        <f t="shared" si="71"/>
        <v>0</v>
      </c>
      <c r="BX132" s="43">
        <f t="shared" si="71"/>
        <v>0</v>
      </c>
      <c r="BY132" s="43">
        <f t="shared" si="71"/>
        <v>0</v>
      </c>
      <c r="BZ132" s="43">
        <f t="shared" si="71"/>
        <v>0</v>
      </c>
      <c r="CA132" s="43">
        <f t="shared" si="71"/>
        <v>0</v>
      </c>
      <c r="CB132" s="43">
        <f t="shared" si="71"/>
        <v>0</v>
      </c>
      <c r="CC132" s="43">
        <f t="shared" si="71"/>
        <v>0</v>
      </c>
      <c r="CD132" s="43">
        <f t="shared" si="71"/>
        <v>0</v>
      </c>
      <c r="CE132" s="43">
        <f t="shared" si="71"/>
        <v>0</v>
      </c>
      <c r="CF132" s="43">
        <f t="shared" si="71"/>
        <v>0</v>
      </c>
      <c r="CG132" s="43">
        <f t="shared" si="71"/>
        <v>0</v>
      </c>
      <c r="CH132" s="43">
        <f t="shared" si="71"/>
        <v>0</v>
      </c>
      <c r="CI132" s="43">
        <f t="shared" si="71"/>
        <v>0</v>
      </c>
      <c r="CJ132" s="43">
        <f t="shared" si="71"/>
        <v>0</v>
      </c>
      <c r="CK132" s="43">
        <f t="shared" si="71"/>
        <v>0</v>
      </c>
      <c r="CL132" s="43">
        <f t="shared" si="71"/>
        <v>0</v>
      </c>
      <c r="CM132" s="43">
        <f t="shared" si="71"/>
        <v>0</v>
      </c>
      <c r="CN132" s="43">
        <f t="shared" si="71"/>
        <v>0</v>
      </c>
      <c r="CO132" s="43">
        <f t="shared" si="71"/>
        <v>0</v>
      </c>
      <c r="CP132" s="43">
        <f t="shared" si="71"/>
        <v>0</v>
      </c>
      <c r="CQ132" s="43">
        <f t="shared" si="71"/>
        <v>0</v>
      </c>
      <c r="CR132" s="43">
        <f t="shared" si="71"/>
        <v>0</v>
      </c>
      <c r="CS132" s="43">
        <f t="shared" si="71"/>
        <v>0</v>
      </c>
    </row>
    <row r="133" spans="2:97" x14ac:dyDescent="0.35">
      <c r="B133" s="40" t="s">
        <v>80</v>
      </c>
      <c r="E133" s="44">
        <f>SUM(G133:CS133)</f>
        <v>-4426.6459340077135</v>
      </c>
      <c r="F133" s="2"/>
      <c r="G133" s="45">
        <f t="shared" si="70"/>
        <v>0</v>
      </c>
      <c r="H133" s="46">
        <f t="shared" si="70"/>
        <v>0</v>
      </c>
      <c r="I133" s="46">
        <f t="shared" si="70"/>
        <v>0</v>
      </c>
      <c r="J133" s="46">
        <f t="shared" si="70"/>
        <v>0</v>
      </c>
      <c r="K133" s="46">
        <f t="shared" si="70"/>
        <v>0</v>
      </c>
      <c r="L133" s="46">
        <f t="shared" si="70"/>
        <v>0</v>
      </c>
      <c r="M133" s="46">
        <f t="shared" si="70"/>
        <v>0</v>
      </c>
      <c r="N133" s="46">
        <f t="shared" si="70"/>
        <v>0</v>
      </c>
      <c r="O133" s="46">
        <f t="shared" si="70"/>
        <v>0</v>
      </c>
      <c r="P133" s="46">
        <f t="shared" si="70"/>
        <v>0</v>
      </c>
      <c r="Q133" s="46">
        <f t="shared" si="70"/>
        <v>0</v>
      </c>
      <c r="R133" s="46">
        <f t="shared" si="70"/>
        <v>0</v>
      </c>
      <c r="S133" s="46">
        <f t="shared" si="70"/>
        <v>0</v>
      </c>
      <c r="T133" s="46">
        <f t="shared" si="70"/>
        <v>-13186.244000000001</v>
      </c>
      <c r="U133" s="46">
        <f t="shared" si="70"/>
        <v>0</v>
      </c>
      <c r="V133" s="46">
        <f t="shared" si="70"/>
        <v>0</v>
      </c>
      <c r="W133" s="46">
        <f t="shared" si="70"/>
        <v>0</v>
      </c>
      <c r="X133" s="46">
        <f t="shared" si="70"/>
        <v>-925</v>
      </c>
      <c r="Y133" s="46">
        <f t="shared" si="70"/>
        <v>0</v>
      </c>
      <c r="Z133" s="46">
        <f t="shared" si="70"/>
        <v>4173.88688</v>
      </c>
      <c r="AA133" s="46">
        <f t="shared" si="70"/>
        <v>2321.8355184508196</v>
      </c>
      <c r="AB133" s="46">
        <f t="shared" si="70"/>
        <v>2426.2893414418754</v>
      </c>
      <c r="AC133" s="46">
        <f t="shared" si="70"/>
        <v>276.83397457941874</v>
      </c>
      <c r="AD133" s="46">
        <f t="shared" si="70"/>
        <v>159.20402598443286</v>
      </c>
      <c r="AE133" s="46">
        <f t="shared" si="70"/>
        <v>10.430270914721309</v>
      </c>
      <c r="AF133" s="46">
        <f t="shared" si="70"/>
        <v>10.21065113034094</v>
      </c>
      <c r="AG133" s="46">
        <f t="shared" si="70"/>
        <v>9.9655955032127572</v>
      </c>
      <c r="AH133" s="46">
        <f t="shared" si="70"/>
        <v>9.9644743737186428</v>
      </c>
      <c r="AI133" s="46">
        <f t="shared" si="70"/>
        <v>9.715362514375677</v>
      </c>
      <c r="AJ133" s="46">
        <f t="shared" si="70"/>
        <v>9.7092904128041901</v>
      </c>
      <c r="AK133" s="46">
        <f t="shared" si="70"/>
        <v>9.4665581524840849</v>
      </c>
      <c r="AL133" s="46">
        <f t="shared" si="70"/>
        <v>9.4606415536387818</v>
      </c>
      <c r="AM133" s="46">
        <f t="shared" si="70"/>
        <v>9.2241255147978123</v>
      </c>
      <c r="AN133" s="46">
        <f t="shared" si="70"/>
        <v>9.2183604363510625</v>
      </c>
      <c r="AO133" s="46">
        <f t="shared" si="70"/>
        <v>8.9879014254422849</v>
      </c>
      <c r="AP133" s="46">
        <f t="shared" si="70"/>
        <v>8.9822839870513835</v>
      </c>
      <c r="AQ133" s="46">
        <f t="shared" si="70"/>
        <v>8.7577268873750995</v>
      </c>
      <c r="AR133" s="46">
        <f t="shared" si="70"/>
        <v>8.7522533080704878</v>
      </c>
      <c r="AS133" s="46">
        <f t="shared" si="70"/>
        <v>8.5334469753687259</v>
      </c>
      <c r="AT133" s="46">
        <f t="shared" si="70"/>
        <v>8.528113571009122</v>
      </c>
      <c r="AU133" s="46">
        <f t="shared" si="70"/>
        <v>8.3149107317338942</v>
      </c>
      <c r="AV133" s="46">
        <f t="shared" si="70"/>
        <v>8.3097139125265596</v>
      </c>
      <c r="AW133" s="46">
        <f t="shared" si="70"/>
        <v>8.1019710647133962</v>
      </c>
      <c r="AX133" s="46">
        <f t="shared" si="70"/>
        <v>8.0969073327979473</v>
      </c>
      <c r="AY133" s="46">
        <f t="shared" si="70"/>
        <v>7.8944846494779979</v>
      </c>
      <c r="AZ133" s="46">
        <f t="shared" si="70"/>
        <v>7.8895505965720734</v>
      </c>
      <c r="BA133" s="46">
        <f t="shared" si="70"/>
        <v>7.6923118316577712</v>
      </c>
      <c r="BB133" s="46">
        <f t="shared" si="70"/>
        <v>7.6875041367629837</v>
      </c>
      <c r="BC133" s="46">
        <f t="shared" si="70"/>
        <v>7.4953165333439093</v>
      </c>
      <c r="BD133" s="46">
        <f t="shared" si="70"/>
        <v>7.4906319605105693</v>
      </c>
      <c r="BE133" s="46">
        <f t="shared" si="70"/>
        <v>7.303366161497804</v>
      </c>
      <c r="BF133" s="46">
        <f t="shared" si="70"/>
        <v>7.2988015576468683</v>
      </c>
      <c r="BG133" s="46">
        <f t="shared" si="70"/>
        <v>7.1163315187056959</v>
      </c>
      <c r="BH133" s="46">
        <f t="shared" si="70"/>
        <v>7.1118838115065026</v>
      </c>
      <c r="BI133" s="46">
        <f t="shared" si="70"/>
        <v>6.9340867162188404</v>
      </c>
      <c r="BJ133" s="46">
        <f t="shared" si="70"/>
        <v>6.9297529120212005</v>
      </c>
      <c r="BK133" s="46">
        <f t="shared" si="70"/>
        <v>6.7565090892206703</v>
      </c>
      <c r="BL133" s="46">
        <f t="shared" si="70"/>
        <v>6.7522862710399076</v>
      </c>
      <c r="BM133" s="46">
        <f t="shared" si="70"/>
        <v>6.5834791142639091</v>
      </c>
      <c r="BN133" s="46">
        <f t="shared" si="70"/>
        <v>6.5793644398174935</v>
      </c>
      <c r="BO133" s="46">
        <f t="shared" si="70"/>
        <v>6.4148803288220559</v>
      </c>
      <c r="BP133" s="46">
        <f t="shared" si="70"/>
        <v>6.4108710286165422</v>
      </c>
      <c r="BQ133" s="46">
        <f t="shared" si="70"/>
        <v>6.2505992529011287</v>
      </c>
      <c r="BR133" s="46">
        <f t="shared" si="70"/>
        <v>6.2466926283680646</v>
      </c>
      <c r="BS133" s="46">
        <f t="shared" si="71"/>
        <v>2.9790612942353132</v>
      </c>
      <c r="BT133" s="46">
        <f t="shared" si="71"/>
        <v>0</v>
      </c>
      <c r="BU133" s="46">
        <f t="shared" si="71"/>
        <v>0</v>
      </c>
      <c r="BV133" s="46">
        <f t="shared" si="71"/>
        <v>0</v>
      </c>
      <c r="BW133" s="46">
        <f t="shared" si="71"/>
        <v>0</v>
      </c>
      <c r="BX133" s="46">
        <f t="shared" si="71"/>
        <v>0</v>
      </c>
      <c r="BY133" s="46">
        <f t="shared" si="71"/>
        <v>0</v>
      </c>
      <c r="BZ133" s="46">
        <f t="shared" si="71"/>
        <v>0</v>
      </c>
      <c r="CA133" s="46">
        <f t="shared" si="71"/>
        <v>0</v>
      </c>
      <c r="CB133" s="46">
        <f t="shared" si="71"/>
        <v>0</v>
      </c>
      <c r="CC133" s="46">
        <f t="shared" si="71"/>
        <v>0</v>
      </c>
      <c r="CD133" s="46">
        <f t="shared" si="71"/>
        <v>0</v>
      </c>
      <c r="CE133" s="46">
        <f t="shared" si="71"/>
        <v>0</v>
      </c>
      <c r="CF133" s="46">
        <f t="shared" si="71"/>
        <v>0</v>
      </c>
      <c r="CG133" s="46">
        <f t="shared" si="71"/>
        <v>0</v>
      </c>
      <c r="CH133" s="46">
        <f t="shared" si="71"/>
        <v>0</v>
      </c>
      <c r="CI133" s="46">
        <f t="shared" si="71"/>
        <v>0</v>
      </c>
      <c r="CJ133" s="46">
        <f t="shared" si="71"/>
        <v>0</v>
      </c>
      <c r="CK133" s="46">
        <f t="shared" si="71"/>
        <v>0</v>
      </c>
      <c r="CL133" s="46">
        <f t="shared" si="71"/>
        <v>0</v>
      </c>
      <c r="CM133" s="46">
        <f t="shared" si="71"/>
        <v>0</v>
      </c>
      <c r="CN133" s="46">
        <f t="shared" si="71"/>
        <v>0</v>
      </c>
      <c r="CO133" s="46">
        <f t="shared" si="71"/>
        <v>0</v>
      </c>
      <c r="CP133" s="46">
        <f t="shared" si="71"/>
        <v>0</v>
      </c>
      <c r="CQ133" s="46">
        <f t="shared" si="71"/>
        <v>0</v>
      </c>
      <c r="CR133" s="46">
        <f t="shared" si="71"/>
        <v>0</v>
      </c>
      <c r="CS133" s="46">
        <f t="shared" si="71"/>
        <v>0</v>
      </c>
    </row>
    <row r="135" spans="2:97" x14ac:dyDescent="0.35">
      <c r="B135" s="50" t="str">
        <f>B15</f>
        <v>IUK Investments Limited</v>
      </c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</row>
    <row r="137" spans="2:97" x14ac:dyDescent="0.35">
      <c r="B137" s="40" t="s">
        <v>72</v>
      </c>
      <c r="C137" s="40"/>
      <c r="D137" s="40"/>
      <c r="E137" s="32">
        <f>SUM(G137:CS137)</f>
        <v>-75</v>
      </c>
      <c r="F137" s="2"/>
      <c r="G137" s="46">
        <f t="shared" ref="G137:BR137" si="72">(G$28*$C$15)+(G$29*$D$15)+(G$30*$C$15)</f>
        <v>0</v>
      </c>
      <c r="H137" s="46">
        <f t="shared" si="72"/>
        <v>0</v>
      </c>
      <c r="I137" s="46">
        <f t="shared" si="72"/>
        <v>0</v>
      </c>
      <c r="J137" s="46">
        <f t="shared" si="72"/>
        <v>0</v>
      </c>
      <c r="K137" s="46">
        <f t="shared" si="72"/>
        <v>0</v>
      </c>
      <c r="L137" s="46">
        <f t="shared" si="72"/>
        <v>0</v>
      </c>
      <c r="M137" s="46">
        <f t="shared" si="72"/>
        <v>0</v>
      </c>
      <c r="N137" s="46">
        <f t="shared" si="72"/>
        <v>0</v>
      </c>
      <c r="O137" s="46">
        <f t="shared" si="72"/>
        <v>0</v>
      </c>
      <c r="P137" s="46">
        <f t="shared" si="72"/>
        <v>0</v>
      </c>
      <c r="Q137" s="46">
        <f t="shared" si="72"/>
        <v>0</v>
      </c>
      <c r="R137" s="46">
        <f t="shared" si="72"/>
        <v>0</v>
      </c>
      <c r="S137" s="46">
        <f t="shared" si="72"/>
        <v>0</v>
      </c>
      <c r="T137" s="46">
        <f t="shared" si="72"/>
        <v>0</v>
      </c>
      <c r="U137" s="46">
        <f t="shared" si="72"/>
        <v>0</v>
      </c>
      <c r="V137" s="46">
        <f t="shared" si="72"/>
        <v>0</v>
      </c>
      <c r="W137" s="46">
        <f t="shared" si="72"/>
        <v>0</v>
      </c>
      <c r="X137" s="46">
        <f t="shared" si="72"/>
        <v>-75</v>
      </c>
      <c r="Y137" s="46">
        <f t="shared" si="72"/>
        <v>0</v>
      </c>
      <c r="Z137" s="46">
        <f t="shared" si="72"/>
        <v>0</v>
      </c>
      <c r="AA137" s="46">
        <f t="shared" si="72"/>
        <v>0</v>
      </c>
      <c r="AB137" s="46">
        <f t="shared" si="72"/>
        <v>0</v>
      </c>
      <c r="AC137" s="46">
        <f t="shared" si="72"/>
        <v>0</v>
      </c>
      <c r="AD137" s="46">
        <f t="shared" si="72"/>
        <v>0</v>
      </c>
      <c r="AE137" s="46">
        <f t="shared" si="72"/>
        <v>0</v>
      </c>
      <c r="AF137" s="46">
        <f t="shared" si="72"/>
        <v>0</v>
      </c>
      <c r="AG137" s="46">
        <f t="shared" si="72"/>
        <v>0</v>
      </c>
      <c r="AH137" s="46">
        <f t="shared" si="72"/>
        <v>0</v>
      </c>
      <c r="AI137" s="46">
        <f t="shared" si="72"/>
        <v>0</v>
      </c>
      <c r="AJ137" s="46">
        <f t="shared" si="72"/>
        <v>0</v>
      </c>
      <c r="AK137" s="46">
        <f t="shared" si="72"/>
        <v>0</v>
      </c>
      <c r="AL137" s="46">
        <f t="shared" si="72"/>
        <v>0</v>
      </c>
      <c r="AM137" s="46">
        <f t="shared" si="72"/>
        <v>0</v>
      </c>
      <c r="AN137" s="46">
        <f t="shared" si="72"/>
        <v>0</v>
      </c>
      <c r="AO137" s="46">
        <f t="shared" si="72"/>
        <v>0</v>
      </c>
      <c r="AP137" s="46">
        <f t="shared" si="72"/>
        <v>0</v>
      </c>
      <c r="AQ137" s="46">
        <f t="shared" si="72"/>
        <v>0</v>
      </c>
      <c r="AR137" s="46">
        <f t="shared" si="72"/>
        <v>0</v>
      </c>
      <c r="AS137" s="46">
        <f t="shared" si="72"/>
        <v>0</v>
      </c>
      <c r="AT137" s="46">
        <f t="shared" si="72"/>
        <v>0</v>
      </c>
      <c r="AU137" s="46">
        <f t="shared" si="72"/>
        <v>0</v>
      </c>
      <c r="AV137" s="46">
        <f t="shared" si="72"/>
        <v>0</v>
      </c>
      <c r="AW137" s="46">
        <f t="shared" si="72"/>
        <v>0</v>
      </c>
      <c r="AX137" s="46">
        <f t="shared" si="72"/>
        <v>0</v>
      </c>
      <c r="AY137" s="46">
        <f t="shared" si="72"/>
        <v>0</v>
      </c>
      <c r="AZ137" s="46">
        <f t="shared" si="72"/>
        <v>0</v>
      </c>
      <c r="BA137" s="46">
        <f t="shared" si="72"/>
        <v>0</v>
      </c>
      <c r="BB137" s="46">
        <f t="shared" si="72"/>
        <v>0</v>
      </c>
      <c r="BC137" s="46">
        <f t="shared" si="72"/>
        <v>0</v>
      </c>
      <c r="BD137" s="46">
        <f t="shared" si="72"/>
        <v>0</v>
      </c>
      <c r="BE137" s="46">
        <f t="shared" si="72"/>
        <v>0</v>
      </c>
      <c r="BF137" s="46">
        <f t="shared" si="72"/>
        <v>0</v>
      </c>
      <c r="BG137" s="46">
        <f t="shared" si="72"/>
        <v>0</v>
      </c>
      <c r="BH137" s="46">
        <f t="shared" si="72"/>
        <v>0</v>
      </c>
      <c r="BI137" s="46">
        <f t="shared" si="72"/>
        <v>0</v>
      </c>
      <c r="BJ137" s="46">
        <f t="shared" si="72"/>
        <v>0</v>
      </c>
      <c r="BK137" s="46">
        <f t="shared" si="72"/>
        <v>0</v>
      </c>
      <c r="BL137" s="46">
        <f t="shared" si="72"/>
        <v>0</v>
      </c>
      <c r="BM137" s="46">
        <f t="shared" si="72"/>
        <v>0</v>
      </c>
      <c r="BN137" s="46">
        <f t="shared" si="72"/>
        <v>0</v>
      </c>
      <c r="BO137" s="46">
        <f t="shared" si="72"/>
        <v>0</v>
      </c>
      <c r="BP137" s="46">
        <f t="shared" si="72"/>
        <v>0</v>
      </c>
      <c r="BQ137" s="46">
        <f t="shared" si="72"/>
        <v>0</v>
      </c>
      <c r="BR137" s="46">
        <f t="shared" si="72"/>
        <v>0</v>
      </c>
      <c r="BS137" s="46">
        <f t="shared" ref="BS137:CS137" si="73">(BS$28*$C$15)+(BS$29*$D$15)+(BS$30*$C$15)</f>
        <v>0</v>
      </c>
      <c r="BT137" s="46">
        <f t="shared" si="73"/>
        <v>0</v>
      </c>
      <c r="BU137" s="46">
        <f t="shared" si="73"/>
        <v>0</v>
      </c>
      <c r="BV137" s="46">
        <f t="shared" si="73"/>
        <v>0</v>
      </c>
      <c r="BW137" s="46">
        <f t="shared" si="73"/>
        <v>0</v>
      </c>
      <c r="BX137" s="46">
        <f t="shared" si="73"/>
        <v>0</v>
      </c>
      <c r="BY137" s="46">
        <f t="shared" si="73"/>
        <v>0</v>
      </c>
      <c r="BZ137" s="46">
        <f t="shared" si="73"/>
        <v>0</v>
      </c>
      <c r="CA137" s="46">
        <f t="shared" si="73"/>
        <v>0</v>
      </c>
      <c r="CB137" s="46">
        <f t="shared" si="73"/>
        <v>0</v>
      </c>
      <c r="CC137" s="46">
        <f t="shared" si="73"/>
        <v>0</v>
      </c>
      <c r="CD137" s="46">
        <f t="shared" si="73"/>
        <v>0</v>
      </c>
      <c r="CE137" s="46">
        <f t="shared" si="73"/>
        <v>0</v>
      </c>
      <c r="CF137" s="46">
        <f t="shared" si="73"/>
        <v>0</v>
      </c>
      <c r="CG137" s="46">
        <f t="shared" si="73"/>
        <v>0</v>
      </c>
      <c r="CH137" s="46">
        <f t="shared" si="73"/>
        <v>0</v>
      </c>
      <c r="CI137" s="46">
        <f t="shared" si="73"/>
        <v>0</v>
      </c>
      <c r="CJ137" s="46">
        <f t="shared" si="73"/>
        <v>0</v>
      </c>
      <c r="CK137" s="46">
        <f t="shared" si="73"/>
        <v>0</v>
      </c>
      <c r="CL137" s="46">
        <f t="shared" si="73"/>
        <v>0</v>
      </c>
      <c r="CM137" s="46">
        <f t="shared" si="73"/>
        <v>0</v>
      </c>
      <c r="CN137" s="46">
        <f t="shared" si="73"/>
        <v>0</v>
      </c>
      <c r="CO137" s="46">
        <f t="shared" si="73"/>
        <v>0</v>
      </c>
      <c r="CP137" s="46">
        <f t="shared" si="73"/>
        <v>0</v>
      </c>
      <c r="CQ137" s="46">
        <f t="shared" si="73"/>
        <v>0</v>
      </c>
      <c r="CR137" s="46">
        <f t="shared" si="73"/>
        <v>0</v>
      </c>
      <c r="CS137" s="46">
        <f t="shared" si="73"/>
        <v>0</v>
      </c>
    </row>
    <row r="138" spans="2:97" x14ac:dyDescent="0.35">
      <c r="B138" s="1" t="s">
        <v>73</v>
      </c>
      <c r="E138" s="32">
        <f>SUM(G138:CS138)</f>
        <v>0</v>
      </c>
      <c r="G138" s="42">
        <f t="shared" ref="G138:BR138" si="74">(G$56*$C$15)+(G$57*$D$15)+(G$58*$D$15)+(G$59*$C$15)</f>
        <v>0</v>
      </c>
      <c r="H138" s="42">
        <f t="shared" si="74"/>
        <v>0</v>
      </c>
      <c r="I138" s="42">
        <f t="shared" si="74"/>
        <v>0</v>
      </c>
      <c r="J138" s="42">
        <f t="shared" si="74"/>
        <v>0</v>
      </c>
      <c r="K138" s="42">
        <f t="shared" si="74"/>
        <v>0</v>
      </c>
      <c r="L138" s="42">
        <f t="shared" si="74"/>
        <v>0</v>
      </c>
      <c r="M138" s="42">
        <f t="shared" si="74"/>
        <v>0</v>
      </c>
      <c r="N138" s="42">
        <f t="shared" si="74"/>
        <v>0</v>
      </c>
      <c r="O138" s="42">
        <f t="shared" si="74"/>
        <v>0</v>
      </c>
      <c r="P138" s="42">
        <f t="shared" si="74"/>
        <v>0</v>
      </c>
      <c r="Q138" s="42">
        <f t="shared" si="74"/>
        <v>0</v>
      </c>
      <c r="R138" s="42">
        <f t="shared" si="74"/>
        <v>0</v>
      </c>
      <c r="S138" s="42">
        <f t="shared" si="74"/>
        <v>0</v>
      </c>
      <c r="T138" s="42">
        <f t="shared" si="74"/>
        <v>0</v>
      </c>
      <c r="U138" s="42">
        <f t="shared" si="74"/>
        <v>0</v>
      </c>
      <c r="V138" s="42">
        <f t="shared" si="74"/>
        <v>0</v>
      </c>
      <c r="W138" s="42">
        <f t="shared" si="74"/>
        <v>0</v>
      </c>
      <c r="X138" s="42">
        <f t="shared" si="74"/>
        <v>0</v>
      </c>
      <c r="Y138" s="42">
        <f t="shared" si="74"/>
        <v>0</v>
      </c>
      <c r="Z138" s="42">
        <f t="shared" si="74"/>
        <v>0</v>
      </c>
      <c r="AA138" s="42">
        <f t="shared" si="74"/>
        <v>0</v>
      </c>
      <c r="AB138" s="42">
        <f t="shared" si="74"/>
        <v>0</v>
      </c>
      <c r="AC138" s="42">
        <f t="shared" si="74"/>
        <v>0</v>
      </c>
      <c r="AD138" s="42">
        <f t="shared" si="74"/>
        <v>0</v>
      </c>
      <c r="AE138" s="42">
        <f t="shared" si="74"/>
        <v>0</v>
      </c>
      <c r="AF138" s="42">
        <f t="shared" si="74"/>
        <v>0</v>
      </c>
      <c r="AG138" s="42">
        <f t="shared" si="74"/>
        <v>0</v>
      </c>
      <c r="AH138" s="42">
        <f t="shared" si="74"/>
        <v>0</v>
      </c>
      <c r="AI138" s="42">
        <f t="shared" si="74"/>
        <v>0</v>
      </c>
      <c r="AJ138" s="42">
        <f t="shared" si="74"/>
        <v>0</v>
      </c>
      <c r="AK138" s="42">
        <f t="shared" si="74"/>
        <v>0</v>
      </c>
      <c r="AL138" s="42">
        <f t="shared" si="74"/>
        <v>0</v>
      </c>
      <c r="AM138" s="42">
        <f t="shared" si="74"/>
        <v>0</v>
      </c>
      <c r="AN138" s="42">
        <f t="shared" si="74"/>
        <v>0</v>
      </c>
      <c r="AO138" s="42">
        <f t="shared" si="74"/>
        <v>0</v>
      </c>
      <c r="AP138" s="42">
        <f t="shared" si="74"/>
        <v>0</v>
      </c>
      <c r="AQ138" s="42">
        <f t="shared" si="74"/>
        <v>0</v>
      </c>
      <c r="AR138" s="42">
        <f t="shared" si="74"/>
        <v>0</v>
      </c>
      <c r="AS138" s="42">
        <f t="shared" si="74"/>
        <v>0</v>
      </c>
      <c r="AT138" s="42">
        <f t="shared" si="74"/>
        <v>0</v>
      </c>
      <c r="AU138" s="42">
        <f t="shared" si="74"/>
        <v>0</v>
      </c>
      <c r="AV138" s="42">
        <f t="shared" si="74"/>
        <v>0</v>
      </c>
      <c r="AW138" s="42">
        <f t="shared" si="74"/>
        <v>0</v>
      </c>
      <c r="AX138" s="42">
        <f t="shared" si="74"/>
        <v>0</v>
      </c>
      <c r="AY138" s="42">
        <f t="shared" si="74"/>
        <v>0</v>
      </c>
      <c r="AZ138" s="42">
        <f t="shared" si="74"/>
        <v>0</v>
      </c>
      <c r="BA138" s="42">
        <f t="shared" si="74"/>
        <v>0</v>
      </c>
      <c r="BB138" s="42">
        <f t="shared" si="74"/>
        <v>0</v>
      </c>
      <c r="BC138" s="42">
        <f t="shared" si="74"/>
        <v>0</v>
      </c>
      <c r="BD138" s="42">
        <f t="shared" si="74"/>
        <v>0</v>
      </c>
      <c r="BE138" s="42">
        <f t="shared" si="74"/>
        <v>0</v>
      </c>
      <c r="BF138" s="42">
        <f t="shared" si="74"/>
        <v>0</v>
      </c>
      <c r="BG138" s="42">
        <f t="shared" si="74"/>
        <v>0</v>
      </c>
      <c r="BH138" s="42">
        <f t="shared" si="74"/>
        <v>0</v>
      </c>
      <c r="BI138" s="42">
        <f t="shared" si="74"/>
        <v>0</v>
      </c>
      <c r="BJ138" s="42">
        <f t="shared" si="74"/>
        <v>0</v>
      </c>
      <c r="BK138" s="42">
        <f t="shared" si="74"/>
        <v>0</v>
      </c>
      <c r="BL138" s="42">
        <f t="shared" si="74"/>
        <v>0</v>
      </c>
      <c r="BM138" s="42">
        <f t="shared" si="74"/>
        <v>0</v>
      </c>
      <c r="BN138" s="42">
        <f t="shared" si="74"/>
        <v>0</v>
      </c>
      <c r="BO138" s="42">
        <f t="shared" si="74"/>
        <v>0</v>
      </c>
      <c r="BP138" s="42">
        <f t="shared" si="74"/>
        <v>0</v>
      </c>
      <c r="BQ138" s="42">
        <f t="shared" si="74"/>
        <v>0</v>
      </c>
      <c r="BR138" s="42">
        <f t="shared" si="74"/>
        <v>0</v>
      </c>
      <c r="BS138" s="42">
        <f t="shared" ref="BS138:CS138" si="75">(BS$56*$C$15)+(BS$57*$D$15)+(BS$58*$D$15)+(BS$59*$C$15)</f>
        <v>0</v>
      </c>
      <c r="BT138" s="42">
        <f t="shared" si="75"/>
        <v>0</v>
      </c>
      <c r="BU138" s="42">
        <f t="shared" si="75"/>
        <v>0</v>
      </c>
      <c r="BV138" s="42">
        <f t="shared" si="75"/>
        <v>0</v>
      </c>
      <c r="BW138" s="42">
        <f t="shared" si="75"/>
        <v>0</v>
      </c>
      <c r="BX138" s="42">
        <f t="shared" si="75"/>
        <v>0</v>
      </c>
      <c r="BY138" s="42">
        <f t="shared" si="75"/>
        <v>0</v>
      </c>
      <c r="BZ138" s="42">
        <f t="shared" si="75"/>
        <v>0</v>
      </c>
      <c r="CA138" s="42">
        <f t="shared" si="75"/>
        <v>0</v>
      </c>
      <c r="CB138" s="42">
        <f t="shared" si="75"/>
        <v>0</v>
      </c>
      <c r="CC138" s="42">
        <f t="shared" si="75"/>
        <v>0</v>
      </c>
      <c r="CD138" s="42">
        <f t="shared" si="75"/>
        <v>0</v>
      </c>
      <c r="CE138" s="42">
        <f t="shared" si="75"/>
        <v>0</v>
      </c>
      <c r="CF138" s="42">
        <f t="shared" si="75"/>
        <v>0</v>
      </c>
      <c r="CG138" s="42">
        <f t="shared" si="75"/>
        <v>0</v>
      </c>
      <c r="CH138" s="42">
        <f t="shared" si="75"/>
        <v>0</v>
      </c>
      <c r="CI138" s="42">
        <f t="shared" si="75"/>
        <v>0</v>
      </c>
      <c r="CJ138" s="42">
        <f t="shared" si="75"/>
        <v>0</v>
      </c>
      <c r="CK138" s="42">
        <f t="shared" si="75"/>
        <v>0</v>
      </c>
      <c r="CL138" s="42">
        <f t="shared" si="75"/>
        <v>0</v>
      </c>
      <c r="CM138" s="42">
        <f t="shared" si="75"/>
        <v>0</v>
      </c>
      <c r="CN138" s="42">
        <f t="shared" si="75"/>
        <v>0</v>
      </c>
      <c r="CO138" s="42">
        <f t="shared" si="75"/>
        <v>0</v>
      </c>
      <c r="CP138" s="42">
        <f t="shared" si="75"/>
        <v>0</v>
      </c>
      <c r="CQ138" s="42">
        <f t="shared" si="75"/>
        <v>0</v>
      </c>
      <c r="CR138" s="42">
        <f t="shared" si="75"/>
        <v>0</v>
      </c>
      <c r="CS138" s="42">
        <f t="shared" si="75"/>
        <v>0</v>
      </c>
    </row>
    <row r="139" spans="2:97" x14ac:dyDescent="0.35">
      <c r="B139" s="1" t="s">
        <v>74</v>
      </c>
      <c r="E139" s="32">
        <f>SUM(G139:CS139)</f>
        <v>343.07024898582779</v>
      </c>
      <c r="G139" s="42">
        <f t="shared" ref="G139:BR139" si="76">(G$70*$C$15)+(G$71*$D$15)+(G$72*$D$15)+(G$73*$C$15)</f>
        <v>0</v>
      </c>
      <c r="H139" s="42">
        <f t="shared" si="76"/>
        <v>0</v>
      </c>
      <c r="I139" s="42">
        <f t="shared" si="76"/>
        <v>0</v>
      </c>
      <c r="J139" s="42">
        <f t="shared" si="76"/>
        <v>0</v>
      </c>
      <c r="K139" s="42">
        <f t="shared" si="76"/>
        <v>0</v>
      </c>
      <c r="L139" s="42">
        <f t="shared" si="76"/>
        <v>0</v>
      </c>
      <c r="M139" s="42">
        <f t="shared" si="76"/>
        <v>0</v>
      </c>
      <c r="N139" s="42">
        <f t="shared" si="76"/>
        <v>0</v>
      </c>
      <c r="O139" s="42">
        <f t="shared" si="76"/>
        <v>0</v>
      </c>
      <c r="P139" s="42">
        <f t="shared" si="76"/>
        <v>0</v>
      </c>
      <c r="Q139" s="42">
        <f t="shared" si="76"/>
        <v>0</v>
      </c>
      <c r="R139" s="42">
        <f t="shared" si="76"/>
        <v>0</v>
      </c>
      <c r="S139" s="42">
        <f t="shared" si="76"/>
        <v>0</v>
      </c>
      <c r="T139" s="42">
        <f t="shared" si="76"/>
        <v>0</v>
      </c>
      <c r="U139" s="42">
        <f t="shared" si="76"/>
        <v>0</v>
      </c>
      <c r="V139" s="42">
        <f t="shared" si="76"/>
        <v>0</v>
      </c>
      <c r="W139" s="42">
        <f t="shared" si="76"/>
        <v>0</v>
      </c>
      <c r="X139" s="42">
        <f t="shared" si="76"/>
        <v>0</v>
      </c>
      <c r="Y139" s="42">
        <f t="shared" si="76"/>
        <v>0</v>
      </c>
      <c r="Z139" s="42">
        <f t="shared" si="76"/>
        <v>0</v>
      </c>
      <c r="AA139" s="42">
        <f t="shared" si="76"/>
        <v>0</v>
      </c>
      <c r="AB139" s="42">
        <f t="shared" si="76"/>
        <v>0</v>
      </c>
      <c r="AC139" s="42">
        <f t="shared" si="76"/>
        <v>0</v>
      </c>
      <c r="AD139" s="42">
        <f t="shared" si="76"/>
        <v>0</v>
      </c>
      <c r="AE139" s="42">
        <f t="shared" si="76"/>
        <v>0</v>
      </c>
      <c r="AF139" s="42">
        <f t="shared" si="76"/>
        <v>0</v>
      </c>
      <c r="AG139" s="42">
        <f t="shared" si="76"/>
        <v>0</v>
      </c>
      <c r="AH139" s="42">
        <f t="shared" si="76"/>
        <v>0</v>
      </c>
      <c r="AI139" s="42">
        <f t="shared" si="76"/>
        <v>0</v>
      </c>
      <c r="AJ139" s="42">
        <f t="shared" si="76"/>
        <v>0</v>
      </c>
      <c r="AK139" s="42">
        <f t="shared" si="76"/>
        <v>0</v>
      </c>
      <c r="AL139" s="42">
        <f t="shared" si="76"/>
        <v>0</v>
      </c>
      <c r="AM139" s="42">
        <f t="shared" si="76"/>
        <v>0</v>
      </c>
      <c r="AN139" s="42">
        <f t="shared" si="76"/>
        <v>0</v>
      </c>
      <c r="AO139" s="42">
        <f t="shared" si="76"/>
        <v>0</v>
      </c>
      <c r="AP139" s="42">
        <f t="shared" si="76"/>
        <v>0</v>
      </c>
      <c r="AQ139" s="42">
        <f t="shared" si="76"/>
        <v>0</v>
      </c>
      <c r="AR139" s="42">
        <f t="shared" si="76"/>
        <v>0</v>
      </c>
      <c r="AS139" s="42">
        <f t="shared" si="76"/>
        <v>0</v>
      </c>
      <c r="AT139" s="42">
        <f t="shared" si="76"/>
        <v>0</v>
      </c>
      <c r="AU139" s="42">
        <f t="shared" si="76"/>
        <v>0</v>
      </c>
      <c r="AV139" s="42">
        <f t="shared" si="76"/>
        <v>0</v>
      </c>
      <c r="AW139" s="42">
        <f t="shared" si="76"/>
        <v>0</v>
      </c>
      <c r="AX139" s="42">
        <f t="shared" si="76"/>
        <v>0</v>
      </c>
      <c r="AY139" s="42">
        <f t="shared" si="76"/>
        <v>0</v>
      </c>
      <c r="AZ139" s="42">
        <f t="shared" si="76"/>
        <v>0</v>
      </c>
      <c r="BA139" s="42">
        <f t="shared" si="76"/>
        <v>0</v>
      </c>
      <c r="BB139" s="42">
        <f t="shared" si="76"/>
        <v>0</v>
      </c>
      <c r="BC139" s="42">
        <f t="shared" si="76"/>
        <v>0</v>
      </c>
      <c r="BD139" s="42">
        <f t="shared" si="76"/>
        <v>0</v>
      </c>
      <c r="BE139" s="42">
        <f t="shared" si="76"/>
        <v>0</v>
      </c>
      <c r="BF139" s="42">
        <f t="shared" si="76"/>
        <v>0</v>
      </c>
      <c r="BG139" s="42">
        <f t="shared" si="76"/>
        <v>0</v>
      </c>
      <c r="BH139" s="42">
        <f t="shared" si="76"/>
        <v>0</v>
      </c>
      <c r="BI139" s="42">
        <f t="shared" si="76"/>
        <v>0</v>
      </c>
      <c r="BJ139" s="42">
        <f t="shared" si="76"/>
        <v>0</v>
      </c>
      <c r="BK139" s="42">
        <f t="shared" si="76"/>
        <v>0</v>
      </c>
      <c r="BL139" s="42">
        <f t="shared" si="76"/>
        <v>0</v>
      </c>
      <c r="BM139" s="42">
        <f t="shared" si="76"/>
        <v>0</v>
      </c>
      <c r="BN139" s="42">
        <f t="shared" si="76"/>
        <v>0</v>
      </c>
      <c r="BO139" s="42">
        <f t="shared" si="76"/>
        <v>0</v>
      </c>
      <c r="BP139" s="42">
        <f t="shared" si="76"/>
        <v>0</v>
      </c>
      <c r="BQ139" s="42">
        <f t="shared" si="76"/>
        <v>0</v>
      </c>
      <c r="BR139" s="42">
        <f t="shared" si="76"/>
        <v>0</v>
      </c>
      <c r="BS139" s="42">
        <f t="shared" ref="BS139:CS139" si="77">(BS$70*$C$15)+(BS$71*$D$15)+(BS$72*$D$15)+(BS$73*$C$15)</f>
        <v>343.07024898582779</v>
      </c>
      <c r="BT139" s="42">
        <f t="shared" si="77"/>
        <v>0</v>
      </c>
      <c r="BU139" s="42">
        <f t="shared" si="77"/>
        <v>0</v>
      </c>
      <c r="BV139" s="42">
        <f t="shared" si="77"/>
        <v>0</v>
      </c>
      <c r="BW139" s="42">
        <f t="shared" si="77"/>
        <v>0</v>
      </c>
      <c r="BX139" s="42">
        <f t="shared" si="77"/>
        <v>0</v>
      </c>
      <c r="BY139" s="42">
        <f t="shared" si="77"/>
        <v>0</v>
      </c>
      <c r="BZ139" s="42">
        <f t="shared" si="77"/>
        <v>0</v>
      </c>
      <c r="CA139" s="42">
        <f t="shared" si="77"/>
        <v>0</v>
      </c>
      <c r="CB139" s="42">
        <f t="shared" si="77"/>
        <v>0</v>
      </c>
      <c r="CC139" s="42">
        <f t="shared" si="77"/>
        <v>0</v>
      </c>
      <c r="CD139" s="42">
        <f t="shared" si="77"/>
        <v>0</v>
      </c>
      <c r="CE139" s="42">
        <f t="shared" si="77"/>
        <v>0</v>
      </c>
      <c r="CF139" s="42">
        <f t="shared" si="77"/>
        <v>0</v>
      </c>
      <c r="CG139" s="42">
        <f t="shared" si="77"/>
        <v>0</v>
      </c>
      <c r="CH139" s="42">
        <f t="shared" si="77"/>
        <v>0</v>
      </c>
      <c r="CI139" s="42">
        <f t="shared" si="77"/>
        <v>0</v>
      </c>
      <c r="CJ139" s="42">
        <f t="shared" si="77"/>
        <v>0</v>
      </c>
      <c r="CK139" s="42">
        <f t="shared" si="77"/>
        <v>0</v>
      </c>
      <c r="CL139" s="42">
        <f t="shared" si="77"/>
        <v>0</v>
      </c>
      <c r="CM139" s="42">
        <f t="shared" si="77"/>
        <v>0</v>
      </c>
      <c r="CN139" s="42">
        <f t="shared" si="77"/>
        <v>0</v>
      </c>
      <c r="CO139" s="42">
        <f t="shared" si="77"/>
        <v>0</v>
      </c>
      <c r="CP139" s="42">
        <f t="shared" si="77"/>
        <v>0</v>
      </c>
      <c r="CQ139" s="42">
        <f t="shared" si="77"/>
        <v>0</v>
      </c>
      <c r="CR139" s="42">
        <f t="shared" si="77"/>
        <v>0</v>
      </c>
      <c r="CS139" s="42">
        <f t="shared" si="77"/>
        <v>0</v>
      </c>
    </row>
    <row r="140" spans="2:97" x14ac:dyDescent="0.35">
      <c r="B140" s="1" t="s">
        <v>64</v>
      </c>
      <c r="E140" s="32">
        <f>SUM(G140:CS140)</f>
        <v>357.69954155842146</v>
      </c>
      <c r="G140" s="37">
        <f t="shared" ref="G140:BR140" si="78">G43</f>
        <v>0</v>
      </c>
      <c r="H140" s="37">
        <f t="shared" si="78"/>
        <v>0</v>
      </c>
      <c r="I140" s="37">
        <f t="shared" si="78"/>
        <v>0</v>
      </c>
      <c r="J140" s="37">
        <f t="shared" si="78"/>
        <v>0</v>
      </c>
      <c r="K140" s="37">
        <f t="shared" si="78"/>
        <v>0</v>
      </c>
      <c r="L140" s="37">
        <f t="shared" si="78"/>
        <v>0</v>
      </c>
      <c r="M140" s="37">
        <f t="shared" si="78"/>
        <v>0</v>
      </c>
      <c r="N140" s="37">
        <f t="shared" si="78"/>
        <v>0</v>
      </c>
      <c r="O140" s="37">
        <f t="shared" si="78"/>
        <v>0</v>
      </c>
      <c r="P140" s="37">
        <f t="shared" si="78"/>
        <v>0</v>
      </c>
      <c r="Q140" s="37">
        <f t="shared" si="78"/>
        <v>0</v>
      </c>
      <c r="R140" s="37">
        <f t="shared" si="78"/>
        <v>0</v>
      </c>
      <c r="S140" s="37">
        <f t="shared" si="78"/>
        <v>0</v>
      </c>
      <c r="T140" s="37">
        <f t="shared" si="78"/>
        <v>0</v>
      </c>
      <c r="U140" s="37">
        <f t="shared" si="78"/>
        <v>0</v>
      </c>
      <c r="V140" s="37">
        <f t="shared" si="78"/>
        <v>0</v>
      </c>
      <c r="W140" s="37">
        <f t="shared" si="78"/>
        <v>0</v>
      </c>
      <c r="X140" s="37">
        <f t="shared" si="78"/>
        <v>0</v>
      </c>
      <c r="Y140" s="37">
        <f t="shared" si="78"/>
        <v>0</v>
      </c>
      <c r="Z140" s="37">
        <f t="shared" si="78"/>
        <v>6.0000000000000009</v>
      </c>
      <c r="AA140" s="37">
        <f t="shared" si="78"/>
        <v>5.2057012568305998</v>
      </c>
      <c r="AB140" s="37">
        <f t="shared" si="78"/>
        <v>4.6224833333333333</v>
      </c>
      <c r="AC140" s="37">
        <f t="shared" si="78"/>
        <v>5.8001566666666662</v>
      </c>
      <c r="AD140" s="37">
        <f t="shared" si="78"/>
        <v>6.2841530054644812</v>
      </c>
      <c r="AE140" s="37">
        <f t="shared" si="78"/>
        <v>6.2841530054644812</v>
      </c>
      <c r="AF140" s="37">
        <f t="shared" si="78"/>
        <v>6.4349726775956286</v>
      </c>
      <c r="AG140" s="37">
        <f t="shared" si="78"/>
        <v>6.4349726775956286</v>
      </c>
      <c r="AH140" s="37">
        <f t="shared" si="78"/>
        <v>6.5958469945355178</v>
      </c>
      <c r="AI140" s="37">
        <f t="shared" si="78"/>
        <v>6.5958469945355178</v>
      </c>
      <c r="AJ140" s="37">
        <f t="shared" si="78"/>
        <v>6.7607431693989044</v>
      </c>
      <c r="AK140" s="37">
        <f t="shared" si="78"/>
        <v>6.7607431693989044</v>
      </c>
      <c r="AL140" s="37">
        <f t="shared" si="78"/>
        <v>6.9297617486338767</v>
      </c>
      <c r="AM140" s="37">
        <f t="shared" si="78"/>
        <v>6.9297617486338767</v>
      </c>
      <c r="AN140" s="37">
        <f t="shared" si="78"/>
        <v>7.1030057923497232</v>
      </c>
      <c r="AO140" s="37">
        <f t="shared" si="78"/>
        <v>7.1030057923497232</v>
      </c>
      <c r="AP140" s="37">
        <f t="shared" si="78"/>
        <v>7.280580937158466</v>
      </c>
      <c r="AQ140" s="37">
        <f t="shared" si="78"/>
        <v>7.280580937158466</v>
      </c>
      <c r="AR140" s="37">
        <f t="shared" si="78"/>
        <v>7.4625954605874263</v>
      </c>
      <c r="AS140" s="37">
        <f t="shared" si="78"/>
        <v>7.4625954605874263</v>
      </c>
      <c r="AT140" s="37">
        <f t="shared" si="78"/>
        <v>7.6491603471021117</v>
      </c>
      <c r="AU140" s="37">
        <f t="shared" si="78"/>
        <v>7.6491603471021117</v>
      </c>
      <c r="AV140" s="37">
        <f t="shared" si="78"/>
        <v>7.8403893557796644</v>
      </c>
      <c r="AW140" s="37">
        <f t="shared" si="78"/>
        <v>7.8403893557796644</v>
      </c>
      <c r="AX140" s="37">
        <f t="shared" si="78"/>
        <v>8.0363990896741555</v>
      </c>
      <c r="AY140" s="37">
        <f t="shared" si="78"/>
        <v>8.0363990896741555</v>
      </c>
      <c r="AZ140" s="37">
        <f t="shared" si="78"/>
        <v>8.2373090669160085</v>
      </c>
      <c r="BA140" s="37">
        <f t="shared" si="78"/>
        <v>8.2373090669160085</v>
      </c>
      <c r="BB140" s="37">
        <f t="shared" si="78"/>
        <v>8.4432417935889088</v>
      </c>
      <c r="BC140" s="37">
        <f t="shared" si="78"/>
        <v>8.4432417935889088</v>
      </c>
      <c r="BD140" s="37">
        <f t="shared" si="78"/>
        <v>8.6543228384286301</v>
      </c>
      <c r="BE140" s="37">
        <f t="shared" si="78"/>
        <v>8.6543228384286301</v>
      </c>
      <c r="BF140" s="37">
        <f t="shared" si="78"/>
        <v>8.8706809093893444</v>
      </c>
      <c r="BG140" s="37">
        <f t="shared" si="78"/>
        <v>8.8706809093893444</v>
      </c>
      <c r="BH140" s="37">
        <f t="shared" si="78"/>
        <v>9.0924479321240774</v>
      </c>
      <c r="BI140" s="37">
        <f t="shared" si="78"/>
        <v>9.0924479321240774</v>
      </c>
      <c r="BJ140" s="37">
        <f t="shared" si="78"/>
        <v>9.3197591304271779</v>
      </c>
      <c r="BK140" s="37">
        <f t="shared" si="78"/>
        <v>9.3197591304271779</v>
      </c>
      <c r="BL140" s="37">
        <f t="shared" si="78"/>
        <v>9.5527531086878561</v>
      </c>
      <c r="BM140" s="37">
        <f t="shared" si="78"/>
        <v>9.5527531086878561</v>
      </c>
      <c r="BN140" s="37">
        <f t="shared" si="78"/>
        <v>9.7915719364050506</v>
      </c>
      <c r="BO140" s="37">
        <f t="shared" si="78"/>
        <v>9.7915719364050506</v>
      </c>
      <c r="BP140" s="37">
        <f t="shared" si="78"/>
        <v>10.036361234815177</v>
      </c>
      <c r="BQ140" s="37">
        <f t="shared" si="78"/>
        <v>10.036361234815177</v>
      </c>
      <c r="BR140" s="37">
        <f t="shared" si="78"/>
        <v>10.287270265685555</v>
      </c>
      <c r="BS140" s="37">
        <f t="shared" ref="BS140:CS140" si="79">BS43</f>
        <v>5.031816977780978</v>
      </c>
      <c r="BT140" s="37">
        <f t="shared" si="79"/>
        <v>0</v>
      </c>
      <c r="BU140" s="37">
        <f t="shared" si="79"/>
        <v>0</v>
      </c>
      <c r="BV140" s="37">
        <f t="shared" si="79"/>
        <v>0</v>
      </c>
      <c r="BW140" s="37">
        <f t="shared" si="79"/>
        <v>0</v>
      </c>
      <c r="BX140" s="37">
        <f t="shared" si="79"/>
        <v>0</v>
      </c>
      <c r="BY140" s="37">
        <f t="shared" si="79"/>
        <v>0</v>
      </c>
      <c r="BZ140" s="37">
        <f t="shared" si="79"/>
        <v>0</v>
      </c>
      <c r="CA140" s="37">
        <f t="shared" si="79"/>
        <v>0</v>
      </c>
      <c r="CB140" s="37">
        <f t="shared" si="79"/>
        <v>0</v>
      </c>
      <c r="CC140" s="37">
        <f t="shared" si="79"/>
        <v>0</v>
      </c>
      <c r="CD140" s="37">
        <f t="shared" si="79"/>
        <v>0</v>
      </c>
      <c r="CE140" s="37">
        <f t="shared" si="79"/>
        <v>0</v>
      </c>
      <c r="CF140" s="37">
        <f t="shared" si="79"/>
        <v>0</v>
      </c>
      <c r="CG140" s="37">
        <f t="shared" si="79"/>
        <v>0</v>
      </c>
      <c r="CH140" s="37">
        <f t="shared" si="79"/>
        <v>0</v>
      </c>
      <c r="CI140" s="37">
        <f t="shared" si="79"/>
        <v>0</v>
      </c>
      <c r="CJ140" s="37">
        <f t="shared" si="79"/>
        <v>0</v>
      </c>
      <c r="CK140" s="37">
        <f t="shared" si="79"/>
        <v>0</v>
      </c>
      <c r="CL140" s="37">
        <f t="shared" si="79"/>
        <v>0</v>
      </c>
      <c r="CM140" s="37">
        <f t="shared" si="79"/>
        <v>0</v>
      </c>
      <c r="CN140" s="37">
        <f t="shared" si="79"/>
        <v>0</v>
      </c>
      <c r="CO140" s="37">
        <f t="shared" si="79"/>
        <v>0</v>
      </c>
      <c r="CP140" s="37">
        <f t="shared" si="79"/>
        <v>0</v>
      </c>
      <c r="CQ140" s="37">
        <f t="shared" si="79"/>
        <v>0</v>
      </c>
      <c r="CR140" s="37">
        <f t="shared" si="79"/>
        <v>0</v>
      </c>
      <c r="CS140" s="37">
        <f t="shared" si="79"/>
        <v>0</v>
      </c>
    </row>
    <row r="141" spans="2:97" x14ac:dyDescent="0.35">
      <c r="E141" s="29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  <c r="BY141" s="53"/>
      <c r="BZ141" s="53"/>
      <c r="CA141" s="53"/>
      <c r="CB141" s="53"/>
      <c r="CC141" s="53"/>
      <c r="CD141" s="53"/>
      <c r="CE141" s="53"/>
      <c r="CF141" s="53"/>
      <c r="CG141" s="53"/>
      <c r="CH141" s="53"/>
      <c r="CI141" s="53"/>
      <c r="CJ141" s="53"/>
      <c r="CK141" s="53"/>
      <c r="CL141" s="53"/>
      <c r="CM141" s="53"/>
      <c r="CN141" s="53"/>
      <c r="CO141" s="53"/>
      <c r="CP141" s="53"/>
      <c r="CQ141" s="53"/>
      <c r="CR141" s="53"/>
      <c r="CS141" s="53"/>
    </row>
    <row r="142" spans="2:97" x14ac:dyDescent="0.35">
      <c r="B142" s="2" t="s">
        <v>65</v>
      </c>
      <c r="E142" s="29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3"/>
      <c r="BZ142" s="53"/>
      <c r="CA142" s="53"/>
      <c r="CB142" s="53"/>
      <c r="CC142" s="53"/>
      <c r="CD142" s="53"/>
      <c r="CE142" s="53"/>
      <c r="CF142" s="53"/>
      <c r="CG142" s="53"/>
      <c r="CH142" s="53"/>
      <c r="CI142" s="53"/>
      <c r="CJ142" s="53"/>
      <c r="CK142" s="53"/>
      <c r="CL142" s="53"/>
      <c r="CM142" s="53"/>
      <c r="CN142" s="53"/>
      <c r="CO142" s="53"/>
      <c r="CP142" s="53"/>
      <c r="CQ142" s="53"/>
      <c r="CR142" s="53"/>
      <c r="CS142" s="53"/>
    </row>
    <row r="143" spans="2:97" x14ac:dyDescent="0.35">
      <c r="E143" s="29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  <c r="CI143" s="53"/>
      <c r="CJ143" s="53"/>
      <c r="CK143" s="53"/>
      <c r="CL143" s="53"/>
      <c r="CM143" s="53"/>
      <c r="CN143" s="53"/>
      <c r="CO143" s="53"/>
      <c r="CP143" s="53"/>
      <c r="CQ143" s="53"/>
      <c r="CR143" s="53"/>
      <c r="CS143" s="53"/>
    </row>
    <row r="144" spans="2:97" x14ac:dyDescent="0.35">
      <c r="B144" s="40" t="s">
        <v>75</v>
      </c>
      <c r="E144" s="44">
        <f>SUM(G144:CS144)</f>
        <v>343.07024898582779</v>
      </c>
      <c r="F144" s="2"/>
      <c r="G144" s="46">
        <f t="shared" ref="G144:BR144" si="80">SUM(G138:G139)</f>
        <v>0</v>
      </c>
      <c r="H144" s="46">
        <f t="shared" si="80"/>
        <v>0</v>
      </c>
      <c r="I144" s="46">
        <f t="shared" si="80"/>
        <v>0</v>
      </c>
      <c r="J144" s="46">
        <f t="shared" si="80"/>
        <v>0</v>
      </c>
      <c r="K144" s="46">
        <f t="shared" si="80"/>
        <v>0</v>
      </c>
      <c r="L144" s="46">
        <f t="shared" si="80"/>
        <v>0</v>
      </c>
      <c r="M144" s="46">
        <f t="shared" si="80"/>
        <v>0</v>
      </c>
      <c r="N144" s="46">
        <f t="shared" si="80"/>
        <v>0</v>
      </c>
      <c r="O144" s="46">
        <f t="shared" si="80"/>
        <v>0</v>
      </c>
      <c r="P144" s="46">
        <f t="shared" si="80"/>
        <v>0</v>
      </c>
      <c r="Q144" s="46">
        <f t="shared" si="80"/>
        <v>0</v>
      </c>
      <c r="R144" s="46">
        <f t="shared" si="80"/>
        <v>0</v>
      </c>
      <c r="S144" s="46">
        <f t="shared" si="80"/>
        <v>0</v>
      </c>
      <c r="T144" s="46">
        <f t="shared" si="80"/>
        <v>0</v>
      </c>
      <c r="U144" s="46">
        <f t="shared" si="80"/>
        <v>0</v>
      </c>
      <c r="V144" s="46">
        <f t="shared" si="80"/>
        <v>0</v>
      </c>
      <c r="W144" s="46">
        <f t="shared" si="80"/>
        <v>0</v>
      </c>
      <c r="X144" s="46">
        <f t="shared" si="80"/>
        <v>0</v>
      </c>
      <c r="Y144" s="46">
        <f t="shared" si="80"/>
        <v>0</v>
      </c>
      <c r="Z144" s="46">
        <f t="shared" si="80"/>
        <v>0</v>
      </c>
      <c r="AA144" s="46">
        <f t="shared" si="80"/>
        <v>0</v>
      </c>
      <c r="AB144" s="46">
        <f t="shared" si="80"/>
        <v>0</v>
      </c>
      <c r="AC144" s="46">
        <f t="shared" si="80"/>
        <v>0</v>
      </c>
      <c r="AD144" s="46">
        <f t="shared" si="80"/>
        <v>0</v>
      </c>
      <c r="AE144" s="46">
        <f t="shared" si="80"/>
        <v>0</v>
      </c>
      <c r="AF144" s="46">
        <f t="shared" si="80"/>
        <v>0</v>
      </c>
      <c r="AG144" s="46">
        <f t="shared" si="80"/>
        <v>0</v>
      </c>
      <c r="AH144" s="46">
        <f t="shared" si="80"/>
        <v>0</v>
      </c>
      <c r="AI144" s="46">
        <f t="shared" si="80"/>
        <v>0</v>
      </c>
      <c r="AJ144" s="46">
        <f t="shared" si="80"/>
        <v>0</v>
      </c>
      <c r="AK144" s="46">
        <f t="shared" si="80"/>
        <v>0</v>
      </c>
      <c r="AL144" s="46">
        <f t="shared" si="80"/>
        <v>0</v>
      </c>
      <c r="AM144" s="46">
        <f t="shared" si="80"/>
        <v>0</v>
      </c>
      <c r="AN144" s="46">
        <f t="shared" si="80"/>
        <v>0</v>
      </c>
      <c r="AO144" s="46">
        <f t="shared" si="80"/>
        <v>0</v>
      </c>
      <c r="AP144" s="46">
        <f t="shared" si="80"/>
        <v>0</v>
      </c>
      <c r="AQ144" s="46">
        <f t="shared" si="80"/>
        <v>0</v>
      </c>
      <c r="AR144" s="46">
        <f t="shared" si="80"/>
        <v>0</v>
      </c>
      <c r="AS144" s="46">
        <f t="shared" si="80"/>
        <v>0</v>
      </c>
      <c r="AT144" s="46">
        <f t="shared" si="80"/>
        <v>0</v>
      </c>
      <c r="AU144" s="46">
        <f t="shared" si="80"/>
        <v>0</v>
      </c>
      <c r="AV144" s="46">
        <f t="shared" si="80"/>
        <v>0</v>
      </c>
      <c r="AW144" s="46">
        <f t="shared" si="80"/>
        <v>0</v>
      </c>
      <c r="AX144" s="46">
        <f t="shared" si="80"/>
        <v>0</v>
      </c>
      <c r="AY144" s="46">
        <f t="shared" si="80"/>
        <v>0</v>
      </c>
      <c r="AZ144" s="46">
        <f t="shared" si="80"/>
        <v>0</v>
      </c>
      <c r="BA144" s="46">
        <f t="shared" si="80"/>
        <v>0</v>
      </c>
      <c r="BB144" s="46">
        <f t="shared" si="80"/>
        <v>0</v>
      </c>
      <c r="BC144" s="46">
        <f t="shared" si="80"/>
        <v>0</v>
      </c>
      <c r="BD144" s="46">
        <f t="shared" si="80"/>
        <v>0</v>
      </c>
      <c r="BE144" s="46">
        <f t="shared" si="80"/>
        <v>0</v>
      </c>
      <c r="BF144" s="46">
        <f t="shared" si="80"/>
        <v>0</v>
      </c>
      <c r="BG144" s="46">
        <f t="shared" si="80"/>
        <v>0</v>
      </c>
      <c r="BH144" s="46">
        <f t="shared" si="80"/>
        <v>0</v>
      </c>
      <c r="BI144" s="46">
        <f t="shared" si="80"/>
        <v>0</v>
      </c>
      <c r="BJ144" s="46">
        <f t="shared" si="80"/>
        <v>0</v>
      </c>
      <c r="BK144" s="46">
        <f t="shared" si="80"/>
        <v>0</v>
      </c>
      <c r="BL144" s="46">
        <f t="shared" si="80"/>
        <v>0</v>
      </c>
      <c r="BM144" s="46">
        <f t="shared" si="80"/>
        <v>0</v>
      </c>
      <c r="BN144" s="46">
        <f t="shared" si="80"/>
        <v>0</v>
      </c>
      <c r="BO144" s="46">
        <f t="shared" si="80"/>
        <v>0</v>
      </c>
      <c r="BP144" s="46">
        <f t="shared" si="80"/>
        <v>0</v>
      </c>
      <c r="BQ144" s="46">
        <f t="shared" si="80"/>
        <v>0</v>
      </c>
      <c r="BR144" s="46">
        <f t="shared" si="80"/>
        <v>0</v>
      </c>
      <c r="BS144" s="46">
        <f t="shared" ref="BS144:CS144" si="81">SUM(BS138:BS139)</f>
        <v>343.07024898582779</v>
      </c>
      <c r="BT144" s="46">
        <f t="shared" si="81"/>
        <v>0</v>
      </c>
      <c r="BU144" s="46">
        <f t="shared" si="81"/>
        <v>0</v>
      </c>
      <c r="BV144" s="46">
        <f t="shared" si="81"/>
        <v>0</v>
      </c>
      <c r="BW144" s="46">
        <f t="shared" si="81"/>
        <v>0</v>
      </c>
      <c r="BX144" s="46">
        <f t="shared" si="81"/>
        <v>0</v>
      </c>
      <c r="BY144" s="46">
        <f t="shared" si="81"/>
        <v>0</v>
      </c>
      <c r="BZ144" s="46">
        <f t="shared" si="81"/>
        <v>0</v>
      </c>
      <c r="CA144" s="46">
        <f t="shared" si="81"/>
        <v>0</v>
      </c>
      <c r="CB144" s="46">
        <f t="shared" si="81"/>
        <v>0</v>
      </c>
      <c r="CC144" s="46">
        <f t="shared" si="81"/>
        <v>0</v>
      </c>
      <c r="CD144" s="46">
        <f t="shared" si="81"/>
        <v>0</v>
      </c>
      <c r="CE144" s="46">
        <f t="shared" si="81"/>
        <v>0</v>
      </c>
      <c r="CF144" s="46">
        <f t="shared" si="81"/>
        <v>0</v>
      </c>
      <c r="CG144" s="46">
        <f t="shared" si="81"/>
        <v>0</v>
      </c>
      <c r="CH144" s="46">
        <f t="shared" si="81"/>
        <v>0</v>
      </c>
      <c r="CI144" s="46">
        <f t="shared" si="81"/>
        <v>0</v>
      </c>
      <c r="CJ144" s="46">
        <f t="shared" si="81"/>
        <v>0</v>
      </c>
      <c r="CK144" s="46">
        <f t="shared" si="81"/>
        <v>0</v>
      </c>
      <c r="CL144" s="46">
        <f t="shared" si="81"/>
        <v>0</v>
      </c>
      <c r="CM144" s="46">
        <f t="shared" si="81"/>
        <v>0</v>
      </c>
      <c r="CN144" s="46">
        <f t="shared" si="81"/>
        <v>0</v>
      </c>
      <c r="CO144" s="46">
        <f t="shared" si="81"/>
        <v>0</v>
      </c>
      <c r="CP144" s="46">
        <f t="shared" si="81"/>
        <v>0</v>
      </c>
      <c r="CQ144" s="46">
        <f t="shared" si="81"/>
        <v>0</v>
      </c>
      <c r="CR144" s="46">
        <f t="shared" si="81"/>
        <v>0</v>
      </c>
      <c r="CS144" s="46">
        <f t="shared" si="81"/>
        <v>0</v>
      </c>
    </row>
    <row r="145" spans="2:97" x14ac:dyDescent="0.35">
      <c r="B145" s="40" t="s">
        <v>76</v>
      </c>
      <c r="E145" s="32">
        <f>SUM(G145:CS145)</f>
        <v>268.07024898582779</v>
      </c>
      <c r="F145" s="2"/>
      <c r="G145" s="33">
        <f t="shared" ref="G145:BR145" si="82">SUM(G137,G144)</f>
        <v>0</v>
      </c>
      <c r="H145" s="43">
        <f t="shared" si="82"/>
        <v>0</v>
      </c>
      <c r="I145" s="43">
        <f t="shared" si="82"/>
        <v>0</v>
      </c>
      <c r="J145" s="43">
        <f t="shared" si="82"/>
        <v>0</v>
      </c>
      <c r="K145" s="43">
        <f t="shared" si="82"/>
        <v>0</v>
      </c>
      <c r="L145" s="43">
        <f t="shared" si="82"/>
        <v>0</v>
      </c>
      <c r="M145" s="43">
        <f t="shared" si="82"/>
        <v>0</v>
      </c>
      <c r="N145" s="43">
        <f t="shared" si="82"/>
        <v>0</v>
      </c>
      <c r="O145" s="43">
        <f t="shared" si="82"/>
        <v>0</v>
      </c>
      <c r="P145" s="43">
        <f t="shared" si="82"/>
        <v>0</v>
      </c>
      <c r="Q145" s="43">
        <f t="shared" si="82"/>
        <v>0</v>
      </c>
      <c r="R145" s="43">
        <f t="shared" si="82"/>
        <v>0</v>
      </c>
      <c r="S145" s="43">
        <f t="shared" si="82"/>
        <v>0</v>
      </c>
      <c r="T145" s="43">
        <f t="shared" si="82"/>
        <v>0</v>
      </c>
      <c r="U145" s="43">
        <f t="shared" si="82"/>
        <v>0</v>
      </c>
      <c r="V145" s="43">
        <f t="shared" si="82"/>
        <v>0</v>
      </c>
      <c r="W145" s="43">
        <f t="shared" si="82"/>
        <v>0</v>
      </c>
      <c r="X145" s="43">
        <f t="shared" si="82"/>
        <v>-75</v>
      </c>
      <c r="Y145" s="43">
        <f t="shared" si="82"/>
        <v>0</v>
      </c>
      <c r="Z145" s="43">
        <f t="shared" si="82"/>
        <v>0</v>
      </c>
      <c r="AA145" s="43">
        <f t="shared" si="82"/>
        <v>0</v>
      </c>
      <c r="AB145" s="43">
        <f t="shared" si="82"/>
        <v>0</v>
      </c>
      <c r="AC145" s="43">
        <f t="shared" si="82"/>
        <v>0</v>
      </c>
      <c r="AD145" s="43">
        <f t="shared" si="82"/>
        <v>0</v>
      </c>
      <c r="AE145" s="43">
        <f t="shared" si="82"/>
        <v>0</v>
      </c>
      <c r="AF145" s="43">
        <f t="shared" si="82"/>
        <v>0</v>
      </c>
      <c r="AG145" s="43">
        <f t="shared" si="82"/>
        <v>0</v>
      </c>
      <c r="AH145" s="43">
        <f t="shared" si="82"/>
        <v>0</v>
      </c>
      <c r="AI145" s="43">
        <f t="shared" si="82"/>
        <v>0</v>
      </c>
      <c r="AJ145" s="43">
        <f t="shared" si="82"/>
        <v>0</v>
      </c>
      <c r="AK145" s="43">
        <f t="shared" si="82"/>
        <v>0</v>
      </c>
      <c r="AL145" s="43">
        <f t="shared" si="82"/>
        <v>0</v>
      </c>
      <c r="AM145" s="43">
        <f t="shared" si="82"/>
        <v>0</v>
      </c>
      <c r="AN145" s="43">
        <f t="shared" si="82"/>
        <v>0</v>
      </c>
      <c r="AO145" s="43">
        <f t="shared" si="82"/>
        <v>0</v>
      </c>
      <c r="AP145" s="43">
        <f t="shared" si="82"/>
        <v>0</v>
      </c>
      <c r="AQ145" s="43">
        <f t="shared" si="82"/>
        <v>0</v>
      </c>
      <c r="AR145" s="43">
        <f t="shared" si="82"/>
        <v>0</v>
      </c>
      <c r="AS145" s="43">
        <f t="shared" si="82"/>
        <v>0</v>
      </c>
      <c r="AT145" s="43">
        <f t="shared" si="82"/>
        <v>0</v>
      </c>
      <c r="AU145" s="43">
        <f t="shared" si="82"/>
        <v>0</v>
      </c>
      <c r="AV145" s="43">
        <f t="shared" si="82"/>
        <v>0</v>
      </c>
      <c r="AW145" s="43">
        <f t="shared" si="82"/>
        <v>0</v>
      </c>
      <c r="AX145" s="43">
        <f t="shared" si="82"/>
        <v>0</v>
      </c>
      <c r="AY145" s="43">
        <f t="shared" si="82"/>
        <v>0</v>
      </c>
      <c r="AZ145" s="43">
        <f t="shared" si="82"/>
        <v>0</v>
      </c>
      <c r="BA145" s="43">
        <f t="shared" si="82"/>
        <v>0</v>
      </c>
      <c r="BB145" s="43">
        <f t="shared" si="82"/>
        <v>0</v>
      </c>
      <c r="BC145" s="43">
        <f t="shared" si="82"/>
        <v>0</v>
      </c>
      <c r="BD145" s="43">
        <f t="shared" si="82"/>
        <v>0</v>
      </c>
      <c r="BE145" s="43">
        <f t="shared" si="82"/>
        <v>0</v>
      </c>
      <c r="BF145" s="43">
        <f t="shared" si="82"/>
        <v>0</v>
      </c>
      <c r="BG145" s="43">
        <f t="shared" si="82"/>
        <v>0</v>
      </c>
      <c r="BH145" s="43">
        <f t="shared" si="82"/>
        <v>0</v>
      </c>
      <c r="BI145" s="43">
        <f t="shared" si="82"/>
        <v>0</v>
      </c>
      <c r="BJ145" s="43">
        <f t="shared" si="82"/>
        <v>0</v>
      </c>
      <c r="BK145" s="43">
        <f t="shared" si="82"/>
        <v>0</v>
      </c>
      <c r="BL145" s="43">
        <f t="shared" si="82"/>
        <v>0</v>
      </c>
      <c r="BM145" s="43">
        <f t="shared" si="82"/>
        <v>0</v>
      </c>
      <c r="BN145" s="43">
        <f t="shared" si="82"/>
        <v>0</v>
      </c>
      <c r="BO145" s="43">
        <f t="shared" si="82"/>
        <v>0</v>
      </c>
      <c r="BP145" s="43">
        <f t="shared" si="82"/>
        <v>0</v>
      </c>
      <c r="BQ145" s="43">
        <f t="shared" si="82"/>
        <v>0</v>
      </c>
      <c r="BR145" s="43">
        <f t="shared" si="82"/>
        <v>0</v>
      </c>
      <c r="BS145" s="43">
        <f t="shared" ref="BS145:CS145" si="83">SUM(BS137,BS144)</f>
        <v>343.07024898582779</v>
      </c>
      <c r="BT145" s="43">
        <f t="shared" si="83"/>
        <v>0</v>
      </c>
      <c r="BU145" s="43">
        <f t="shared" si="83"/>
        <v>0</v>
      </c>
      <c r="BV145" s="43">
        <f t="shared" si="83"/>
        <v>0</v>
      </c>
      <c r="BW145" s="43">
        <f t="shared" si="83"/>
        <v>0</v>
      </c>
      <c r="BX145" s="43">
        <f t="shared" si="83"/>
        <v>0</v>
      </c>
      <c r="BY145" s="43">
        <f t="shared" si="83"/>
        <v>0</v>
      </c>
      <c r="BZ145" s="43">
        <f t="shared" si="83"/>
        <v>0</v>
      </c>
      <c r="CA145" s="43">
        <f t="shared" si="83"/>
        <v>0</v>
      </c>
      <c r="CB145" s="43">
        <f t="shared" si="83"/>
        <v>0</v>
      </c>
      <c r="CC145" s="43">
        <f t="shared" si="83"/>
        <v>0</v>
      </c>
      <c r="CD145" s="43">
        <f t="shared" si="83"/>
        <v>0</v>
      </c>
      <c r="CE145" s="43">
        <f t="shared" si="83"/>
        <v>0</v>
      </c>
      <c r="CF145" s="43">
        <f t="shared" si="83"/>
        <v>0</v>
      </c>
      <c r="CG145" s="43">
        <f t="shared" si="83"/>
        <v>0</v>
      </c>
      <c r="CH145" s="43">
        <f t="shared" si="83"/>
        <v>0</v>
      </c>
      <c r="CI145" s="43">
        <f t="shared" si="83"/>
        <v>0</v>
      </c>
      <c r="CJ145" s="43">
        <f t="shared" si="83"/>
        <v>0</v>
      </c>
      <c r="CK145" s="43">
        <f t="shared" si="83"/>
        <v>0</v>
      </c>
      <c r="CL145" s="43">
        <f t="shared" si="83"/>
        <v>0</v>
      </c>
      <c r="CM145" s="43">
        <f t="shared" si="83"/>
        <v>0</v>
      </c>
      <c r="CN145" s="43">
        <f t="shared" si="83"/>
        <v>0</v>
      </c>
      <c r="CO145" s="43">
        <f t="shared" si="83"/>
        <v>0</v>
      </c>
      <c r="CP145" s="43">
        <f t="shared" si="83"/>
        <v>0</v>
      </c>
      <c r="CQ145" s="43">
        <f t="shared" si="83"/>
        <v>0</v>
      </c>
      <c r="CR145" s="43">
        <f t="shared" si="83"/>
        <v>0</v>
      </c>
      <c r="CS145" s="43">
        <f t="shared" si="83"/>
        <v>0</v>
      </c>
    </row>
    <row r="146" spans="2:97" x14ac:dyDescent="0.35">
      <c r="B146" s="40" t="s">
        <v>77</v>
      </c>
      <c r="E146" s="44">
        <f>SUM(G146:CS146)</f>
        <v>-75</v>
      </c>
      <c r="F146" s="2"/>
      <c r="G146" s="45">
        <f t="shared" ref="G146:BR146" si="84">IF(G$3&lt;$C$9,G145,0)</f>
        <v>0</v>
      </c>
      <c r="H146" s="46">
        <f t="shared" si="84"/>
        <v>0</v>
      </c>
      <c r="I146" s="46">
        <f t="shared" si="84"/>
        <v>0</v>
      </c>
      <c r="J146" s="46">
        <f t="shared" si="84"/>
        <v>0</v>
      </c>
      <c r="K146" s="46">
        <f t="shared" si="84"/>
        <v>0</v>
      </c>
      <c r="L146" s="46">
        <f t="shared" si="84"/>
        <v>0</v>
      </c>
      <c r="M146" s="46">
        <f t="shared" si="84"/>
        <v>0</v>
      </c>
      <c r="N146" s="46">
        <f t="shared" si="84"/>
        <v>0</v>
      </c>
      <c r="O146" s="46">
        <f t="shared" si="84"/>
        <v>0</v>
      </c>
      <c r="P146" s="46">
        <f t="shared" si="84"/>
        <v>0</v>
      </c>
      <c r="Q146" s="46">
        <f t="shared" si="84"/>
        <v>0</v>
      </c>
      <c r="R146" s="46">
        <f t="shared" si="84"/>
        <v>0</v>
      </c>
      <c r="S146" s="46">
        <f t="shared" si="84"/>
        <v>0</v>
      </c>
      <c r="T146" s="46">
        <f t="shared" si="84"/>
        <v>0</v>
      </c>
      <c r="U146" s="46">
        <f t="shared" si="84"/>
        <v>0</v>
      </c>
      <c r="V146" s="46">
        <f t="shared" si="84"/>
        <v>0</v>
      </c>
      <c r="W146" s="46">
        <f t="shared" si="84"/>
        <v>0</v>
      </c>
      <c r="X146" s="46">
        <f t="shared" si="84"/>
        <v>-75</v>
      </c>
      <c r="Y146" s="46">
        <f t="shared" si="84"/>
        <v>0</v>
      </c>
      <c r="Z146" s="46">
        <f t="shared" si="84"/>
        <v>0</v>
      </c>
      <c r="AA146" s="46">
        <f t="shared" si="84"/>
        <v>0</v>
      </c>
      <c r="AB146" s="46">
        <f t="shared" si="84"/>
        <v>0</v>
      </c>
      <c r="AC146" s="46">
        <f t="shared" si="84"/>
        <v>0</v>
      </c>
      <c r="AD146" s="46">
        <f t="shared" si="84"/>
        <v>0</v>
      </c>
      <c r="AE146" s="46">
        <f t="shared" si="84"/>
        <v>0</v>
      </c>
      <c r="AF146" s="46">
        <f t="shared" si="84"/>
        <v>0</v>
      </c>
      <c r="AG146" s="46">
        <f t="shared" si="84"/>
        <v>0</v>
      </c>
      <c r="AH146" s="46">
        <f t="shared" si="84"/>
        <v>0</v>
      </c>
      <c r="AI146" s="46">
        <f t="shared" si="84"/>
        <v>0</v>
      </c>
      <c r="AJ146" s="46">
        <f t="shared" si="84"/>
        <v>0</v>
      </c>
      <c r="AK146" s="46">
        <f t="shared" si="84"/>
        <v>0</v>
      </c>
      <c r="AL146" s="46">
        <f t="shared" si="84"/>
        <v>0</v>
      </c>
      <c r="AM146" s="46">
        <f t="shared" si="84"/>
        <v>0</v>
      </c>
      <c r="AN146" s="46">
        <f t="shared" si="84"/>
        <v>0</v>
      </c>
      <c r="AO146" s="46">
        <f t="shared" si="84"/>
        <v>0</v>
      </c>
      <c r="AP146" s="46">
        <f t="shared" si="84"/>
        <v>0</v>
      </c>
      <c r="AQ146" s="46">
        <f t="shared" si="84"/>
        <v>0</v>
      </c>
      <c r="AR146" s="46">
        <f t="shared" si="84"/>
        <v>0</v>
      </c>
      <c r="AS146" s="46">
        <f t="shared" si="84"/>
        <v>0</v>
      </c>
      <c r="AT146" s="46">
        <f t="shared" si="84"/>
        <v>0</v>
      </c>
      <c r="AU146" s="46">
        <f t="shared" si="84"/>
        <v>0</v>
      </c>
      <c r="AV146" s="46">
        <f t="shared" si="84"/>
        <v>0</v>
      </c>
      <c r="AW146" s="46">
        <f t="shared" si="84"/>
        <v>0</v>
      </c>
      <c r="AX146" s="46">
        <f t="shared" si="84"/>
        <v>0</v>
      </c>
      <c r="AY146" s="46">
        <f t="shared" si="84"/>
        <v>0</v>
      </c>
      <c r="AZ146" s="46">
        <f t="shared" si="84"/>
        <v>0</v>
      </c>
      <c r="BA146" s="46">
        <f t="shared" si="84"/>
        <v>0</v>
      </c>
      <c r="BB146" s="46">
        <f t="shared" si="84"/>
        <v>0</v>
      </c>
      <c r="BC146" s="46">
        <f t="shared" si="84"/>
        <v>0</v>
      </c>
      <c r="BD146" s="46">
        <f t="shared" si="84"/>
        <v>0</v>
      </c>
      <c r="BE146" s="46">
        <f t="shared" si="84"/>
        <v>0</v>
      </c>
      <c r="BF146" s="46">
        <f t="shared" si="84"/>
        <v>0</v>
      </c>
      <c r="BG146" s="46">
        <f t="shared" si="84"/>
        <v>0</v>
      </c>
      <c r="BH146" s="46">
        <f t="shared" si="84"/>
        <v>0</v>
      </c>
      <c r="BI146" s="46">
        <f t="shared" si="84"/>
        <v>0</v>
      </c>
      <c r="BJ146" s="46">
        <f t="shared" si="84"/>
        <v>0</v>
      </c>
      <c r="BK146" s="46">
        <f t="shared" si="84"/>
        <v>0</v>
      </c>
      <c r="BL146" s="46">
        <f t="shared" si="84"/>
        <v>0</v>
      </c>
      <c r="BM146" s="46">
        <f t="shared" si="84"/>
        <v>0</v>
      </c>
      <c r="BN146" s="46">
        <f t="shared" si="84"/>
        <v>0</v>
      </c>
      <c r="BO146" s="46">
        <f t="shared" si="84"/>
        <v>0</v>
      </c>
      <c r="BP146" s="46">
        <f t="shared" si="84"/>
        <v>0</v>
      </c>
      <c r="BQ146" s="46">
        <f t="shared" si="84"/>
        <v>0</v>
      </c>
      <c r="BR146" s="46">
        <f t="shared" si="84"/>
        <v>0</v>
      </c>
      <c r="BS146" s="46">
        <f t="shared" ref="BS146:CS146" si="85">IF(BS$3&lt;$C$9,BS145,0)</f>
        <v>0</v>
      </c>
      <c r="BT146" s="46">
        <f t="shared" si="85"/>
        <v>0</v>
      </c>
      <c r="BU146" s="46">
        <f t="shared" si="85"/>
        <v>0</v>
      </c>
      <c r="BV146" s="46">
        <f t="shared" si="85"/>
        <v>0</v>
      </c>
      <c r="BW146" s="46">
        <f t="shared" si="85"/>
        <v>0</v>
      </c>
      <c r="BX146" s="46">
        <f t="shared" si="85"/>
        <v>0</v>
      </c>
      <c r="BY146" s="46">
        <f t="shared" si="85"/>
        <v>0</v>
      </c>
      <c r="BZ146" s="46">
        <f t="shared" si="85"/>
        <v>0</v>
      </c>
      <c r="CA146" s="46">
        <f t="shared" si="85"/>
        <v>0</v>
      </c>
      <c r="CB146" s="46">
        <f t="shared" si="85"/>
        <v>0</v>
      </c>
      <c r="CC146" s="46">
        <f t="shared" si="85"/>
        <v>0</v>
      </c>
      <c r="CD146" s="46">
        <f t="shared" si="85"/>
        <v>0</v>
      </c>
      <c r="CE146" s="46">
        <f t="shared" si="85"/>
        <v>0</v>
      </c>
      <c r="CF146" s="46">
        <f t="shared" si="85"/>
        <v>0</v>
      </c>
      <c r="CG146" s="46">
        <f t="shared" si="85"/>
        <v>0</v>
      </c>
      <c r="CH146" s="46">
        <f t="shared" si="85"/>
        <v>0</v>
      </c>
      <c r="CI146" s="46">
        <f t="shared" si="85"/>
        <v>0</v>
      </c>
      <c r="CJ146" s="46">
        <f t="shared" si="85"/>
        <v>0</v>
      </c>
      <c r="CK146" s="46">
        <f t="shared" si="85"/>
        <v>0</v>
      </c>
      <c r="CL146" s="46">
        <f t="shared" si="85"/>
        <v>0</v>
      </c>
      <c r="CM146" s="46">
        <f t="shared" si="85"/>
        <v>0</v>
      </c>
      <c r="CN146" s="46">
        <f t="shared" si="85"/>
        <v>0</v>
      </c>
      <c r="CO146" s="46">
        <f t="shared" si="85"/>
        <v>0</v>
      </c>
      <c r="CP146" s="46">
        <f t="shared" si="85"/>
        <v>0</v>
      </c>
      <c r="CQ146" s="46">
        <f t="shared" si="85"/>
        <v>0</v>
      </c>
      <c r="CR146" s="46">
        <f t="shared" si="85"/>
        <v>0</v>
      </c>
      <c r="CS146" s="46">
        <f t="shared" si="85"/>
        <v>0</v>
      </c>
    </row>
    <row r="147" spans="2:97" x14ac:dyDescent="0.35">
      <c r="B147" s="40"/>
      <c r="E147" s="32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</row>
    <row r="148" spans="2:97" x14ac:dyDescent="0.35">
      <c r="B148" s="40" t="s">
        <v>78</v>
      </c>
      <c r="C148" s="2"/>
      <c r="D148" s="2"/>
      <c r="E148" s="44">
        <f>SUM(G148:CS148)</f>
        <v>700.76979054424919</v>
      </c>
      <c r="F148" s="2"/>
      <c r="G148" s="46">
        <f t="shared" ref="G148:BR148" si="86">G144+G140</f>
        <v>0</v>
      </c>
      <c r="H148" s="46">
        <f t="shared" si="86"/>
        <v>0</v>
      </c>
      <c r="I148" s="46">
        <f t="shared" si="86"/>
        <v>0</v>
      </c>
      <c r="J148" s="46">
        <f t="shared" si="86"/>
        <v>0</v>
      </c>
      <c r="K148" s="46">
        <f t="shared" si="86"/>
        <v>0</v>
      </c>
      <c r="L148" s="46">
        <f t="shared" si="86"/>
        <v>0</v>
      </c>
      <c r="M148" s="46">
        <f t="shared" si="86"/>
        <v>0</v>
      </c>
      <c r="N148" s="46">
        <f t="shared" si="86"/>
        <v>0</v>
      </c>
      <c r="O148" s="46">
        <f t="shared" si="86"/>
        <v>0</v>
      </c>
      <c r="P148" s="46">
        <f t="shared" si="86"/>
        <v>0</v>
      </c>
      <c r="Q148" s="46">
        <f t="shared" si="86"/>
        <v>0</v>
      </c>
      <c r="R148" s="46">
        <f t="shared" si="86"/>
        <v>0</v>
      </c>
      <c r="S148" s="46">
        <f t="shared" si="86"/>
        <v>0</v>
      </c>
      <c r="T148" s="46">
        <f t="shared" si="86"/>
        <v>0</v>
      </c>
      <c r="U148" s="46">
        <f t="shared" si="86"/>
        <v>0</v>
      </c>
      <c r="V148" s="46">
        <f t="shared" si="86"/>
        <v>0</v>
      </c>
      <c r="W148" s="46">
        <f t="shared" si="86"/>
        <v>0</v>
      </c>
      <c r="X148" s="46">
        <f t="shared" si="86"/>
        <v>0</v>
      </c>
      <c r="Y148" s="46">
        <f t="shared" si="86"/>
        <v>0</v>
      </c>
      <c r="Z148" s="46">
        <f t="shared" si="86"/>
        <v>6.0000000000000009</v>
      </c>
      <c r="AA148" s="46">
        <f t="shared" si="86"/>
        <v>5.2057012568305998</v>
      </c>
      <c r="AB148" s="46">
        <f t="shared" si="86"/>
        <v>4.6224833333333333</v>
      </c>
      <c r="AC148" s="46">
        <f t="shared" si="86"/>
        <v>5.8001566666666662</v>
      </c>
      <c r="AD148" s="46">
        <f t="shared" si="86"/>
        <v>6.2841530054644812</v>
      </c>
      <c r="AE148" s="46">
        <f t="shared" si="86"/>
        <v>6.2841530054644812</v>
      </c>
      <c r="AF148" s="46">
        <f t="shared" si="86"/>
        <v>6.4349726775956286</v>
      </c>
      <c r="AG148" s="46">
        <f t="shared" si="86"/>
        <v>6.4349726775956286</v>
      </c>
      <c r="AH148" s="46">
        <f t="shared" si="86"/>
        <v>6.5958469945355178</v>
      </c>
      <c r="AI148" s="46">
        <f t="shared" si="86"/>
        <v>6.5958469945355178</v>
      </c>
      <c r="AJ148" s="46">
        <f t="shared" si="86"/>
        <v>6.7607431693989044</v>
      </c>
      <c r="AK148" s="46">
        <f t="shared" si="86"/>
        <v>6.7607431693989044</v>
      </c>
      <c r="AL148" s="46">
        <f t="shared" si="86"/>
        <v>6.9297617486338767</v>
      </c>
      <c r="AM148" s="46">
        <f t="shared" si="86"/>
        <v>6.9297617486338767</v>
      </c>
      <c r="AN148" s="46">
        <f t="shared" si="86"/>
        <v>7.1030057923497232</v>
      </c>
      <c r="AO148" s="46">
        <f t="shared" si="86"/>
        <v>7.1030057923497232</v>
      </c>
      <c r="AP148" s="46">
        <f t="shared" si="86"/>
        <v>7.280580937158466</v>
      </c>
      <c r="AQ148" s="46">
        <f t="shared" si="86"/>
        <v>7.280580937158466</v>
      </c>
      <c r="AR148" s="46">
        <f t="shared" si="86"/>
        <v>7.4625954605874263</v>
      </c>
      <c r="AS148" s="46">
        <f t="shared" si="86"/>
        <v>7.4625954605874263</v>
      </c>
      <c r="AT148" s="46">
        <f t="shared" si="86"/>
        <v>7.6491603471021117</v>
      </c>
      <c r="AU148" s="46">
        <f t="shared" si="86"/>
        <v>7.6491603471021117</v>
      </c>
      <c r="AV148" s="46">
        <f t="shared" si="86"/>
        <v>7.8403893557796644</v>
      </c>
      <c r="AW148" s="46">
        <f t="shared" si="86"/>
        <v>7.8403893557796644</v>
      </c>
      <c r="AX148" s="46">
        <f t="shared" si="86"/>
        <v>8.0363990896741555</v>
      </c>
      <c r="AY148" s="46">
        <f t="shared" si="86"/>
        <v>8.0363990896741555</v>
      </c>
      <c r="AZ148" s="46">
        <f t="shared" si="86"/>
        <v>8.2373090669160085</v>
      </c>
      <c r="BA148" s="46">
        <f t="shared" si="86"/>
        <v>8.2373090669160085</v>
      </c>
      <c r="BB148" s="46">
        <f t="shared" si="86"/>
        <v>8.4432417935889088</v>
      </c>
      <c r="BC148" s="46">
        <f t="shared" si="86"/>
        <v>8.4432417935889088</v>
      </c>
      <c r="BD148" s="46">
        <f t="shared" si="86"/>
        <v>8.6543228384286301</v>
      </c>
      <c r="BE148" s="46">
        <f t="shared" si="86"/>
        <v>8.6543228384286301</v>
      </c>
      <c r="BF148" s="46">
        <f t="shared" si="86"/>
        <v>8.8706809093893444</v>
      </c>
      <c r="BG148" s="46">
        <f t="shared" si="86"/>
        <v>8.8706809093893444</v>
      </c>
      <c r="BH148" s="46">
        <f t="shared" si="86"/>
        <v>9.0924479321240774</v>
      </c>
      <c r="BI148" s="46">
        <f t="shared" si="86"/>
        <v>9.0924479321240774</v>
      </c>
      <c r="BJ148" s="46">
        <f t="shared" si="86"/>
        <v>9.3197591304271779</v>
      </c>
      <c r="BK148" s="46">
        <f t="shared" si="86"/>
        <v>9.3197591304271779</v>
      </c>
      <c r="BL148" s="46">
        <f t="shared" si="86"/>
        <v>9.5527531086878561</v>
      </c>
      <c r="BM148" s="46">
        <f t="shared" si="86"/>
        <v>9.5527531086878561</v>
      </c>
      <c r="BN148" s="46">
        <f t="shared" si="86"/>
        <v>9.7915719364050506</v>
      </c>
      <c r="BO148" s="46">
        <f t="shared" si="86"/>
        <v>9.7915719364050506</v>
      </c>
      <c r="BP148" s="46">
        <f t="shared" si="86"/>
        <v>10.036361234815177</v>
      </c>
      <c r="BQ148" s="46">
        <f t="shared" si="86"/>
        <v>10.036361234815177</v>
      </c>
      <c r="BR148" s="46">
        <f t="shared" si="86"/>
        <v>10.287270265685555</v>
      </c>
      <c r="BS148" s="46">
        <f t="shared" ref="BS148:CS148" si="87">BS144+BS140</f>
        <v>348.10206596360877</v>
      </c>
      <c r="BT148" s="46">
        <f t="shared" si="87"/>
        <v>0</v>
      </c>
      <c r="BU148" s="46">
        <f t="shared" si="87"/>
        <v>0</v>
      </c>
      <c r="BV148" s="46">
        <f t="shared" si="87"/>
        <v>0</v>
      </c>
      <c r="BW148" s="46">
        <f t="shared" si="87"/>
        <v>0</v>
      </c>
      <c r="BX148" s="46">
        <f t="shared" si="87"/>
        <v>0</v>
      </c>
      <c r="BY148" s="46">
        <f t="shared" si="87"/>
        <v>0</v>
      </c>
      <c r="BZ148" s="46">
        <f t="shared" si="87"/>
        <v>0</v>
      </c>
      <c r="CA148" s="46">
        <f t="shared" si="87"/>
        <v>0</v>
      </c>
      <c r="CB148" s="46">
        <f t="shared" si="87"/>
        <v>0</v>
      </c>
      <c r="CC148" s="46">
        <f t="shared" si="87"/>
        <v>0</v>
      </c>
      <c r="CD148" s="46">
        <f t="shared" si="87"/>
        <v>0</v>
      </c>
      <c r="CE148" s="46">
        <f t="shared" si="87"/>
        <v>0</v>
      </c>
      <c r="CF148" s="46">
        <f t="shared" si="87"/>
        <v>0</v>
      </c>
      <c r="CG148" s="46">
        <f t="shared" si="87"/>
        <v>0</v>
      </c>
      <c r="CH148" s="46">
        <f t="shared" si="87"/>
        <v>0</v>
      </c>
      <c r="CI148" s="46">
        <f t="shared" si="87"/>
        <v>0</v>
      </c>
      <c r="CJ148" s="46">
        <f t="shared" si="87"/>
        <v>0</v>
      </c>
      <c r="CK148" s="46">
        <f t="shared" si="87"/>
        <v>0</v>
      </c>
      <c r="CL148" s="46">
        <f t="shared" si="87"/>
        <v>0</v>
      </c>
      <c r="CM148" s="46">
        <f t="shared" si="87"/>
        <v>0</v>
      </c>
      <c r="CN148" s="46">
        <f t="shared" si="87"/>
        <v>0</v>
      </c>
      <c r="CO148" s="46">
        <f t="shared" si="87"/>
        <v>0</v>
      </c>
      <c r="CP148" s="46">
        <f t="shared" si="87"/>
        <v>0</v>
      </c>
      <c r="CQ148" s="46">
        <f t="shared" si="87"/>
        <v>0</v>
      </c>
      <c r="CR148" s="46">
        <f t="shared" si="87"/>
        <v>0</v>
      </c>
      <c r="CS148" s="46">
        <f t="shared" si="87"/>
        <v>0</v>
      </c>
    </row>
    <row r="149" spans="2:97" x14ac:dyDescent="0.35">
      <c r="B149" s="40" t="s">
        <v>79</v>
      </c>
      <c r="E149" s="52">
        <f>SUM(G149:CS149)</f>
        <v>625.7697905442493</v>
      </c>
      <c r="F149" s="2"/>
      <c r="G149" s="43">
        <f t="shared" ref="G149:BR149" si="88">G145+G140</f>
        <v>0</v>
      </c>
      <c r="H149" s="43">
        <f t="shared" si="88"/>
        <v>0</v>
      </c>
      <c r="I149" s="43">
        <f t="shared" si="88"/>
        <v>0</v>
      </c>
      <c r="J149" s="43">
        <f t="shared" si="88"/>
        <v>0</v>
      </c>
      <c r="K149" s="43">
        <f t="shared" si="88"/>
        <v>0</v>
      </c>
      <c r="L149" s="43">
        <f t="shared" si="88"/>
        <v>0</v>
      </c>
      <c r="M149" s="43">
        <f t="shared" si="88"/>
        <v>0</v>
      </c>
      <c r="N149" s="43">
        <f t="shared" si="88"/>
        <v>0</v>
      </c>
      <c r="O149" s="43">
        <f t="shared" si="88"/>
        <v>0</v>
      </c>
      <c r="P149" s="43">
        <f t="shared" si="88"/>
        <v>0</v>
      </c>
      <c r="Q149" s="43">
        <f t="shared" si="88"/>
        <v>0</v>
      </c>
      <c r="R149" s="43">
        <f t="shared" si="88"/>
        <v>0</v>
      </c>
      <c r="S149" s="43">
        <f t="shared" si="88"/>
        <v>0</v>
      </c>
      <c r="T149" s="43">
        <f t="shared" si="88"/>
        <v>0</v>
      </c>
      <c r="U149" s="43">
        <f t="shared" si="88"/>
        <v>0</v>
      </c>
      <c r="V149" s="43">
        <f t="shared" si="88"/>
        <v>0</v>
      </c>
      <c r="W149" s="43">
        <f t="shared" si="88"/>
        <v>0</v>
      </c>
      <c r="X149" s="43">
        <f t="shared" si="88"/>
        <v>-75</v>
      </c>
      <c r="Y149" s="43">
        <f t="shared" si="88"/>
        <v>0</v>
      </c>
      <c r="Z149" s="43">
        <f t="shared" si="88"/>
        <v>6.0000000000000009</v>
      </c>
      <c r="AA149" s="43">
        <f t="shared" si="88"/>
        <v>5.2057012568305998</v>
      </c>
      <c r="AB149" s="43">
        <f t="shared" si="88"/>
        <v>4.6224833333333333</v>
      </c>
      <c r="AC149" s="43">
        <f t="shared" si="88"/>
        <v>5.8001566666666662</v>
      </c>
      <c r="AD149" s="43">
        <f t="shared" si="88"/>
        <v>6.2841530054644812</v>
      </c>
      <c r="AE149" s="43">
        <f t="shared" si="88"/>
        <v>6.2841530054644812</v>
      </c>
      <c r="AF149" s="43">
        <f t="shared" si="88"/>
        <v>6.4349726775956286</v>
      </c>
      <c r="AG149" s="43">
        <f t="shared" si="88"/>
        <v>6.4349726775956286</v>
      </c>
      <c r="AH149" s="43">
        <f t="shared" si="88"/>
        <v>6.5958469945355178</v>
      </c>
      <c r="AI149" s="43">
        <f t="shared" si="88"/>
        <v>6.5958469945355178</v>
      </c>
      <c r="AJ149" s="43">
        <f t="shared" si="88"/>
        <v>6.7607431693989044</v>
      </c>
      <c r="AK149" s="43">
        <f t="shared" si="88"/>
        <v>6.7607431693989044</v>
      </c>
      <c r="AL149" s="43">
        <f t="shared" si="88"/>
        <v>6.9297617486338767</v>
      </c>
      <c r="AM149" s="43">
        <f t="shared" si="88"/>
        <v>6.9297617486338767</v>
      </c>
      <c r="AN149" s="43">
        <f t="shared" si="88"/>
        <v>7.1030057923497232</v>
      </c>
      <c r="AO149" s="43">
        <f t="shared" si="88"/>
        <v>7.1030057923497232</v>
      </c>
      <c r="AP149" s="43">
        <f t="shared" si="88"/>
        <v>7.280580937158466</v>
      </c>
      <c r="AQ149" s="43">
        <f t="shared" si="88"/>
        <v>7.280580937158466</v>
      </c>
      <c r="AR149" s="43">
        <f t="shared" si="88"/>
        <v>7.4625954605874263</v>
      </c>
      <c r="AS149" s="43">
        <f t="shared" si="88"/>
        <v>7.4625954605874263</v>
      </c>
      <c r="AT149" s="43">
        <f t="shared" si="88"/>
        <v>7.6491603471021117</v>
      </c>
      <c r="AU149" s="43">
        <f t="shared" si="88"/>
        <v>7.6491603471021117</v>
      </c>
      <c r="AV149" s="43">
        <f t="shared" si="88"/>
        <v>7.8403893557796644</v>
      </c>
      <c r="AW149" s="43">
        <f t="shared" si="88"/>
        <v>7.8403893557796644</v>
      </c>
      <c r="AX149" s="43">
        <f t="shared" si="88"/>
        <v>8.0363990896741555</v>
      </c>
      <c r="AY149" s="43">
        <f t="shared" si="88"/>
        <v>8.0363990896741555</v>
      </c>
      <c r="AZ149" s="43">
        <f t="shared" si="88"/>
        <v>8.2373090669160085</v>
      </c>
      <c r="BA149" s="43">
        <f t="shared" si="88"/>
        <v>8.2373090669160085</v>
      </c>
      <c r="BB149" s="43">
        <f t="shared" si="88"/>
        <v>8.4432417935889088</v>
      </c>
      <c r="BC149" s="43">
        <f t="shared" si="88"/>
        <v>8.4432417935889088</v>
      </c>
      <c r="BD149" s="43">
        <f t="shared" si="88"/>
        <v>8.6543228384286301</v>
      </c>
      <c r="BE149" s="43">
        <f t="shared" si="88"/>
        <v>8.6543228384286301</v>
      </c>
      <c r="BF149" s="43">
        <f t="shared" si="88"/>
        <v>8.8706809093893444</v>
      </c>
      <c r="BG149" s="43">
        <f t="shared" si="88"/>
        <v>8.8706809093893444</v>
      </c>
      <c r="BH149" s="43">
        <f t="shared" si="88"/>
        <v>9.0924479321240774</v>
      </c>
      <c r="BI149" s="43">
        <f t="shared" si="88"/>
        <v>9.0924479321240774</v>
      </c>
      <c r="BJ149" s="43">
        <f t="shared" si="88"/>
        <v>9.3197591304271779</v>
      </c>
      <c r="BK149" s="43">
        <f t="shared" si="88"/>
        <v>9.3197591304271779</v>
      </c>
      <c r="BL149" s="43">
        <f t="shared" si="88"/>
        <v>9.5527531086878561</v>
      </c>
      <c r="BM149" s="43">
        <f t="shared" si="88"/>
        <v>9.5527531086878561</v>
      </c>
      <c r="BN149" s="43">
        <f t="shared" si="88"/>
        <v>9.7915719364050506</v>
      </c>
      <c r="BO149" s="43">
        <f t="shared" si="88"/>
        <v>9.7915719364050506</v>
      </c>
      <c r="BP149" s="43">
        <f t="shared" si="88"/>
        <v>10.036361234815177</v>
      </c>
      <c r="BQ149" s="43">
        <f t="shared" si="88"/>
        <v>10.036361234815177</v>
      </c>
      <c r="BR149" s="43">
        <f t="shared" si="88"/>
        <v>10.287270265685555</v>
      </c>
      <c r="BS149" s="43">
        <f t="shared" ref="BS149:CS149" si="89">BS145+BS140</f>
        <v>348.10206596360877</v>
      </c>
      <c r="BT149" s="43">
        <f t="shared" si="89"/>
        <v>0</v>
      </c>
      <c r="BU149" s="43">
        <f t="shared" si="89"/>
        <v>0</v>
      </c>
      <c r="BV149" s="43">
        <f t="shared" si="89"/>
        <v>0</v>
      </c>
      <c r="BW149" s="43">
        <f t="shared" si="89"/>
        <v>0</v>
      </c>
      <c r="BX149" s="43">
        <f t="shared" si="89"/>
        <v>0</v>
      </c>
      <c r="BY149" s="43">
        <f t="shared" si="89"/>
        <v>0</v>
      </c>
      <c r="BZ149" s="43">
        <f t="shared" si="89"/>
        <v>0</v>
      </c>
      <c r="CA149" s="43">
        <f t="shared" si="89"/>
        <v>0</v>
      </c>
      <c r="CB149" s="43">
        <f t="shared" si="89"/>
        <v>0</v>
      </c>
      <c r="CC149" s="43">
        <f t="shared" si="89"/>
        <v>0</v>
      </c>
      <c r="CD149" s="43">
        <f t="shared" si="89"/>
        <v>0</v>
      </c>
      <c r="CE149" s="43">
        <f t="shared" si="89"/>
        <v>0</v>
      </c>
      <c r="CF149" s="43">
        <f t="shared" si="89"/>
        <v>0</v>
      </c>
      <c r="CG149" s="43">
        <f t="shared" si="89"/>
        <v>0</v>
      </c>
      <c r="CH149" s="43">
        <f t="shared" si="89"/>
        <v>0</v>
      </c>
      <c r="CI149" s="43">
        <f t="shared" si="89"/>
        <v>0</v>
      </c>
      <c r="CJ149" s="43">
        <f t="shared" si="89"/>
        <v>0</v>
      </c>
      <c r="CK149" s="43">
        <f t="shared" si="89"/>
        <v>0</v>
      </c>
      <c r="CL149" s="43">
        <f t="shared" si="89"/>
        <v>0</v>
      </c>
      <c r="CM149" s="43">
        <f t="shared" si="89"/>
        <v>0</v>
      </c>
      <c r="CN149" s="43">
        <f t="shared" si="89"/>
        <v>0</v>
      </c>
      <c r="CO149" s="43">
        <f t="shared" si="89"/>
        <v>0</v>
      </c>
      <c r="CP149" s="43">
        <f t="shared" si="89"/>
        <v>0</v>
      </c>
      <c r="CQ149" s="43">
        <f t="shared" si="89"/>
        <v>0</v>
      </c>
      <c r="CR149" s="43">
        <f t="shared" si="89"/>
        <v>0</v>
      </c>
      <c r="CS149" s="43">
        <f t="shared" si="89"/>
        <v>0</v>
      </c>
    </row>
    <row r="150" spans="2:97" x14ac:dyDescent="0.35">
      <c r="B150" s="40" t="s">
        <v>80</v>
      </c>
      <c r="E150" s="44">
        <f>SUM(G150:CS150)</f>
        <v>282.69954155842152</v>
      </c>
      <c r="F150" s="2"/>
      <c r="G150" s="46">
        <f t="shared" ref="G150:BR150" si="90">G146+G140</f>
        <v>0</v>
      </c>
      <c r="H150" s="46">
        <f t="shared" si="90"/>
        <v>0</v>
      </c>
      <c r="I150" s="46">
        <f t="shared" si="90"/>
        <v>0</v>
      </c>
      <c r="J150" s="46">
        <f t="shared" si="90"/>
        <v>0</v>
      </c>
      <c r="K150" s="46">
        <f t="shared" si="90"/>
        <v>0</v>
      </c>
      <c r="L150" s="46">
        <f t="shared" si="90"/>
        <v>0</v>
      </c>
      <c r="M150" s="46">
        <f t="shared" si="90"/>
        <v>0</v>
      </c>
      <c r="N150" s="46">
        <f t="shared" si="90"/>
        <v>0</v>
      </c>
      <c r="O150" s="46">
        <f t="shared" si="90"/>
        <v>0</v>
      </c>
      <c r="P150" s="46">
        <f t="shared" si="90"/>
        <v>0</v>
      </c>
      <c r="Q150" s="46">
        <f t="shared" si="90"/>
        <v>0</v>
      </c>
      <c r="R150" s="46">
        <f t="shared" si="90"/>
        <v>0</v>
      </c>
      <c r="S150" s="46">
        <f t="shared" si="90"/>
        <v>0</v>
      </c>
      <c r="T150" s="46">
        <f t="shared" si="90"/>
        <v>0</v>
      </c>
      <c r="U150" s="46">
        <f t="shared" si="90"/>
        <v>0</v>
      </c>
      <c r="V150" s="46">
        <f t="shared" si="90"/>
        <v>0</v>
      </c>
      <c r="W150" s="46">
        <f t="shared" si="90"/>
        <v>0</v>
      </c>
      <c r="X150" s="46">
        <f t="shared" si="90"/>
        <v>-75</v>
      </c>
      <c r="Y150" s="46">
        <f t="shared" si="90"/>
        <v>0</v>
      </c>
      <c r="Z150" s="46">
        <f t="shared" si="90"/>
        <v>6.0000000000000009</v>
      </c>
      <c r="AA150" s="46">
        <f t="shared" si="90"/>
        <v>5.2057012568305998</v>
      </c>
      <c r="AB150" s="46">
        <f t="shared" si="90"/>
        <v>4.6224833333333333</v>
      </c>
      <c r="AC150" s="46">
        <f t="shared" si="90"/>
        <v>5.8001566666666662</v>
      </c>
      <c r="AD150" s="46">
        <f t="shared" si="90"/>
        <v>6.2841530054644812</v>
      </c>
      <c r="AE150" s="46">
        <f t="shared" si="90"/>
        <v>6.2841530054644812</v>
      </c>
      <c r="AF150" s="46">
        <f t="shared" si="90"/>
        <v>6.4349726775956286</v>
      </c>
      <c r="AG150" s="46">
        <f t="shared" si="90"/>
        <v>6.4349726775956286</v>
      </c>
      <c r="AH150" s="46">
        <f t="shared" si="90"/>
        <v>6.5958469945355178</v>
      </c>
      <c r="AI150" s="46">
        <f t="shared" si="90"/>
        <v>6.5958469945355178</v>
      </c>
      <c r="AJ150" s="46">
        <f t="shared" si="90"/>
        <v>6.7607431693989044</v>
      </c>
      <c r="AK150" s="46">
        <f t="shared" si="90"/>
        <v>6.7607431693989044</v>
      </c>
      <c r="AL150" s="46">
        <f t="shared" si="90"/>
        <v>6.9297617486338767</v>
      </c>
      <c r="AM150" s="46">
        <f t="shared" si="90"/>
        <v>6.9297617486338767</v>
      </c>
      <c r="AN150" s="46">
        <f t="shared" si="90"/>
        <v>7.1030057923497232</v>
      </c>
      <c r="AO150" s="46">
        <f t="shared" si="90"/>
        <v>7.1030057923497232</v>
      </c>
      <c r="AP150" s="46">
        <f t="shared" si="90"/>
        <v>7.280580937158466</v>
      </c>
      <c r="AQ150" s="46">
        <f t="shared" si="90"/>
        <v>7.280580937158466</v>
      </c>
      <c r="AR150" s="46">
        <f t="shared" si="90"/>
        <v>7.4625954605874263</v>
      </c>
      <c r="AS150" s="46">
        <f t="shared" si="90"/>
        <v>7.4625954605874263</v>
      </c>
      <c r="AT150" s="46">
        <f t="shared" si="90"/>
        <v>7.6491603471021117</v>
      </c>
      <c r="AU150" s="46">
        <f t="shared" si="90"/>
        <v>7.6491603471021117</v>
      </c>
      <c r="AV150" s="46">
        <f t="shared" si="90"/>
        <v>7.8403893557796644</v>
      </c>
      <c r="AW150" s="46">
        <f t="shared" si="90"/>
        <v>7.8403893557796644</v>
      </c>
      <c r="AX150" s="46">
        <f t="shared" si="90"/>
        <v>8.0363990896741555</v>
      </c>
      <c r="AY150" s="46">
        <f t="shared" si="90"/>
        <v>8.0363990896741555</v>
      </c>
      <c r="AZ150" s="46">
        <f t="shared" si="90"/>
        <v>8.2373090669160085</v>
      </c>
      <c r="BA150" s="46">
        <f t="shared" si="90"/>
        <v>8.2373090669160085</v>
      </c>
      <c r="BB150" s="46">
        <f t="shared" si="90"/>
        <v>8.4432417935889088</v>
      </c>
      <c r="BC150" s="46">
        <f t="shared" si="90"/>
        <v>8.4432417935889088</v>
      </c>
      <c r="BD150" s="46">
        <f t="shared" si="90"/>
        <v>8.6543228384286301</v>
      </c>
      <c r="BE150" s="46">
        <f t="shared" si="90"/>
        <v>8.6543228384286301</v>
      </c>
      <c r="BF150" s="46">
        <f t="shared" si="90"/>
        <v>8.8706809093893444</v>
      </c>
      <c r="BG150" s="46">
        <f t="shared" si="90"/>
        <v>8.8706809093893444</v>
      </c>
      <c r="BH150" s="46">
        <f t="shared" si="90"/>
        <v>9.0924479321240774</v>
      </c>
      <c r="BI150" s="46">
        <f t="shared" si="90"/>
        <v>9.0924479321240774</v>
      </c>
      <c r="BJ150" s="46">
        <f t="shared" si="90"/>
        <v>9.3197591304271779</v>
      </c>
      <c r="BK150" s="46">
        <f t="shared" si="90"/>
        <v>9.3197591304271779</v>
      </c>
      <c r="BL150" s="46">
        <f t="shared" si="90"/>
        <v>9.5527531086878561</v>
      </c>
      <c r="BM150" s="46">
        <f t="shared" si="90"/>
        <v>9.5527531086878561</v>
      </c>
      <c r="BN150" s="46">
        <f t="shared" si="90"/>
        <v>9.7915719364050506</v>
      </c>
      <c r="BO150" s="46">
        <f t="shared" si="90"/>
        <v>9.7915719364050506</v>
      </c>
      <c r="BP150" s="46">
        <f t="shared" si="90"/>
        <v>10.036361234815177</v>
      </c>
      <c r="BQ150" s="46">
        <f t="shared" si="90"/>
        <v>10.036361234815177</v>
      </c>
      <c r="BR150" s="46">
        <f t="shared" si="90"/>
        <v>10.287270265685555</v>
      </c>
      <c r="BS150" s="46">
        <f t="shared" ref="BS150:CS150" si="91">BS146+BS140</f>
        <v>5.031816977780978</v>
      </c>
      <c r="BT150" s="46">
        <f t="shared" si="91"/>
        <v>0</v>
      </c>
      <c r="BU150" s="46">
        <f t="shared" si="91"/>
        <v>0</v>
      </c>
      <c r="BV150" s="46">
        <f t="shared" si="91"/>
        <v>0</v>
      </c>
      <c r="BW150" s="46">
        <f t="shared" si="91"/>
        <v>0</v>
      </c>
      <c r="BX150" s="46">
        <f t="shared" si="91"/>
        <v>0</v>
      </c>
      <c r="BY150" s="46">
        <f t="shared" si="91"/>
        <v>0</v>
      </c>
      <c r="BZ150" s="46">
        <f t="shared" si="91"/>
        <v>0</v>
      </c>
      <c r="CA150" s="46">
        <f t="shared" si="91"/>
        <v>0</v>
      </c>
      <c r="CB150" s="46">
        <f t="shared" si="91"/>
        <v>0</v>
      </c>
      <c r="CC150" s="46">
        <f t="shared" si="91"/>
        <v>0</v>
      </c>
      <c r="CD150" s="46">
        <f t="shared" si="91"/>
        <v>0</v>
      </c>
      <c r="CE150" s="46">
        <f t="shared" si="91"/>
        <v>0</v>
      </c>
      <c r="CF150" s="46">
        <f t="shared" si="91"/>
        <v>0</v>
      </c>
      <c r="CG150" s="46">
        <f t="shared" si="91"/>
        <v>0</v>
      </c>
      <c r="CH150" s="46">
        <f t="shared" si="91"/>
        <v>0</v>
      </c>
      <c r="CI150" s="46">
        <f t="shared" si="91"/>
        <v>0</v>
      </c>
      <c r="CJ150" s="46">
        <f t="shared" si="91"/>
        <v>0</v>
      </c>
      <c r="CK150" s="46">
        <f t="shared" si="91"/>
        <v>0</v>
      </c>
      <c r="CL150" s="46">
        <f t="shared" si="91"/>
        <v>0</v>
      </c>
      <c r="CM150" s="46">
        <f t="shared" si="91"/>
        <v>0</v>
      </c>
      <c r="CN150" s="46">
        <f t="shared" si="91"/>
        <v>0</v>
      </c>
      <c r="CO150" s="46">
        <f t="shared" si="91"/>
        <v>0</v>
      </c>
      <c r="CP150" s="46">
        <f t="shared" si="91"/>
        <v>0</v>
      </c>
      <c r="CQ150" s="46">
        <f t="shared" si="91"/>
        <v>0</v>
      </c>
      <c r="CR150" s="46">
        <f t="shared" si="91"/>
        <v>0</v>
      </c>
      <c r="CS150" s="46">
        <f t="shared" si="91"/>
        <v>0</v>
      </c>
    </row>
    <row r="151" spans="2:97" x14ac:dyDescent="0.35">
      <c r="G151" s="56"/>
    </row>
    <row r="152" spans="2:97" x14ac:dyDescent="0.35">
      <c r="B152" s="2" t="s">
        <v>70</v>
      </c>
      <c r="G152" s="56"/>
    </row>
    <row r="154" spans="2:97" x14ac:dyDescent="0.35">
      <c r="B154" s="40" t="s">
        <v>75</v>
      </c>
      <c r="C154" s="2"/>
      <c r="D154" s="2"/>
      <c r="E154" s="44">
        <f>SUM(G154:CS154)</f>
        <v>101.55648590462677</v>
      </c>
      <c r="F154" s="2"/>
      <c r="G154" s="46">
        <f t="shared" ref="G154:BR156" si="92">G144*G$52</f>
        <v>0</v>
      </c>
      <c r="H154" s="46">
        <f t="shared" si="92"/>
        <v>0</v>
      </c>
      <c r="I154" s="46">
        <f t="shared" si="92"/>
        <v>0</v>
      </c>
      <c r="J154" s="46">
        <f t="shared" si="92"/>
        <v>0</v>
      </c>
      <c r="K154" s="46">
        <f t="shared" si="92"/>
        <v>0</v>
      </c>
      <c r="L154" s="46">
        <f t="shared" si="92"/>
        <v>0</v>
      </c>
      <c r="M154" s="46">
        <f t="shared" si="92"/>
        <v>0</v>
      </c>
      <c r="N154" s="46">
        <f t="shared" si="92"/>
        <v>0</v>
      </c>
      <c r="O154" s="46">
        <f t="shared" si="92"/>
        <v>0</v>
      </c>
      <c r="P154" s="46">
        <f t="shared" si="92"/>
        <v>0</v>
      </c>
      <c r="Q154" s="46">
        <f t="shared" si="92"/>
        <v>0</v>
      </c>
      <c r="R154" s="46">
        <f t="shared" si="92"/>
        <v>0</v>
      </c>
      <c r="S154" s="46">
        <f t="shared" si="92"/>
        <v>0</v>
      </c>
      <c r="T154" s="46">
        <f t="shared" si="92"/>
        <v>0</v>
      </c>
      <c r="U154" s="46">
        <f t="shared" si="92"/>
        <v>0</v>
      </c>
      <c r="V154" s="46">
        <f t="shared" si="92"/>
        <v>0</v>
      </c>
      <c r="W154" s="46">
        <f t="shared" si="92"/>
        <v>0</v>
      </c>
      <c r="X154" s="46">
        <f t="shared" si="92"/>
        <v>0</v>
      </c>
      <c r="Y154" s="46">
        <f t="shared" si="92"/>
        <v>0</v>
      </c>
      <c r="Z154" s="46">
        <f t="shared" si="92"/>
        <v>0</v>
      </c>
      <c r="AA154" s="46">
        <f t="shared" si="92"/>
        <v>0</v>
      </c>
      <c r="AB154" s="46">
        <f t="shared" si="92"/>
        <v>0</v>
      </c>
      <c r="AC154" s="46">
        <f t="shared" si="92"/>
        <v>0</v>
      </c>
      <c r="AD154" s="46">
        <f t="shared" si="92"/>
        <v>0</v>
      </c>
      <c r="AE154" s="46">
        <f t="shared" si="92"/>
        <v>0</v>
      </c>
      <c r="AF154" s="46">
        <f t="shared" si="92"/>
        <v>0</v>
      </c>
      <c r="AG154" s="46">
        <f t="shared" si="92"/>
        <v>0</v>
      </c>
      <c r="AH154" s="46">
        <f t="shared" si="92"/>
        <v>0</v>
      </c>
      <c r="AI154" s="46">
        <f t="shared" si="92"/>
        <v>0</v>
      </c>
      <c r="AJ154" s="46">
        <f t="shared" si="92"/>
        <v>0</v>
      </c>
      <c r="AK154" s="46">
        <f t="shared" si="92"/>
        <v>0</v>
      </c>
      <c r="AL154" s="46">
        <f t="shared" si="92"/>
        <v>0</v>
      </c>
      <c r="AM154" s="46">
        <f t="shared" si="92"/>
        <v>0</v>
      </c>
      <c r="AN154" s="46">
        <f t="shared" si="92"/>
        <v>0</v>
      </c>
      <c r="AO154" s="46">
        <f t="shared" si="92"/>
        <v>0</v>
      </c>
      <c r="AP154" s="46">
        <f t="shared" si="92"/>
        <v>0</v>
      </c>
      <c r="AQ154" s="46">
        <f t="shared" si="92"/>
        <v>0</v>
      </c>
      <c r="AR154" s="46">
        <f t="shared" si="92"/>
        <v>0</v>
      </c>
      <c r="AS154" s="46">
        <f t="shared" si="92"/>
        <v>0</v>
      </c>
      <c r="AT154" s="46">
        <f t="shared" si="92"/>
        <v>0</v>
      </c>
      <c r="AU154" s="46">
        <f t="shared" si="92"/>
        <v>0</v>
      </c>
      <c r="AV154" s="46">
        <f t="shared" si="92"/>
        <v>0</v>
      </c>
      <c r="AW154" s="46">
        <f t="shared" si="92"/>
        <v>0</v>
      </c>
      <c r="AX154" s="46">
        <f t="shared" si="92"/>
        <v>0</v>
      </c>
      <c r="AY154" s="46">
        <f t="shared" si="92"/>
        <v>0</v>
      </c>
      <c r="AZ154" s="46">
        <f t="shared" si="92"/>
        <v>0</v>
      </c>
      <c r="BA154" s="46">
        <f t="shared" si="92"/>
        <v>0</v>
      </c>
      <c r="BB154" s="46">
        <f t="shared" si="92"/>
        <v>0</v>
      </c>
      <c r="BC154" s="46">
        <f t="shared" si="92"/>
        <v>0</v>
      </c>
      <c r="BD154" s="46">
        <f t="shared" si="92"/>
        <v>0</v>
      </c>
      <c r="BE154" s="46">
        <f t="shared" si="92"/>
        <v>0</v>
      </c>
      <c r="BF154" s="46">
        <f t="shared" si="92"/>
        <v>0</v>
      </c>
      <c r="BG154" s="46">
        <f t="shared" si="92"/>
        <v>0</v>
      </c>
      <c r="BH154" s="46">
        <f t="shared" si="92"/>
        <v>0</v>
      </c>
      <c r="BI154" s="46">
        <f t="shared" si="92"/>
        <v>0</v>
      </c>
      <c r="BJ154" s="46">
        <f t="shared" si="92"/>
        <v>0</v>
      </c>
      <c r="BK154" s="46">
        <f t="shared" si="92"/>
        <v>0</v>
      </c>
      <c r="BL154" s="46">
        <f t="shared" si="92"/>
        <v>0</v>
      </c>
      <c r="BM154" s="46">
        <f t="shared" si="92"/>
        <v>0</v>
      </c>
      <c r="BN154" s="46">
        <f t="shared" si="92"/>
        <v>0</v>
      </c>
      <c r="BO154" s="46">
        <f t="shared" si="92"/>
        <v>0</v>
      </c>
      <c r="BP154" s="46">
        <f t="shared" si="92"/>
        <v>0</v>
      </c>
      <c r="BQ154" s="46">
        <f t="shared" si="92"/>
        <v>0</v>
      </c>
      <c r="BR154" s="46">
        <f t="shared" si="92"/>
        <v>0</v>
      </c>
      <c r="BS154" s="46">
        <f t="shared" ref="BS154:CS156" si="93">BS144*BS$52</f>
        <v>101.55648590462677</v>
      </c>
      <c r="BT154" s="46">
        <f t="shared" si="93"/>
        <v>0</v>
      </c>
      <c r="BU154" s="46">
        <f t="shared" si="93"/>
        <v>0</v>
      </c>
      <c r="BV154" s="46">
        <f t="shared" si="93"/>
        <v>0</v>
      </c>
      <c r="BW154" s="46">
        <f t="shared" si="93"/>
        <v>0</v>
      </c>
      <c r="BX154" s="46">
        <f t="shared" si="93"/>
        <v>0</v>
      </c>
      <c r="BY154" s="46">
        <f t="shared" si="93"/>
        <v>0</v>
      </c>
      <c r="BZ154" s="46">
        <f t="shared" si="93"/>
        <v>0</v>
      </c>
      <c r="CA154" s="46">
        <f t="shared" si="93"/>
        <v>0</v>
      </c>
      <c r="CB154" s="46">
        <f t="shared" si="93"/>
        <v>0</v>
      </c>
      <c r="CC154" s="46">
        <f t="shared" si="93"/>
        <v>0</v>
      </c>
      <c r="CD154" s="46">
        <f t="shared" si="93"/>
        <v>0</v>
      </c>
      <c r="CE154" s="46">
        <f t="shared" si="93"/>
        <v>0</v>
      </c>
      <c r="CF154" s="46">
        <f t="shared" si="93"/>
        <v>0</v>
      </c>
      <c r="CG154" s="46">
        <f t="shared" si="93"/>
        <v>0</v>
      </c>
      <c r="CH154" s="46">
        <f t="shared" si="93"/>
        <v>0</v>
      </c>
      <c r="CI154" s="46">
        <f t="shared" si="93"/>
        <v>0</v>
      </c>
      <c r="CJ154" s="46">
        <f t="shared" si="93"/>
        <v>0</v>
      </c>
      <c r="CK154" s="46">
        <f t="shared" si="93"/>
        <v>0</v>
      </c>
      <c r="CL154" s="46">
        <f t="shared" si="93"/>
        <v>0</v>
      </c>
      <c r="CM154" s="46">
        <f t="shared" si="93"/>
        <v>0</v>
      </c>
      <c r="CN154" s="46">
        <f t="shared" si="93"/>
        <v>0</v>
      </c>
      <c r="CO154" s="46">
        <f t="shared" si="93"/>
        <v>0</v>
      </c>
      <c r="CP154" s="46">
        <f t="shared" si="93"/>
        <v>0</v>
      </c>
      <c r="CQ154" s="46">
        <f t="shared" si="93"/>
        <v>0</v>
      </c>
      <c r="CR154" s="46">
        <f t="shared" si="93"/>
        <v>0</v>
      </c>
      <c r="CS154" s="46">
        <f t="shared" si="93"/>
        <v>0</v>
      </c>
    </row>
    <row r="155" spans="2:97" x14ac:dyDescent="0.35">
      <c r="B155" s="40" t="s">
        <v>76</v>
      </c>
      <c r="E155" s="32">
        <f>SUM(G155:CS155)</f>
        <v>26.556485904626769</v>
      </c>
      <c r="F155" s="2"/>
      <c r="G155" s="43">
        <f t="shared" si="92"/>
        <v>0</v>
      </c>
      <c r="H155" s="43">
        <f t="shared" si="92"/>
        <v>0</v>
      </c>
      <c r="I155" s="43">
        <f t="shared" si="92"/>
        <v>0</v>
      </c>
      <c r="J155" s="43">
        <f t="shared" si="92"/>
        <v>0</v>
      </c>
      <c r="K155" s="43">
        <f t="shared" si="92"/>
        <v>0</v>
      </c>
      <c r="L155" s="43">
        <f t="shared" si="92"/>
        <v>0</v>
      </c>
      <c r="M155" s="43">
        <f t="shared" si="92"/>
        <v>0</v>
      </c>
      <c r="N155" s="43">
        <f t="shared" si="92"/>
        <v>0</v>
      </c>
      <c r="O155" s="43">
        <f t="shared" si="92"/>
        <v>0</v>
      </c>
      <c r="P155" s="43">
        <f t="shared" si="92"/>
        <v>0</v>
      </c>
      <c r="Q155" s="43">
        <f t="shared" si="92"/>
        <v>0</v>
      </c>
      <c r="R155" s="43">
        <f t="shared" si="92"/>
        <v>0</v>
      </c>
      <c r="S155" s="43">
        <f t="shared" si="92"/>
        <v>0</v>
      </c>
      <c r="T155" s="43">
        <f t="shared" si="92"/>
        <v>0</v>
      </c>
      <c r="U155" s="43">
        <f t="shared" si="92"/>
        <v>0</v>
      </c>
      <c r="V155" s="43">
        <f t="shared" si="92"/>
        <v>0</v>
      </c>
      <c r="W155" s="43">
        <f t="shared" si="92"/>
        <v>0</v>
      </c>
      <c r="X155" s="43">
        <f t="shared" si="92"/>
        <v>-75</v>
      </c>
      <c r="Y155" s="43">
        <f t="shared" si="92"/>
        <v>0</v>
      </c>
      <c r="Z155" s="43">
        <f t="shared" si="92"/>
        <v>0</v>
      </c>
      <c r="AA155" s="43">
        <f t="shared" si="92"/>
        <v>0</v>
      </c>
      <c r="AB155" s="43">
        <f t="shared" si="92"/>
        <v>0</v>
      </c>
      <c r="AC155" s="43">
        <f t="shared" si="92"/>
        <v>0</v>
      </c>
      <c r="AD155" s="43">
        <f t="shared" si="92"/>
        <v>0</v>
      </c>
      <c r="AE155" s="43">
        <f t="shared" si="92"/>
        <v>0</v>
      </c>
      <c r="AF155" s="43">
        <f t="shared" si="92"/>
        <v>0</v>
      </c>
      <c r="AG155" s="43">
        <f t="shared" si="92"/>
        <v>0</v>
      </c>
      <c r="AH155" s="43">
        <f t="shared" si="92"/>
        <v>0</v>
      </c>
      <c r="AI155" s="43">
        <f t="shared" si="92"/>
        <v>0</v>
      </c>
      <c r="AJ155" s="43">
        <f t="shared" si="92"/>
        <v>0</v>
      </c>
      <c r="AK155" s="43">
        <f t="shared" si="92"/>
        <v>0</v>
      </c>
      <c r="AL155" s="43">
        <f t="shared" si="92"/>
        <v>0</v>
      </c>
      <c r="AM155" s="43">
        <f t="shared" si="92"/>
        <v>0</v>
      </c>
      <c r="AN155" s="43">
        <f t="shared" si="92"/>
        <v>0</v>
      </c>
      <c r="AO155" s="43">
        <f t="shared" si="92"/>
        <v>0</v>
      </c>
      <c r="AP155" s="43">
        <f t="shared" si="92"/>
        <v>0</v>
      </c>
      <c r="AQ155" s="43">
        <f t="shared" si="92"/>
        <v>0</v>
      </c>
      <c r="AR155" s="43">
        <f t="shared" si="92"/>
        <v>0</v>
      </c>
      <c r="AS155" s="43">
        <f t="shared" si="92"/>
        <v>0</v>
      </c>
      <c r="AT155" s="43">
        <f t="shared" si="92"/>
        <v>0</v>
      </c>
      <c r="AU155" s="43">
        <f t="shared" si="92"/>
        <v>0</v>
      </c>
      <c r="AV155" s="43">
        <f t="shared" si="92"/>
        <v>0</v>
      </c>
      <c r="AW155" s="43">
        <f t="shared" si="92"/>
        <v>0</v>
      </c>
      <c r="AX155" s="43">
        <f t="shared" si="92"/>
        <v>0</v>
      </c>
      <c r="AY155" s="43">
        <f t="shared" si="92"/>
        <v>0</v>
      </c>
      <c r="AZ155" s="43">
        <f t="shared" si="92"/>
        <v>0</v>
      </c>
      <c r="BA155" s="43">
        <f t="shared" si="92"/>
        <v>0</v>
      </c>
      <c r="BB155" s="43">
        <f t="shared" si="92"/>
        <v>0</v>
      </c>
      <c r="BC155" s="43">
        <f t="shared" si="92"/>
        <v>0</v>
      </c>
      <c r="BD155" s="43">
        <f t="shared" si="92"/>
        <v>0</v>
      </c>
      <c r="BE155" s="43">
        <f t="shared" si="92"/>
        <v>0</v>
      </c>
      <c r="BF155" s="43">
        <f t="shared" si="92"/>
        <v>0</v>
      </c>
      <c r="BG155" s="43">
        <f t="shared" si="92"/>
        <v>0</v>
      </c>
      <c r="BH155" s="43">
        <f t="shared" si="92"/>
        <v>0</v>
      </c>
      <c r="BI155" s="43">
        <f t="shared" si="92"/>
        <v>0</v>
      </c>
      <c r="BJ155" s="43">
        <f t="shared" si="92"/>
        <v>0</v>
      </c>
      <c r="BK155" s="43">
        <f t="shared" si="92"/>
        <v>0</v>
      </c>
      <c r="BL155" s="43">
        <f t="shared" si="92"/>
        <v>0</v>
      </c>
      <c r="BM155" s="43">
        <f t="shared" si="92"/>
        <v>0</v>
      </c>
      <c r="BN155" s="43">
        <f t="shared" si="92"/>
        <v>0</v>
      </c>
      <c r="BO155" s="43">
        <f t="shared" si="92"/>
        <v>0</v>
      </c>
      <c r="BP155" s="43">
        <f t="shared" si="92"/>
        <v>0</v>
      </c>
      <c r="BQ155" s="43">
        <f t="shared" si="92"/>
        <v>0</v>
      </c>
      <c r="BR155" s="43">
        <f t="shared" si="92"/>
        <v>0</v>
      </c>
      <c r="BS155" s="43">
        <f t="shared" si="93"/>
        <v>101.55648590462677</v>
      </c>
      <c r="BT155" s="43">
        <f t="shared" si="93"/>
        <v>0</v>
      </c>
      <c r="BU155" s="43">
        <f t="shared" si="93"/>
        <v>0</v>
      </c>
      <c r="BV155" s="43">
        <f t="shared" si="93"/>
        <v>0</v>
      </c>
      <c r="BW155" s="43">
        <f t="shared" si="93"/>
        <v>0</v>
      </c>
      <c r="BX155" s="43">
        <f t="shared" si="93"/>
        <v>0</v>
      </c>
      <c r="BY155" s="43">
        <f t="shared" si="93"/>
        <v>0</v>
      </c>
      <c r="BZ155" s="43">
        <f t="shared" si="93"/>
        <v>0</v>
      </c>
      <c r="CA155" s="43">
        <f t="shared" si="93"/>
        <v>0</v>
      </c>
      <c r="CB155" s="43">
        <f t="shared" si="93"/>
        <v>0</v>
      </c>
      <c r="CC155" s="43">
        <f t="shared" si="93"/>
        <v>0</v>
      </c>
      <c r="CD155" s="43">
        <f t="shared" si="93"/>
        <v>0</v>
      </c>
      <c r="CE155" s="43">
        <f t="shared" si="93"/>
        <v>0</v>
      </c>
      <c r="CF155" s="43">
        <f t="shared" si="93"/>
        <v>0</v>
      </c>
      <c r="CG155" s="43">
        <f t="shared" si="93"/>
        <v>0</v>
      </c>
      <c r="CH155" s="43">
        <f t="shared" si="93"/>
        <v>0</v>
      </c>
      <c r="CI155" s="43">
        <f t="shared" si="93"/>
        <v>0</v>
      </c>
      <c r="CJ155" s="43">
        <f t="shared" si="93"/>
        <v>0</v>
      </c>
      <c r="CK155" s="43">
        <f t="shared" si="93"/>
        <v>0</v>
      </c>
      <c r="CL155" s="43">
        <f t="shared" si="93"/>
        <v>0</v>
      </c>
      <c r="CM155" s="43">
        <f t="shared" si="93"/>
        <v>0</v>
      </c>
      <c r="CN155" s="43">
        <f t="shared" si="93"/>
        <v>0</v>
      </c>
      <c r="CO155" s="43">
        <f t="shared" si="93"/>
        <v>0</v>
      </c>
      <c r="CP155" s="43">
        <f t="shared" si="93"/>
        <v>0</v>
      </c>
      <c r="CQ155" s="43">
        <f t="shared" si="93"/>
        <v>0</v>
      </c>
      <c r="CR155" s="43">
        <f t="shared" si="93"/>
        <v>0</v>
      </c>
      <c r="CS155" s="43">
        <f t="shared" si="93"/>
        <v>0</v>
      </c>
    </row>
    <row r="156" spans="2:97" x14ac:dyDescent="0.35">
      <c r="B156" s="40" t="s">
        <v>77</v>
      </c>
      <c r="E156" s="44">
        <f>SUM(G156:CS156)</f>
        <v>-75</v>
      </c>
      <c r="F156" s="2"/>
      <c r="G156" s="45">
        <f t="shared" si="92"/>
        <v>0</v>
      </c>
      <c r="H156" s="46">
        <f t="shared" si="92"/>
        <v>0</v>
      </c>
      <c r="I156" s="46">
        <f t="shared" si="92"/>
        <v>0</v>
      </c>
      <c r="J156" s="46">
        <f t="shared" si="92"/>
        <v>0</v>
      </c>
      <c r="K156" s="46">
        <f t="shared" si="92"/>
        <v>0</v>
      </c>
      <c r="L156" s="46">
        <f t="shared" si="92"/>
        <v>0</v>
      </c>
      <c r="M156" s="46">
        <f t="shared" si="92"/>
        <v>0</v>
      </c>
      <c r="N156" s="46">
        <f t="shared" si="92"/>
        <v>0</v>
      </c>
      <c r="O156" s="46">
        <f t="shared" si="92"/>
        <v>0</v>
      </c>
      <c r="P156" s="46">
        <f t="shared" si="92"/>
        <v>0</v>
      </c>
      <c r="Q156" s="46">
        <f t="shared" si="92"/>
        <v>0</v>
      </c>
      <c r="R156" s="46">
        <f t="shared" si="92"/>
        <v>0</v>
      </c>
      <c r="S156" s="46">
        <f t="shared" si="92"/>
        <v>0</v>
      </c>
      <c r="T156" s="46">
        <f t="shared" si="92"/>
        <v>0</v>
      </c>
      <c r="U156" s="46">
        <f t="shared" si="92"/>
        <v>0</v>
      </c>
      <c r="V156" s="46">
        <f t="shared" si="92"/>
        <v>0</v>
      </c>
      <c r="W156" s="46">
        <f t="shared" si="92"/>
        <v>0</v>
      </c>
      <c r="X156" s="46">
        <f t="shared" si="92"/>
        <v>-75</v>
      </c>
      <c r="Y156" s="46">
        <f t="shared" si="92"/>
        <v>0</v>
      </c>
      <c r="Z156" s="46">
        <f t="shared" si="92"/>
        <v>0</v>
      </c>
      <c r="AA156" s="46">
        <f t="shared" si="92"/>
        <v>0</v>
      </c>
      <c r="AB156" s="46">
        <f t="shared" si="92"/>
        <v>0</v>
      </c>
      <c r="AC156" s="46">
        <f t="shared" si="92"/>
        <v>0</v>
      </c>
      <c r="AD156" s="46">
        <f t="shared" si="92"/>
        <v>0</v>
      </c>
      <c r="AE156" s="46">
        <f t="shared" si="92"/>
        <v>0</v>
      </c>
      <c r="AF156" s="46">
        <f t="shared" si="92"/>
        <v>0</v>
      </c>
      <c r="AG156" s="46">
        <f t="shared" si="92"/>
        <v>0</v>
      </c>
      <c r="AH156" s="46">
        <f t="shared" si="92"/>
        <v>0</v>
      </c>
      <c r="AI156" s="46">
        <f t="shared" si="92"/>
        <v>0</v>
      </c>
      <c r="AJ156" s="46">
        <f t="shared" si="92"/>
        <v>0</v>
      </c>
      <c r="AK156" s="46">
        <f t="shared" si="92"/>
        <v>0</v>
      </c>
      <c r="AL156" s="46">
        <f t="shared" si="92"/>
        <v>0</v>
      </c>
      <c r="AM156" s="46">
        <f t="shared" si="92"/>
        <v>0</v>
      </c>
      <c r="AN156" s="46">
        <f t="shared" si="92"/>
        <v>0</v>
      </c>
      <c r="AO156" s="46">
        <f t="shared" si="92"/>
        <v>0</v>
      </c>
      <c r="AP156" s="46">
        <f t="shared" si="92"/>
        <v>0</v>
      </c>
      <c r="AQ156" s="46">
        <f t="shared" si="92"/>
        <v>0</v>
      </c>
      <c r="AR156" s="46">
        <f t="shared" si="92"/>
        <v>0</v>
      </c>
      <c r="AS156" s="46">
        <f t="shared" si="92"/>
        <v>0</v>
      </c>
      <c r="AT156" s="46">
        <f t="shared" si="92"/>
        <v>0</v>
      </c>
      <c r="AU156" s="46">
        <f t="shared" si="92"/>
        <v>0</v>
      </c>
      <c r="AV156" s="46">
        <f t="shared" si="92"/>
        <v>0</v>
      </c>
      <c r="AW156" s="46">
        <f t="shared" si="92"/>
        <v>0</v>
      </c>
      <c r="AX156" s="46">
        <f t="shared" si="92"/>
        <v>0</v>
      </c>
      <c r="AY156" s="46">
        <f t="shared" si="92"/>
        <v>0</v>
      </c>
      <c r="AZ156" s="46">
        <f t="shared" si="92"/>
        <v>0</v>
      </c>
      <c r="BA156" s="46">
        <f t="shared" si="92"/>
        <v>0</v>
      </c>
      <c r="BB156" s="46">
        <f t="shared" si="92"/>
        <v>0</v>
      </c>
      <c r="BC156" s="46">
        <f t="shared" si="92"/>
        <v>0</v>
      </c>
      <c r="BD156" s="46">
        <f t="shared" si="92"/>
        <v>0</v>
      </c>
      <c r="BE156" s="46">
        <f t="shared" si="92"/>
        <v>0</v>
      </c>
      <c r="BF156" s="46">
        <f t="shared" si="92"/>
        <v>0</v>
      </c>
      <c r="BG156" s="46">
        <f t="shared" si="92"/>
        <v>0</v>
      </c>
      <c r="BH156" s="46">
        <f t="shared" si="92"/>
        <v>0</v>
      </c>
      <c r="BI156" s="46">
        <f t="shared" si="92"/>
        <v>0</v>
      </c>
      <c r="BJ156" s="46">
        <f t="shared" si="92"/>
        <v>0</v>
      </c>
      <c r="BK156" s="46">
        <f t="shared" si="92"/>
        <v>0</v>
      </c>
      <c r="BL156" s="46">
        <f t="shared" si="92"/>
        <v>0</v>
      </c>
      <c r="BM156" s="46">
        <f t="shared" si="92"/>
        <v>0</v>
      </c>
      <c r="BN156" s="46">
        <f t="shared" si="92"/>
        <v>0</v>
      </c>
      <c r="BO156" s="46">
        <f t="shared" si="92"/>
        <v>0</v>
      </c>
      <c r="BP156" s="46">
        <f t="shared" si="92"/>
        <v>0</v>
      </c>
      <c r="BQ156" s="46">
        <f t="shared" si="92"/>
        <v>0</v>
      </c>
      <c r="BR156" s="46">
        <f t="shared" si="92"/>
        <v>0</v>
      </c>
      <c r="BS156" s="46">
        <f t="shared" si="93"/>
        <v>0</v>
      </c>
      <c r="BT156" s="46">
        <f t="shared" si="93"/>
        <v>0</v>
      </c>
      <c r="BU156" s="46">
        <f t="shared" si="93"/>
        <v>0</v>
      </c>
      <c r="BV156" s="46">
        <f t="shared" si="93"/>
        <v>0</v>
      </c>
      <c r="BW156" s="46">
        <f t="shared" si="93"/>
        <v>0</v>
      </c>
      <c r="BX156" s="46">
        <f t="shared" si="93"/>
        <v>0</v>
      </c>
      <c r="BY156" s="46">
        <f t="shared" si="93"/>
        <v>0</v>
      </c>
      <c r="BZ156" s="46">
        <f t="shared" si="93"/>
        <v>0</v>
      </c>
      <c r="CA156" s="46">
        <f t="shared" si="93"/>
        <v>0</v>
      </c>
      <c r="CB156" s="46">
        <f t="shared" si="93"/>
        <v>0</v>
      </c>
      <c r="CC156" s="46">
        <f t="shared" si="93"/>
        <v>0</v>
      </c>
      <c r="CD156" s="46">
        <f t="shared" si="93"/>
        <v>0</v>
      </c>
      <c r="CE156" s="46">
        <f t="shared" si="93"/>
        <v>0</v>
      </c>
      <c r="CF156" s="46">
        <f t="shared" si="93"/>
        <v>0</v>
      </c>
      <c r="CG156" s="46">
        <f t="shared" si="93"/>
        <v>0</v>
      </c>
      <c r="CH156" s="46">
        <f t="shared" si="93"/>
        <v>0</v>
      </c>
      <c r="CI156" s="46">
        <f t="shared" si="93"/>
        <v>0</v>
      </c>
      <c r="CJ156" s="46">
        <f t="shared" si="93"/>
        <v>0</v>
      </c>
      <c r="CK156" s="46">
        <f t="shared" si="93"/>
        <v>0</v>
      </c>
      <c r="CL156" s="46">
        <f t="shared" si="93"/>
        <v>0</v>
      </c>
      <c r="CM156" s="46">
        <f t="shared" si="93"/>
        <v>0</v>
      </c>
      <c r="CN156" s="46">
        <f t="shared" si="93"/>
        <v>0</v>
      </c>
      <c r="CO156" s="46">
        <f t="shared" si="93"/>
        <v>0</v>
      </c>
      <c r="CP156" s="46">
        <f t="shared" si="93"/>
        <v>0</v>
      </c>
      <c r="CQ156" s="46">
        <f t="shared" si="93"/>
        <v>0</v>
      </c>
      <c r="CR156" s="46">
        <f t="shared" si="93"/>
        <v>0</v>
      </c>
      <c r="CS156" s="46">
        <f t="shared" si="93"/>
        <v>0</v>
      </c>
    </row>
    <row r="157" spans="2:97" x14ac:dyDescent="0.35">
      <c r="B157" s="40"/>
      <c r="E157" s="32"/>
      <c r="F157" s="2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</row>
    <row r="158" spans="2:97" x14ac:dyDescent="0.35">
      <c r="B158" s="40" t="s">
        <v>78</v>
      </c>
      <c r="C158" s="2"/>
      <c r="D158" s="2"/>
      <c r="E158" s="44">
        <f>SUM(G158:CS158)</f>
        <v>291.19556119740963</v>
      </c>
      <c r="F158" s="2"/>
      <c r="G158" s="46">
        <f t="shared" ref="G158:BR160" si="94">G148*G$52</f>
        <v>0</v>
      </c>
      <c r="H158" s="46">
        <f t="shared" si="94"/>
        <v>0</v>
      </c>
      <c r="I158" s="46">
        <f t="shared" si="94"/>
        <v>0</v>
      </c>
      <c r="J158" s="46">
        <f t="shared" si="94"/>
        <v>0</v>
      </c>
      <c r="K158" s="46">
        <f t="shared" si="94"/>
        <v>0</v>
      </c>
      <c r="L158" s="46">
        <f t="shared" si="94"/>
        <v>0</v>
      </c>
      <c r="M158" s="46">
        <f t="shared" si="94"/>
        <v>0</v>
      </c>
      <c r="N158" s="46">
        <f t="shared" si="94"/>
        <v>0</v>
      </c>
      <c r="O158" s="46">
        <f t="shared" si="94"/>
        <v>0</v>
      </c>
      <c r="P158" s="46">
        <f t="shared" si="94"/>
        <v>0</v>
      </c>
      <c r="Q158" s="46">
        <f t="shared" si="94"/>
        <v>0</v>
      </c>
      <c r="R158" s="46">
        <f t="shared" si="94"/>
        <v>0</v>
      </c>
      <c r="S158" s="46">
        <f t="shared" si="94"/>
        <v>0</v>
      </c>
      <c r="T158" s="46">
        <f t="shared" si="94"/>
        <v>0</v>
      </c>
      <c r="U158" s="46">
        <f t="shared" si="94"/>
        <v>0</v>
      </c>
      <c r="V158" s="46">
        <f t="shared" si="94"/>
        <v>0</v>
      </c>
      <c r="W158" s="46">
        <f t="shared" si="94"/>
        <v>0</v>
      </c>
      <c r="X158" s="46">
        <f t="shared" si="94"/>
        <v>0</v>
      </c>
      <c r="Y158" s="46">
        <f t="shared" si="94"/>
        <v>0</v>
      </c>
      <c r="Z158" s="46">
        <f t="shared" si="94"/>
        <v>6.0000000000000009</v>
      </c>
      <c r="AA158" s="46">
        <f t="shared" si="94"/>
        <v>5.0755587254098344</v>
      </c>
      <c r="AB158" s="46">
        <f t="shared" si="94"/>
        <v>4.3829809156249997</v>
      </c>
      <c r="AC158" s="46">
        <f t="shared" si="94"/>
        <v>5.3346469678937494</v>
      </c>
      <c r="AD158" s="46">
        <f t="shared" si="94"/>
        <v>5.5717259159836061</v>
      </c>
      <c r="AE158" s="46">
        <f t="shared" si="94"/>
        <v>5.2151354573606552</v>
      </c>
      <c r="AF158" s="46">
        <f t="shared" si="94"/>
        <v>5.1053255651704692</v>
      </c>
      <c r="AG158" s="46">
        <f t="shared" si="94"/>
        <v>4.9827977516063777</v>
      </c>
      <c r="AH158" s="46">
        <f t="shared" si="94"/>
        <v>4.9822371868593214</v>
      </c>
      <c r="AI158" s="46">
        <f t="shared" si="94"/>
        <v>4.8576812571878376</v>
      </c>
      <c r="AJ158" s="46">
        <f t="shared" si="94"/>
        <v>4.8546452064020942</v>
      </c>
      <c r="AK158" s="46">
        <f t="shared" si="94"/>
        <v>4.7332790762420416</v>
      </c>
      <c r="AL158" s="46">
        <f t="shared" si="94"/>
        <v>4.73032077681939</v>
      </c>
      <c r="AM158" s="46">
        <f t="shared" si="94"/>
        <v>4.6120627573989053</v>
      </c>
      <c r="AN158" s="46">
        <f t="shared" si="94"/>
        <v>4.6091802181755313</v>
      </c>
      <c r="AO158" s="46">
        <f t="shared" si="94"/>
        <v>4.4939507127211424</v>
      </c>
      <c r="AP158" s="46">
        <f t="shared" si="94"/>
        <v>4.4911419935256918</v>
      </c>
      <c r="AQ158" s="46">
        <f t="shared" si="94"/>
        <v>4.3788634436875498</v>
      </c>
      <c r="AR158" s="46">
        <f t="shared" si="94"/>
        <v>4.3761266540352439</v>
      </c>
      <c r="AS158" s="46">
        <f t="shared" si="94"/>
        <v>4.2667234876843629</v>
      </c>
      <c r="AT158" s="46">
        <f t="shared" si="94"/>
        <v>4.264056785504561</v>
      </c>
      <c r="AU158" s="46">
        <f t="shared" si="94"/>
        <v>4.1574553658669462</v>
      </c>
      <c r="AV158" s="46">
        <f t="shared" si="94"/>
        <v>4.1548569562632798</v>
      </c>
      <c r="AW158" s="46">
        <f t="shared" si="94"/>
        <v>4.0509855323566972</v>
      </c>
      <c r="AX158" s="46">
        <f t="shared" si="94"/>
        <v>4.0484536663989736</v>
      </c>
      <c r="AY158" s="46">
        <f t="shared" si="94"/>
        <v>3.9472423247389989</v>
      </c>
      <c r="AZ158" s="46">
        <f t="shared" si="94"/>
        <v>3.9447752982860367</v>
      </c>
      <c r="BA158" s="46">
        <f t="shared" si="94"/>
        <v>3.8461559158288856</v>
      </c>
      <c r="BB158" s="46">
        <f t="shared" si="94"/>
        <v>3.8437520683814927</v>
      </c>
      <c r="BC158" s="46">
        <f t="shared" si="94"/>
        <v>3.7476582666719556</v>
      </c>
      <c r="BD158" s="46">
        <f t="shared" si="94"/>
        <v>3.7453159802552847</v>
      </c>
      <c r="BE158" s="46">
        <f t="shared" si="94"/>
        <v>3.651683080748902</v>
      </c>
      <c r="BF158" s="46">
        <f t="shared" si="94"/>
        <v>3.6494007788234333</v>
      </c>
      <c r="BG158" s="46">
        <f t="shared" si="94"/>
        <v>3.5581657593528475</v>
      </c>
      <c r="BH158" s="46">
        <f t="shared" si="94"/>
        <v>3.5559419057532513</v>
      </c>
      <c r="BI158" s="46">
        <f t="shared" si="94"/>
        <v>3.4670433581094202</v>
      </c>
      <c r="BJ158" s="46">
        <f t="shared" si="94"/>
        <v>3.4648764560106011</v>
      </c>
      <c r="BK158" s="46">
        <f t="shared" si="94"/>
        <v>3.3782545446103356</v>
      </c>
      <c r="BL158" s="46">
        <f t="shared" si="94"/>
        <v>3.3761431355199538</v>
      </c>
      <c r="BM158" s="46">
        <f t="shared" si="94"/>
        <v>3.2917395571319545</v>
      </c>
      <c r="BN158" s="46">
        <f t="shared" si="94"/>
        <v>3.2896822199087463</v>
      </c>
      <c r="BO158" s="46">
        <f t="shared" si="94"/>
        <v>3.2074401644110275</v>
      </c>
      <c r="BP158" s="46">
        <f t="shared" si="94"/>
        <v>3.2054355143082707</v>
      </c>
      <c r="BQ158" s="46">
        <f t="shared" si="94"/>
        <v>3.1252996264505639</v>
      </c>
      <c r="BR158" s="46">
        <f t="shared" si="94"/>
        <v>3.1233463141840319</v>
      </c>
      <c r="BS158" s="46">
        <f t="shared" ref="BS158:CS160" si="95">BS148*BS$52</f>
        <v>103.04601655174442</v>
      </c>
      <c r="BT158" s="46">
        <f t="shared" si="95"/>
        <v>0</v>
      </c>
      <c r="BU158" s="46">
        <f t="shared" si="95"/>
        <v>0</v>
      </c>
      <c r="BV158" s="46">
        <f t="shared" si="95"/>
        <v>0</v>
      </c>
      <c r="BW158" s="46">
        <f t="shared" si="95"/>
        <v>0</v>
      </c>
      <c r="BX158" s="46">
        <f t="shared" si="95"/>
        <v>0</v>
      </c>
      <c r="BY158" s="46">
        <f t="shared" si="95"/>
        <v>0</v>
      </c>
      <c r="BZ158" s="46">
        <f t="shared" si="95"/>
        <v>0</v>
      </c>
      <c r="CA158" s="46">
        <f t="shared" si="95"/>
        <v>0</v>
      </c>
      <c r="CB158" s="46">
        <f t="shared" si="95"/>
        <v>0</v>
      </c>
      <c r="CC158" s="46">
        <f t="shared" si="95"/>
        <v>0</v>
      </c>
      <c r="CD158" s="46">
        <f t="shared" si="95"/>
        <v>0</v>
      </c>
      <c r="CE158" s="46">
        <f t="shared" si="95"/>
        <v>0</v>
      </c>
      <c r="CF158" s="46">
        <f t="shared" si="95"/>
        <v>0</v>
      </c>
      <c r="CG158" s="46">
        <f t="shared" si="95"/>
        <v>0</v>
      </c>
      <c r="CH158" s="46">
        <f t="shared" si="95"/>
        <v>0</v>
      </c>
      <c r="CI158" s="46">
        <f t="shared" si="95"/>
        <v>0</v>
      </c>
      <c r="CJ158" s="46">
        <f t="shared" si="95"/>
        <v>0</v>
      </c>
      <c r="CK158" s="46">
        <f t="shared" si="95"/>
        <v>0</v>
      </c>
      <c r="CL158" s="46">
        <f t="shared" si="95"/>
        <v>0</v>
      </c>
      <c r="CM158" s="46">
        <f t="shared" si="95"/>
        <v>0</v>
      </c>
      <c r="CN158" s="46">
        <f t="shared" si="95"/>
        <v>0</v>
      </c>
      <c r="CO158" s="46">
        <f t="shared" si="95"/>
        <v>0</v>
      </c>
      <c r="CP158" s="46">
        <f t="shared" si="95"/>
        <v>0</v>
      </c>
      <c r="CQ158" s="46">
        <f t="shared" si="95"/>
        <v>0</v>
      </c>
      <c r="CR158" s="46">
        <f t="shared" si="95"/>
        <v>0</v>
      </c>
      <c r="CS158" s="46">
        <f t="shared" si="95"/>
        <v>0</v>
      </c>
    </row>
    <row r="159" spans="2:97" x14ac:dyDescent="0.35">
      <c r="B159" s="40" t="s">
        <v>79</v>
      </c>
      <c r="E159" s="32">
        <f>SUM(G159:CS159)</f>
        <v>216.19556119740969</v>
      </c>
      <c r="F159" s="2"/>
      <c r="G159" s="33">
        <f t="shared" si="94"/>
        <v>0</v>
      </c>
      <c r="H159" s="43">
        <f t="shared" si="94"/>
        <v>0</v>
      </c>
      <c r="I159" s="43">
        <f t="shared" si="94"/>
        <v>0</v>
      </c>
      <c r="J159" s="43">
        <f t="shared" si="94"/>
        <v>0</v>
      </c>
      <c r="K159" s="43">
        <f t="shared" si="94"/>
        <v>0</v>
      </c>
      <c r="L159" s="43">
        <f t="shared" si="94"/>
        <v>0</v>
      </c>
      <c r="M159" s="43">
        <f t="shared" si="94"/>
        <v>0</v>
      </c>
      <c r="N159" s="43">
        <f t="shared" si="94"/>
        <v>0</v>
      </c>
      <c r="O159" s="43">
        <f t="shared" si="94"/>
        <v>0</v>
      </c>
      <c r="P159" s="43">
        <f t="shared" si="94"/>
        <v>0</v>
      </c>
      <c r="Q159" s="43">
        <f t="shared" si="94"/>
        <v>0</v>
      </c>
      <c r="R159" s="43">
        <f t="shared" si="94"/>
        <v>0</v>
      </c>
      <c r="S159" s="43">
        <f t="shared" si="94"/>
        <v>0</v>
      </c>
      <c r="T159" s="43">
        <f t="shared" si="94"/>
        <v>0</v>
      </c>
      <c r="U159" s="43">
        <f t="shared" si="94"/>
        <v>0</v>
      </c>
      <c r="V159" s="43">
        <f t="shared" si="94"/>
        <v>0</v>
      </c>
      <c r="W159" s="43">
        <f t="shared" si="94"/>
        <v>0</v>
      </c>
      <c r="X159" s="43">
        <f t="shared" si="94"/>
        <v>-75</v>
      </c>
      <c r="Y159" s="43">
        <f t="shared" si="94"/>
        <v>0</v>
      </c>
      <c r="Z159" s="43">
        <f t="shared" si="94"/>
        <v>6.0000000000000009</v>
      </c>
      <c r="AA159" s="43">
        <f t="shared" si="94"/>
        <v>5.0755587254098344</v>
      </c>
      <c r="AB159" s="43">
        <f t="shared" si="94"/>
        <v>4.3829809156249997</v>
      </c>
      <c r="AC159" s="43">
        <f t="shared" si="94"/>
        <v>5.3346469678937494</v>
      </c>
      <c r="AD159" s="43">
        <f t="shared" si="94"/>
        <v>5.5717259159836061</v>
      </c>
      <c r="AE159" s="43">
        <f t="shared" si="94"/>
        <v>5.2151354573606552</v>
      </c>
      <c r="AF159" s="43">
        <f t="shared" si="94"/>
        <v>5.1053255651704692</v>
      </c>
      <c r="AG159" s="43">
        <f t="shared" si="94"/>
        <v>4.9827977516063777</v>
      </c>
      <c r="AH159" s="43">
        <f t="shared" si="94"/>
        <v>4.9822371868593214</v>
      </c>
      <c r="AI159" s="43">
        <f t="shared" si="94"/>
        <v>4.8576812571878376</v>
      </c>
      <c r="AJ159" s="43">
        <f t="shared" si="94"/>
        <v>4.8546452064020942</v>
      </c>
      <c r="AK159" s="43">
        <f t="shared" si="94"/>
        <v>4.7332790762420416</v>
      </c>
      <c r="AL159" s="43">
        <f t="shared" si="94"/>
        <v>4.73032077681939</v>
      </c>
      <c r="AM159" s="43">
        <f t="shared" si="94"/>
        <v>4.6120627573989053</v>
      </c>
      <c r="AN159" s="43">
        <f t="shared" si="94"/>
        <v>4.6091802181755313</v>
      </c>
      <c r="AO159" s="43">
        <f t="shared" si="94"/>
        <v>4.4939507127211424</v>
      </c>
      <c r="AP159" s="43">
        <f t="shared" si="94"/>
        <v>4.4911419935256918</v>
      </c>
      <c r="AQ159" s="43">
        <f t="shared" si="94"/>
        <v>4.3788634436875498</v>
      </c>
      <c r="AR159" s="43">
        <f t="shared" si="94"/>
        <v>4.3761266540352439</v>
      </c>
      <c r="AS159" s="43">
        <f t="shared" si="94"/>
        <v>4.2667234876843629</v>
      </c>
      <c r="AT159" s="43">
        <f t="shared" si="94"/>
        <v>4.264056785504561</v>
      </c>
      <c r="AU159" s="43">
        <f t="shared" si="94"/>
        <v>4.1574553658669462</v>
      </c>
      <c r="AV159" s="43">
        <f t="shared" si="94"/>
        <v>4.1548569562632798</v>
      </c>
      <c r="AW159" s="43">
        <f t="shared" si="94"/>
        <v>4.0509855323566972</v>
      </c>
      <c r="AX159" s="43">
        <f t="shared" si="94"/>
        <v>4.0484536663989736</v>
      </c>
      <c r="AY159" s="43">
        <f t="shared" si="94"/>
        <v>3.9472423247389989</v>
      </c>
      <c r="AZ159" s="43">
        <f t="shared" si="94"/>
        <v>3.9447752982860367</v>
      </c>
      <c r="BA159" s="43">
        <f t="shared" si="94"/>
        <v>3.8461559158288856</v>
      </c>
      <c r="BB159" s="43">
        <f t="shared" si="94"/>
        <v>3.8437520683814927</v>
      </c>
      <c r="BC159" s="43">
        <f t="shared" si="94"/>
        <v>3.7476582666719556</v>
      </c>
      <c r="BD159" s="43">
        <f t="shared" si="94"/>
        <v>3.7453159802552847</v>
      </c>
      <c r="BE159" s="43">
        <f t="shared" si="94"/>
        <v>3.651683080748902</v>
      </c>
      <c r="BF159" s="43">
        <f t="shared" si="94"/>
        <v>3.6494007788234333</v>
      </c>
      <c r="BG159" s="43">
        <f t="shared" si="94"/>
        <v>3.5581657593528475</v>
      </c>
      <c r="BH159" s="43">
        <f t="shared" si="94"/>
        <v>3.5559419057532513</v>
      </c>
      <c r="BI159" s="43">
        <f t="shared" si="94"/>
        <v>3.4670433581094202</v>
      </c>
      <c r="BJ159" s="43">
        <f t="shared" si="94"/>
        <v>3.4648764560106011</v>
      </c>
      <c r="BK159" s="43">
        <f t="shared" si="94"/>
        <v>3.3782545446103356</v>
      </c>
      <c r="BL159" s="43">
        <f t="shared" si="94"/>
        <v>3.3761431355199538</v>
      </c>
      <c r="BM159" s="43">
        <f t="shared" si="94"/>
        <v>3.2917395571319545</v>
      </c>
      <c r="BN159" s="43">
        <f t="shared" si="94"/>
        <v>3.2896822199087463</v>
      </c>
      <c r="BO159" s="43">
        <f t="shared" si="94"/>
        <v>3.2074401644110275</v>
      </c>
      <c r="BP159" s="43">
        <f t="shared" si="94"/>
        <v>3.2054355143082707</v>
      </c>
      <c r="BQ159" s="43">
        <f t="shared" si="94"/>
        <v>3.1252996264505639</v>
      </c>
      <c r="BR159" s="43">
        <f t="shared" si="94"/>
        <v>3.1233463141840319</v>
      </c>
      <c r="BS159" s="43">
        <f t="shared" si="95"/>
        <v>103.04601655174442</v>
      </c>
      <c r="BT159" s="43">
        <f t="shared" si="95"/>
        <v>0</v>
      </c>
      <c r="BU159" s="43">
        <f t="shared" si="95"/>
        <v>0</v>
      </c>
      <c r="BV159" s="43">
        <f t="shared" si="95"/>
        <v>0</v>
      </c>
      <c r="BW159" s="43">
        <f t="shared" si="95"/>
        <v>0</v>
      </c>
      <c r="BX159" s="43">
        <f t="shared" si="95"/>
        <v>0</v>
      </c>
      <c r="BY159" s="43">
        <f t="shared" si="95"/>
        <v>0</v>
      </c>
      <c r="BZ159" s="43">
        <f t="shared" si="95"/>
        <v>0</v>
      </c>
      <c r="CA159" s="43">
        <f t="shared" si="95"/>
        <v>0</v>
      </c>
      <c r="CB159" s="43">
        <f t="shared" si="95"/>
        <v>0</v>
      </c>
      <c r="CC159" s="43">
        <f t="shared" si="95"/>
        <v>0</v>
      </c>
      <c r="CD159" s="43">
        <f t="shared" si="95"/>
        <v>0</v>
      </c>
      <c r="CE159" s="43">
        <f t="shared" si="95"/>
        <v>0</v>
      </c>
      <c r="CF159" s="43">
        <f t="shared" si="95"/>
        <v>0</v>
      </c>
      <c r="CG159" s="43">
        <f t="shared" si="95"/>
        <v>0</v>
      </c>
      <c r="CH159" s="43">
        <f t="shared" si="95"/>
        <v>0</v>
      </c>
      <c r="CI159" s="43">
        <f t="shared" si="95"/>
        <v>0</v>
      </c>
      <c r="CJ159" s="43">
        <f t="shared" si="95"/>
        <v>0</v>
      </c>
      <c r="CK159" s="43">
        <f t="shared" si="95"/>
        <v>0</v>
      </c>
      <c r="CL159" s="43">
        <f t="shared" si="95"/>
        <v>0</v>
      </c>
      <c r="CM159" s="43">
        <f t="shared" si="95"/>
        <v>0</v>
      </c>
      <c r="CN159" s="43">
        <f t="shared" si="95"/>
        <v>0</v>
      </c>
      <c r="CO159" s="43">
        <f t="shared" si="95"/>
        <v>0</v>
      </c>
      <c r="CP159" s="43">
        <f t="shared" si="95"/>
        <v>0</v>
      </c>
      <c r="CQ159" s="43">
        <f t="shared" si="95"/>
        <v>0</v>
      </c>
      <c r="CR159" s="43">
        <f t="shared" si="95"/>
        <v>0</v>
      </c>
      <c r="CS159" s="43">
        <f t="shared" si="95"/>
        <v>0</v>
      </c>
    </row>
    <row r="160" spans="2:97" x14ac:dyDescent="0.35">
      <c r="B160" s="40" t="s">
        <v>80</v>
      </c>
      <c r="E160" s="44">
        <f>SUM(G160:CS160)</f>
        <v>114.63907529278293</v>
      </c>
      <c r="F160" s="2"/>
      <c r="G160" s="45">
        <f t="shared" si="94"/>
        <v>0</v>
      </c>
      <c r="H160" s="46">
        <f t="shared" si="94"/>
        <v>0</v>
      </c>
      <c r="I160" s="46">
        <f t="shared" si="94"/>
        <v>0</v>
      </c>
      <c r="J160" s="46">
        <f t="shared" si="94"/>
        <v>0</v>
      </c>
      <c r="K160" s="46">
        <f t="shared" si="94"/>
        <v>0</v>
      </c>
      <c r="L160" s="46">
        <f t="shared" si="94"/>
        <v>0</v>
      </c>
      <c r="M160" s="46">
        <f t="shared" si="94"/>
        <v>0</v>
      </c>
      <c r="N160" s="46">
        <f t="shared" si="94"/>
        <v>0</v>
      </c>
      <c r="O160" s="46">
        <f t="shared" si="94"/>
        <v>0</v>
      </c>
      <c r="P160" s="46">
        <f t="shared" si="94"/>
        <v>0</v>
      </c>
      <c r="Q160" s="46">
        <f t="shared" si="94"/>
        <v>0</v>
      </c>
      <c r="R160" s="46">
        <f t="shared" si="94"/>
        <v>0</v>
      </c>
      <c r="S160" s="46">
        <f t="shared" si="94"/>
        <v>0</v>
      </c>
      <c r="T160" s="46">
        <f t="shared" si="94"/>
        <v>0</v>
      </c>
      <c r="U160" s="46">
        <f t="shared" si="94"/>
        <v>0</v>
      </c>
      <c r="V160" s="46">
        <f t="shared" si="94"/>
        <v>0</v>
      </c>
      <c r="W160" s="46">
        <f t="shared" si="94"/>
        <v>0</v>
      </c>
      <c r="X160" s="46">
        <f t="shared" si="94"/>
        <v>-75</v>
      </c>
      <c r="Y160" s="46">
        <f t="shared" si="94"/>
        <v>0</v>
      </c>
      <c r="Z160" s="46">
        <f t="shared" si="94"/>
        <v>6.0000000000000009</v>
      </c>
      <c r="AA160" s="46">
        <f t="shared" si="94"/>
        <v>5.0755587254098344</v>
      </c>
      <c r="AB160" s="46">
        <f t="shared" si="94"/>
        <v>4.3829809156249997</v>
      </c>
      <c r="AC160" s="46">
        <f t="shared" si="94"/>
        <v>5.3346469678937494</v>
      </c>
      <c r="AD160" s="46">
        <f t="shared" si="94"/>
        <v>5.5717259159836061</v>
      </c>
      <c r="AE160" s="46">
        <f t="shared" si="94"/>
        <v>5.2151354573606552</v>
      </c>
      <c r="AF160" s="46">
        <f t="shared" si="94"/>
        <v>5.1053255651704692</v>
      </c>
      <c r="AG160" s="46">
        <f t="shared" si="94"/>
        <v>4.9827977516063777</v>
      </c>
      <c r="AH160" s="46">
        <f t="shared" si="94"/>
        <v>4.9822371868593214</v>
      </c>
      <c r="AI160" s="46">
        <f t="shared" si="94"/>
        <v>4.8576812571878376</v>
      </c>
      <c r="AJ160" s="46">
        <f t="shared" si="94"/>
        <v>4.8546452064020942</v>
      </c>
      <c r="AK160" s="46">
        <f t="shared" si="94"/>
        <v>4.7332790762420416</v>
      </c>
      <c r="AL160" s="46">
        <f t="shared" si="94"/>
        <v>4.73032077681939</v>
      </c>
      <c r="AM160" s="46">
        <f t="shared" si="94"/>
        <v>4.6120627573989053</v>
      </c>
      <c r="AN160" s="46">
        <f t="shared" si="94"/>
        <v>4.6091802181755313</v>
      </c>
      <c r="AO160" s="46">
        <f t="shared" si="94"/>
        <v>4.4939507127211424</v>
      </c>
      <c r="AP160" s="46">
        <f t="shared" si="94"/>
        <v>4.4911419935256918</v>
      </c>
      <c r="AQ160" s="46">
        <f t="shared" si="94"/>
        <v>4.3788634436875498</v>
      </c>
      <c r="AR160" s="46">
        <f t="shared" si="94"/>
        <v>4.3761266540352439</v>
      </c>
      <c r="AS160" s="46">
        <f t="shared" si="94"/>
        <v>4.2667234876843629</v>
      </c>
      <c r="AT160" s="46">
        <f t="shared" si="94"/>
        <v>4.264056785504561</v>
      </c>
      <c r="AU160" s="46">
        <f t="shared" si="94"/>
        <v>4.1574553658669462</v>
      </c>
      <c r="AV160" s="46">
        <f t="shared" si="94"/>
        <v>4.1548569562632798</v>
      </c>
      <c r="AW160" s="46">
        <f t="shared" si="94"/>
        <v>4.0509855323566972</v>
      </c>
      <c r="AX160" s="46">
        <f t="shared" si="94"/>
        <v>4.0484536663989736</v>
      </c>
      <c r="AY160" s="46">
        <f t="shared" si="94"/>
        <v>3.9472423247389989</v>
      </c>
      <c r="AZ160" s="46">
        <f t="shared" si="94"/>
        <v>3.9447752982860367</v>
      </c>
      <c r="BA160" s="46">
        <f t="shared" si="94"/>
        <v>3.8461559158288856</v>
      </c>
      <c r="BB160" s="46">
        <f t="shared" si="94"/>
        <v>3.8437520683814927</v>
      </c>
      <c r="BC160" s="46">
        <f t="shared" si="94"/>
        <v>3.7476582666719556</v>
      </c>
      <c r="BD160" s="46">
        <f t="shared" si="94"/>
        <v>3.7453159802552847</v>
      </c>
      <c r="BE160" s="46">
        <f t="shared" si="94"/>
        <v>3.651683080748902</v>
      </c>
      <c r="BF160" s="46">
        <f t="shared" si="94"/>
        <v>3.6494007788234333</v>
      </c>
      <c r="BG160" s="46">
        <f t="shared" si="94"/>
        <v>3.5581657593528475</v>
      </c>
      <c r="BH160" s="46">
        <f t="shared" si="94"/>
        <v>3.5559419057532513</v>
      </c>
      <c r="BI160" s="46">
        <f t="shared" si="94"/>
        <v>3.4670433581094202</v>
      </c>
      <c r="BJ160" s="46">
        <f t="shared" si="94"/>
        <v>3.4648764560106011</v>
      </c>
      <c r="BK160" s="46">
        <f t="shared" si="94"/>
        <v>3.3782545446103356</v>
      </c>
      <c r="BL160" s="46">
        <f t="shared" si="94"/>
        <v>3.3761431355199538</v>
      </c>
      <c r="BM160" s="46">
        <f t="shared" si="94"/>
        <v>3.2917395571319545</v>
      </c>
      <c r="BN160" s="46">
        <f t="shared" si="94"/>
        <v>3.2896822199087463</v>
      </c>
      <c r="BO160" s="46">
        <f t="shared" si="94"/>
        <v>3.2074401644110275</v>
      </c>
      <c r="BP160" s="46">
        <f t="shared" si="94"/>
        <v>3.2054355143082707</v>
      </c>
      <c r="BQ160" s="46">
        <f t="shared" si="94"/>
        <v>3.1252996264505639</v>
      </c>
      <c r="BR160" s="46">
        <f t="shared" si="94"/>
        <v>3.1233463141840319</v>
      </c>
      <c r="BS160" s="46">
        <f t="shared" si="95"/>
        <v>1.4895306471176564</v>
      </c>
      <c r="BT160" s="46">
        <f t="shared" si="95"/>
        <v>0</v>
      </c>
      <c r="BU160" s="46">
        <f t="shared" si="95"/>
        <v>0</v>
      </c>
      <c r="BV160" s="46">
        <f t="shared" si="95"/>
        <v>0</v>
      </c>
      <c r="BW160" s="46">
        <f t="shared" si="95"/>
        <v>0</v>
      </c>
      <c r="BX160" s="46">
        <f t="shared" si="95"/>
        <v>0</v>
      </c>
      <c r="BY160" s="46">
        <f t="shared" si="95"/>
        <v>0</v>
      </c>
      <c r="BZ160" s="46">
        <f t="shared" si="95"/>
        <v>0</v>
      </c>
      <c r="CA160" s="46">
        <f t="shared" si="95"/>
        <v>0</v>
      </c>
      <c r="CB160" s="46">
        <f t="shared" si="95"/>
        <v>0</v>
      </c>
      <c r="CC160" s="46">
        <f t="shared" si="95"/>
        <v>0</v>
      </c>
      <c r="CD160" s="46">
        <f t="shared" si="95"/>
        <v>0</v>
      </c>
      <c r="CE160" s="46">
        <f t="shared" si="95"/>
        <v>0</v>
      </c>
      <c r="CF160" s="46">
        <f t="shared" si="95"/>
        <v>0</v>
      </c>
      <c r="CG160" s="46">
        <f t="shared" si="95"/>
        <v>0</v>
      </c>
      <c r="CH160" s="46">
        <f t="shared" si="95"/>
        <v>0</v>
      </c>
      <c r="CI160" s="46">
        <f t="shared" si="95"/>
        <v>0</v>
      </c>
      <c r="CJ160" s="46">
        <f t="shared" si="95"/>
        <v>0</v>
      </c>
      <c r="CK160" s="46">
        <f t="shared" si="95"/>
        <v>0</v>
      </c>
      <c r="CL160" s="46">
        <f t="shared" si="95"/>
        <v>0</v>
      </c>
      <c r="CM160" s="46">
        <f t="shared" si="95"/>
        <v>0</v>
      </c>
      <c r="CN160" s="46">
        <f t="shared" si="95"/>
        <v>0</v>
      </c>
      <c r="CO160" s="46">
        <f t="shared" si="95"/>
        <v>0</v>
      </c>
      <c r="CP160" s="46">
        <f t="shared" si="95"/>
        <v>0</v>
      </c>
      <c r="CQ160" s="46">
        <f t="shared" si="95"/>
        <v>0</v>
      </c>
      <c r="CR160" s="46">
        <f t="shared" si="95"/>
        <v>0</v>
      </c>
      <c r="CS160" s="46">
        <f t="shared" si="95"/>
        <v>0</v>
      </c>
    </row>
    <row r="162" spans="2:97" x14ac:dyDescent="0.35">
      <c r="B162" s="50">
        <f>B16</f>
        <v>0</v>
      </c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</row>
    <row r="164" spans="2:97" x14ac:dyDescent="0.35">
      <c r="B164" s="40" t="s">
        <v>72</v>
      </c>
      <c r="C164" s="40"/>
      <c r="D164" s="40"/>
      <c r="E164" s="32">
        <f>SUM(G164:CS164)</f>
        <v>0</v>
      </c>
      <c r="F164" s="2"/>
      <c r="G164" s="46">
        <f t="shared" ref="G164:BR164" si="96">(G$28*$C$16)+(G$29*$D$16)+(G$30*$C$16)</f>
        <v>0</v>
      </c>
      <c r="H164" s="46">
        <f t="shared" si="96"/>
        <v>0</v>
      </c>
      <c r="I164" s="46">
        <f t="shared" si="96"/>
        <v>0</v>
      </c>
      <c r="J164" s="46">
        <f t="shared" si="96"/>
        <v>0</v>
      </c>
      <c r="K164" s="46">
        <f t="shared" si="96"/>
        <v>0</v>
      </c>
      <c r="L164" s="46">
        <f t="shared" si="96"/>
        <v>0</v>
      </c>
      <c r="M164" s="46">
        <f t="shared" si="96"/>
        <v>0</v>
      </c>
      <c r="N164" s="46">
        <f t="shared" si="96"/>
        <v>0</v>
      </c>
      <c r="O164" s="46">
        <f t="shared" si="96"/>
        <v>0</v>
      </c>
      <c r="P164" s="46">
        <f t="shared" si="96"/>
        <v>0</v>
      </c>
      <c r="Q164" s="46">
        <f t="shared" si="96"/>
        <v>0</v>
      </c>
      <c r="R164" s="46">
        <f t="shared" si="96"/>
        <v>0</v>
      </c>
      <c r="S164" s="46">
        <f t="shared" si="96"/>
        <v>0</v>
      </c>
      <c r="T164" s="46">
        <f t="shared" si="96"/>
        <v>0</v>
      </c>
      <c r="U164" s="46">
        <f t="shared" si="96"/>
        <v>0</v>
      </c>
      <c r="V164" s="46">
        <f t="shared" si="96"/>
        <v>0</v>
      </c>
      <c r="W164" s="46">
        <f t="shared" si="96"/>
        <v>0</v>
      </c>
      <c r="X164" s="46">
        <f t="shared" si="96"/>
        <v>0</v>
      </c>
      <c r="Y164" s="46">
        <f t="shared" si="96"/>
        <v>0</v>
      </c>
      <c r="Z164" s="46">
        <f t="shared" si="96"/>
        <v>0</v>
      </c>
      <c r="AA164" s="46">
        <f t="shared" si="96"/>
        <v>0</v>
      </c>
      <c r="AB164" s="46">
        <f t="shared" si="96"/>
        <v>0</v>
      </c>
      <c r="AC164" s="46">
        <f t="shared" si="96"/>
        <v>0</v>
      </c>
      <c r="AD164" s="46">
        <f t="shared" si="96"/>
        <v>0</v>
      </c>
      <c r="AE164" s="46">
        <f t="shared" si="96"/>
        <v>0</v>
      </c>
      <c r="AF164" s="46">
        <f t="shared" si="96"/>
        <v>0</v>
      </c>
      <c r="AG164" s="46">
        <f t="shared" si="96"/>
        <v>0</v>
      </c>
      <c r="AH164" s="46">
        <f t="shared" si="96"/>
        <v>0</v>
      </c>
      <c r="AI164" s="46">
        <f t="shared" si="96"/>
        <v>0</v>
      </c>
      <c r="AJ164" s="46">
        <f t="shared" si="96"/>
        <v>0</v>
      </c>
      <c r="AK164" s="46">
        <f t="shared" si="96"/>
        <v>0</v>
      </c>
      <c r="AL164" s="46">
        <f t="shared" si="96"/>
        <v>0</v>
      </c>
      <c r="AM164" s="46">
        <f t="shared" si="96"/>
        <v>0</v>
      </c>
      <c r="AN164" s="46">
        <f t="shared" si="96"/>
        <v>0</v>
      </c>
      <c r="AO164" s="46">
        <f t="shared" si="96"/>
        <v>0</v>
      </c>
      <c r="AP164" s="46">
        <f t="shared" si="96"/>
        <v>0</v>
      </c>
      <c r="AQ164" s="46">
        <f t="shared" si="96"/>
        <v>0</v>
      </c>
      <c r="AR164" s="46">
        <f t="shared" si="96"/>
        <v>0</v>
      </c>
      <c r="AS164" s="46">
        <f t="shared" si="96"/>
        <v>0</v>
      </c>
      <c r="AT164" s="46">
        <f t="shared" si="96"/>
        <v>0</v>
      </c>
      <c r="AU164" s="46">
        <f t="shared" si="96"/>
        <v>0</v>
      </c>
      <c r="AV164" s="46">
        <f t="shared" si="96"/>
        <v>0</v>
      </c>
      <c r="AW164" s="46">
        <f t="shared" si="96"/>
        <v>0</v>
      </c>
      <c r="AX164" s="46">
        <f t="shared" si="96"/>
        <v>0</v>
      </c>
      <c r="AY164" s="46">
        <f t="shared" si="96"/>
        <v>0</v>
      </c>
      <c r="AZ164" s="46">
        <f t="shared" si="96"/>
        <v>0</v>
      </c>
      <c r="BA164" s="46">
        <f t="shared" si="96"/>
        <v>0</v>
      </c>
      <c r="BB164" s="46">
        <f t="shared" si="96"/>
        <v>0</v>
      </c>
      <c r="BC164" s="46">
        <f t="shared" si="96"/>
        <v>0</v>
      </c>
      <c r="BD164" s="46">
        <f t="shared" si="96"/>
        <v>0</v>
      </c>
      <c r="BE164" s="46">
        <f t="shared" si="96"/>
        <v>0</v>
      </c>
      <c r="BF164" s="46">
        <f t="shared" si="96"/>
        <v>0</v>
      </c>
      <c r="BG164" s="46">
        <f t="shared" si="96"/>
        <v>0</v>
      </c>
      <c r="BH164" s="46">
        <f t="shared" si="96"/>
        <v>0</v>
      </c>
      <c r="BI164" s="46">
        <f t="shared" si="96"/>
        <v>0</v>
      </c>
      <c r="BJ164" s="46">
        <f t="shared" si="96"/>
        <v>0</v>
      </c>
      <c r="BK164" s="46">
        <f t="shared" si="96"/>
        <v>0</v>
      </c>
      <c r="BL164" s="46">
        <f t="shared" si="96"/>
        <v>0</v>
      </c>
      <c r="BM164" s="46">
        <f t="shared" si="96"/>
        <v>0</v>
      </c>
      <c r="BN164" s="46">
        <f t="shared" si="96"/>
        <v>0</v>
      </c>
      <c r="BO164" s="46">
        <f t="shared" si="96"/>
        <v>0</v>
      </c>
      <c r="BP164" s="46">
        <f t="shared" si="96"/>
        <v>0</v>
      </c>
      <c r="BQ164" s="46">
        <f t="shared" si="96"/>
        <v>0</v>
      </c>
      <c r="BR164" s="46">
        <f t="shared" si="96"/>
        <v>0</v>
      </c>
      <c r="BS164" s="46">
        <f t="shared" ref="BS164:CS164" si="97">(BS$28*$C$16)+(BS$29*$D$16)+(BS$30*$C$16)</f>
        <v>0</v>
      </c>
      <c r="BT164" s="46">
        <f t="shared" si="97"/>
        <v>0</v>
      </c>
      <c r="BU164" s="46">
        <f t="shared" si="97"/>
        <v>0</v>
      </c>
      <c r="BV164" s="46">
        <f t="shared" si="97"/>
        <v>0</v>
      </c>
      <c r="BW164" s="46">
        <f t="shared" si="97"/>
        <v>0</v>
      </c>
      <c r="BX164" s="46">
        <f t="shared" si="97"/>
        <v>0</v>
      </c>
      <c r="BY164" s="46">
        <f t="shared" si="97"/>
        <v>0</v>
      </c>
      <c r="BZ164" s="46">
        <f t="shared" si="97"/>
        <v>0</v>
      </c>
      <c r="CA164" s="46">
        <f t="shared" si="97"/>
        <v>0</v>
      </c>
      <c r="CB164" s="46">
        <f t="shared" si="97"/>
        <v>0</v>
      </c>
      <c r="CC164" s="46">
        <f t="shared" si="97"/>
        <v>0</v>
      </c>
      <c r="CD164" s="46">
        <f t="shared" si="97"/>
        <v>0</v>
      </c>
      <c r="CE164" s="46">
        <f t="shared" si="97"/>
        <v>0</v>
      </c>
      <c r="CF164" s="46">
        <f t="shared" si="97"/>
        <v>0</v>
      </c>
      <c r="CG164" s="46">
        <f t="shared" si="97"/>
        <v>0</v>
      </c>
      <c r="CH164" s="46">
        <f t="shared" si="97"/>
        <v>0</v>
      </c>
      <c r="CI164" s="46">
        <f t="shared" si="97"/>
        <v>0</v>
      </c>
      <c r="CJ164" s="46">
        <f t="shared" si="97"/>
        <v>0</v>
      </c>
      <c r="CK164" s="46">
        <f t="shared" si="97"/>
        <v>0</v>
      </c>
      <c r="CL164" s="46">
        <f t="shared" si="97"/>
        <v>0</v>
      </c>
      <c r="CM164" s="46">
        <f t="shared" si="97"/>
        <v>0</v>
      </c>
      <c r="CN164" s="46">
        <f t="shared" si="97"/>
        <v>0</v>
      </c>
      <c r="CO164" s="46">
        <f t="shared" si="97"/>
        <v>0</v>
      </c>
      <c r="CP164" s="46">
        <f t="shared" si="97"/>
        <v>0</v>
      </c>
      <c r="CQ164" s="46">
        <f t="shared" si="97"/>
        <v>0</v>
      </c>
      <c r="CR164" s="46">
        <f t="shared" si="97"/>
        <v>0</v>
      </c>
      <c r="CS164" s="46">
        <f t="shared" si="97"/>
        <v>0</v>
      </c>
    </row>
    <row r="165" spans="2:97" x14ac:dyDescent="0.35">
      <c r="B165" s="1" t="s">
        <v>73</v>
      </c>
      <c r="E165" s="32">
        <f>SUM(G165:CS165)</f>
        <v>0</v>
      </c>
      <c r="G165" s="42">
        <f t="shared" ref="G165:BR165" si="98">(G$56*$C$16)+(G$57*$D$16)+(G$58*$D$16)+(G$59*$C$16)</f>
        <v>0</v>
      </c>
      <c r="H165" s="42">
        <f t="shared" si="98"/>
        <v>0</v>
      </c>
      <c r="I165" s="42">
        <f t="shared" si="98"/>
        <v>0</v>
      </c>
      <c r="J165" s="42">
        <f t="shared" si="98"/>
        <v>0</v>
      </c>
      <c r="K165" s="42">
        <f t="shared" si="98"/>
        <v>0</v>
      </c>
      <c r="L165" s="42">
        <f t="shared" si="98"/>
        <v>0</v>
      </c>
      <c r="M165" s="42">
        <f t="shared" si="98"/>
        <v>0</v>
      </c>
      <c r="N165" s="42">
        <f t="shared" si="98"/>
        <v>0</v>
      </c>
      <c r="O165" s="42">
        <f t="shared" si="98"/>
        <v>0</v>
      </c>
      <c r="P165" s="42">
        <f t="shared" si="98"/>
        <v>0</v>
      </c>
      <c r="Q165" s="42">
        <f t="shared" si="98"/>
        <v>0</v>
      </c>
      <c r="R165" s="42">
        <f t="shared" si="98"/>
        <v>0</v>
      </c>
      <c r="S165" s="42">
        <f t="shared" si="98"/>
        <v>0</v>
      </c>
      <c r="T165" s="42">
        <f t="shared" si="98"/>
        <v>0</v>
      </c>
      <c r="U165" s="42">
        <f t="shared" si="98"/>
        <v>0</v>
      </c>
      <c r="V165" s="42">
        <f t="shared" si="98"/>
        <v>0</v>
      </c>
      <c r="W165" s="42">
        <f t="shared" si="98"/>
        <v>0</v>
      </c>
      <c r="X165" s="42">
        <f t="shared" si="98"/>
        <v>0</v>
      </c>
      <c r="Y165" s="42">
        <f t="shared" si="98"/>
        <v>0</v>
      </c>
      <c r="Z165" s="42">
        <f t="shared" si="98"/>
        <v>0</v>
      </c>
      <c r="AA165" s="42">
        <f t="shared" si="98"/>
        <v>0</v>
      </c>
      <c r="AB165" s="42">
        <f t="shared" si="98"/>
        <v>0</v>
      </c>
      <c r="AC165" s="42">
        <f t="shared" si="98"/>
        <v>0</v>
      </c>
      <c r="AD165" s="42">
        <f t="shared" si="98"/>
        <v>0</v>
      </c>
      <c r="AE165" s="42">
        <f t="shared" si="98"/>
        <v>0</v>
      </c>
      <c r="AF165" s="42">
        <f t="shared" si="98"/>
        <v>0</v>
      </c>
      <c r="AG165" s="42">
        <f t="shared" si="98"/>
        <v>0</v>
      </c>
      <c r="AH165" s="42">
        <f t="shared" si="98"/>
        <v>0</v>
      </c>
      <c r="AI165" s="42">
        <f t="shared" si="98"/>
        <v>0</v>
      </c>
      <c r="AJ165" s="42">
        <f t="shared" si="98"/>
        <v>0</v>
      </c>
      <c r="AK165" s="42">
        <f t="shared" si="98"/>
        <v>0</v>
      </c>
      <c r="AL165" s="42">
        <f t="shared" si="98"/>
        <v>0</v>
      </c>
      <c r="AM165" s="42">
        <f t="shared" si="98"/>
        <v>0</v>
      </c>
      <c r="AN165" s="42">
        <f t="shared" si="98"/>
        <v>0</v>
      </c>
      <c r="AO165" s="42">
        <f t="shared" si="98"/>
        <v>0</v>
      </c>
      <c r="AP165" s="42">
        <f t="shared" si="98"/>
        <v>0</v>
      </c>
      <c r="AQ165" s="42">
        <f t="shared" si="98"/>
        <v>0</v>
      </c>
      <c r="AR165" s="42">
        <f t="shared" si="98"/>
        <v>0</v>
      </c>
      <c r="AS165" s="42">
        <f t="shared" si="98"/>
        <v>0</v>
      </c>
      <c r="AT165" s="42">
        <f t="shared" si="98"/>
        <v>0</v>
      </c>
      <c r="AU165" s="42">
        <f t="shared" si="98"/>
        <v>0</v>
      </c>
      <c r="AV165" s="42">
        <f t="shared" si="98"/>
        <v>0</v>
      </c>
      <c r="AW165" s="42">
        <f t="shared" si="98"/>
        <v>0</v>
      </c>
      <c r="AX165" s="42">
        <f t="shared" si="98"/>
        <v>0</v>
      </c>
      <c r="AY165" s="42">
        <f t="shared" si="98"/>
        <v>0</v>
      </c>
      <c r="AZ165" s="42">
        <f t="shared" si="98"/>
        <v>0</v>
      </c>
      <c r="BA165" s="42">
        <f t="shared" si="98"/>
        <v>0</v>
      </c>
      <c r="BB165" s="42">
        <f t="shared" si="98"/>
        <v>0</v>
      </c>
      <c r="BC165" s="42">
        <f t="shared" si="98"/>
        <v>0</v>
      </c>
      <c r="BD165" s="42">
        <f t="shared" si="98"/>
        <v>0</v>
      </c>
      <c r="BE165" s="42">
        <f t="shared" si="98"/>
        <v>0</v>
      </c>
      <c r="BF165" s="42">
        <f t="shared" si="98"/>
        <v>0</v>
      </c>
      <c r="BG165" s="42">
        <f t="shared" si="98"/>
        <v>0</v>
      </c>
      <c r="BH165" s="42">
        <f t="shared" si="98"/>
        <v>0</v>
      </c>
      <c r="BI165" s="42">
        <f t="shared" si="98"/>
        <v>0</v>
      </c>
      <c r="BJ165" s="42">
        <f t="shared" si="98"/>
        <v>0</v>
      </c>
      <c r="BK165" s="42">
        <f t="shared" si="98"/>
        <v>0</v>
      </c>
      <c r="BL165" s="42">
        <f t="shared" si="98"/>
        <v>0</v>
      </c>
      <c r="BM165" s="42">
        <f t="shared" si="98"/>
        <v>0</v>
      </c>
      <c r="BN165" s="42">
        <f t="shared" si="98"/>
        <v>0</v>
      </c>
      <c r="BO165" s="42">
        <f t="shared" si="98"/>
        <v>0</v>
      </c>
      <c r="BP165" s="42">
        <f t="shared" si="98"/>
        <v>0</v>
      </c>
      <c r="BQ165" s="42">
        <f t="shared" si="98"/>
        <v>0</v>
      </c>
      <c r="BR165" s="42">
        <f t="shared" si="98"/>
        <v>0</v>
      </c>
      <c r="BS165" s="42">
        <f t="shared" ref="BS165:CS165" si="99">(BS$56*$C$16)+(BS$57*$D$16)+(BS$58*$D$16)+(BS$59*$C$16)</f>
        <v>0</v>
      </c>
      <c r="BT165" s="42">
        <f t="shared" si="99"/>
        <v>0</v>
      </c>
      <c r="BU165" s="42">
        <f t="shared" si="99"/>
        <v>0</v>
      </c>
      <c r="BV165" s="42">
        <f t="shared" si="99"/>
        <v>0</v>
      </c>
      <c r="BW165" s="42">
        <f t="shared" si="99"/>
        <v>0</v>
      </c>
      <c r="BX165" s="42">
        <f t="shared" si="99"/>
        <v>0</v>
      </c>
      <c r="BY165" s="42">
        <f t="shared" si="99"/>
        <v>0</v>
      </c>
      <c r="BZ165" s="42">
        <f t="shared" si="99"/>
        <v>0</v>
      </c>
      <c r="CA165" s="42">
        <f t="shared" si="99"/>
        <v>0</v>
      </c>
      <c r="CB165" s="42">
        <f t="shared" si="99"/>
        <v>0</v>
      </c>
      <c r="CC165" s="42">
        <f t="shared" si="99"/>
        <v>0</v>
      </c>
      <c r="CD165" s="42">
        <f t="shared" si="99"/>
        <v>0</v>
      </c>
      <c r="CE165" s="42">
        <f t="shared" si="99"/>
        <v>0</v>
      </c>
      <c r="CF165" s="42">
        <f t="shared" si="99"/>
        <v>0</v>
      </c>
      <c r="CG165" s="42">
        <f t="shared" si="99"/>
        <v>0</v>
      </c>
      <c r="CH165" s="42">
        <f t="shared" si="99"/>
        <v>0</v>
      </c>
      <c r="CI165" s="42">
        <f t="shared" si="99"/>
        <v>0</v>
      </c>
      <c r="CJ165" s="42">
        <f t="shared" si="99"/>
        <v>0</v>
      </c>
      <c r="CK165" s="42">
        <f t="shared" si="99"/>
        <v>0</v>
      </c>
      <c r="CL165" s="42">
        <f t="shared" si="99"/>
        <v>0</v>
      </c>
      <c r="CM165" s="42">
        <f t="shared" si="99"/>
        <v>0</v>
      </c>
      <c r="CN165" s="42">
        <f t="shared" si="99"/>
        <v>0</v>
      </c>
      <c r="CO165" s="42">
        <f t="shared" si="99"/>
        <v>0</v>
      </c>
      <c r="CP165" s="42">
        <f t="shared" si="99"/>
        <v>0</v>
      </c>
      <c r="CQ165" s="42">
        <f t="shared" si="99"/>
        <v>0</v>
      </c>
      <c r="CR165" s="42">
        <f t="shared" si="99"/>
        <v>0</v>
      </c>
      <c r="CS165" s="42">
        <f t="shared" si="99"/>
        <v>0</v>
      </c>
    </row>
    <row r="166" spans="2:97" x14ac:dyDescent="0.35">
      <c r="B166" s="1" t="s">
        <v>74</v>
      </c>
      <c r="E166" s="32">
        <f>SUM(G166:CS166)</f>
        <v>0</v>
      </c>
      <c r="G166" s="42">
        <f t="shared" ref="G166:BR166" si="100">(G$70*$C$16)+(G$71*$D$16)+(G$72*$D$16)+(G$73*$C$16)</f>
        <v>0</v>
      </c>
      <c r="H166" s="42">
        <f t="shared" si="100"/>
        <v>0</v>
      </c>
      <c r="I166" s="42">
        <f t="shared" si="100"/>
        <v>0</v>
      </c>
      <c r="J166" s="42">
        <f t="shared" si="100"/>
        <v>0</v>
      </c>
      <c r="K166" s="42">
        <f t="shared" si="100"/>
        <v>0</v>
      </c>
      <c r="L166" s="42">
        <f t="shared" si="100"/>
        <v>0</v>
      </c>
      <c r="M166" s="42">
        <f t="shared" si="100"/>
        <v>0</v>
      </c>
      <c r="N166" s="42">
        <f t="shared" si="100"/>
        <v>0</v>
      </c>
      <c r="O166" s="42">
        <f t="shared" si="100"/>
        <v>0</v>
      </c>
      <c r="P166" s="42">
        <f t="shared" si="100"/>
        <v>0</v>
      </c>
      <c r="Q166" s="42">
        <f t="shared" si="100"/>
        <v>0</v>
      </c>
      <c r="R166" s="42">
        <f t="shared" si="100"/>
        <v>0</v>
      </c>
      <c r="S166" s="42">
        <f t="shared" si="100"/>
        <v>0</v>
      </c>
      <c r="T166" s="42">
        <f t="shared" si="100"/>
        <v>0</v>
      </c>
      <c r="U166" s="42">
        <f t="shared" si="100"/>
        <v>0</v>
      </c>
      <c r="V166" s="42">
        <f t="shared" si="100"/>
        <v>0</v>
      </c>
      <c r="W166" s="42">
        <f t="shared" si="100"/>
        <v>0</v>
      </c>
      <c r="X166" s="42">
        <f t="shared" si="100"/>
        <v>0</v>
      </c>
      <c r="Y166" s="42">
        <f t="shared" si="100"/>
        <v>0</v>
      </c>
      <c r="Z166" s="42">
        <f t="shared" si="100"/>
        <v>0</v>
      </c>
      <c r="AA166" s="42">
        <f t="shared" si="100"/>
        <v>0</v>
      </c>
      <c r="AB166" s="42">
        <f t="shared" si="100"/>
        <v>0</v>
      </c>
      <c r="AC166" s="42">
        <f t="shared" si="100"/>
        <v>0</v>
      </c>
      <c r="AD166" s="42">
        <f t="shared" si="100"/>
        <v>0</v>
      </c>
      <c r="AE166" s="42">
        <f t="shared" si="100"/>
        <v>0</v>
      </c>
      <c r="AF166" s="42">
        <f t="shared" si="100"/>
        <v>0</v>
      </c>
      <c r="AG166" s="42">
        <f t="shared" si="100"/>
        <v>0</v>
      </c>
      <c r="AH166" s="42">
        <f t="shared" si="100"/>
        <v>0</v>
      </c>
      <c r="AI166" s="42">
        <f t="shared" si="100"/>
        <v>0</v>
      </c>
      <c r="AJ166" s="42">
        <f t="shared" si="100"/>
        <v>0</v>
      </c>
      <c r="AK166" s="42">
        <f t="shared" si="100"/>
        <v>0</v>
      </c>
      <c r="AL166" s="42">
        <f t="shared" si="100"/>
        <v>0</v>
      </c>
      <c r="AM166" s="42">
        <f t="shared" si="100"/>
        <v>0</v>
      </c>
      <c r="AN166" s="42">
        <f t="shared" si="100"/>
        <v>0</v>
      </c>
      <c r="AO166" s="42">
        <f t="shared" si="100"/>
        <v>0</v>
      </c>
      <c r="AP166" s="42">
        <f t="shared" si="100"/>
        <v>0</v>
      </c>
      <c r="AQ166" s="42">
        <f t="shared" si="100"/>
        <v>0</v>
      </c>
      <c r="AR166" s="42">
        <f t="shared" si="100"/>
        <v>0</v>
      </c>
      <c r="AS166" s="42">
        <f t="shared" si="100"/>
        <v>0</v>
      </c>
      <c r="AT166" s="42">
        <f t="shared" si="100"/>
        <v>0</v>
      </c>
      <c r="AU166" s="42">
        <f t="shared" si="100"/>
        <v>0</v>
      </c>
      <c r="AV166" s="42">
        <f t="shared" si="100"/>
        <v>0</v>
      </c>
      <c r="AW166" s="42">
        <f t="shared" si="100"/>
        <v>0</v>
      </c>
      <c r="AX166" s="42">
        <f t="shared" si="100"/>
        <v>0</v>
      </c>
      <c r="AY166" s="42">
        <f t="shared" si="100"/>
        <v>0</v>
      </c>
      <c r="AZ166" s="42">
        <f t="shared" si="100"/>
        <v>0</v>
      </c>
      <c r="BA166" s="42">
        <f t="shared" si="100"/>
        <v>0</v>
      </c>
      <c r="BB166" s="42">
        <f t="shared" si="100"/>
        <v>0</v>
      </c>
      <c r="BC166" s="42">
        <f t="shared" si="100"/>
        <v>0</v>
      </c>
      <c r="BD166" s="42">
        <f t="shared" si="100"/>
        <v>0</v>
      </c>
      <c r="BE166" s="42">
        <f t="shared" si="100"/>
        <v>0</v>
      </c>
      <c r="BF166" s="42">
        <f t="shared" si="100"/>
        <v>0</v>
      </c>
      <c r="BG166" s="42">
        <f t="shared" si="100"/>
        <v>0</v>
      </c>
      <c r="BH166" s="42">
        <f t="shared" si="100"/>
        <v>0</v>
      </c>
      <c r="BI166" s="42">
        <f t="shared" si="100"/>
        <v>0</v>
      </c>
      <c r="BJ166" s="42">
        <f t="shared" si="100"/>
        <v>0</v>
      </c>
      <c r="BK166" s="42">
        <f t="shared" si="100"/>
        <v>0</v>
      </c>
      <c r="BL166" s="42">
        <f t="shared" si="100"/>
        <v>0</v>
      </c>
      <c r="BM166" s="42">
        <f t="shared" si="100"/>
        <v>0</v>
      </c>
      <c r="BN166" s="42">
        <f t="shared" si="100"/>
        <v>0</v>
      </c>
      <c r="BO166" s="42">
        <f t="shared" si="100"/>
        <v>0</v>
      </c>
      <c r="BP166" s="42">
        <f t="shared" si="100"/>
        <v>0</v>
      </c>
      <c r="BQ166" s="42">
        <f t="shared" si="100"/>
        <v>0</v>
      </c>
      <c r="BR166" s="42">
        <f t="shared" si="100"/>
        <v>0</v>
      </c>
      <c r="BS166" s="42">
        <f t="shared" ref="BS166:CS166" si="101">(BS$70*$C$16)+(BS$71*$D$16)+(BS$72*$D$16)+(BS$73*$C$16)</f>
        <v>0</v>
      </c>
      <c r="BT166" s="42">
        <f t="shared" si="101"/>
        <v>0</v>
      </c>
      <c r="BU166" s="42">
        <f t="shared" si="101"/>
        <v>0</v>
      </c>
      <c r="BV166" s="42">
        <f t="shared" si="101"/>
        <v>0</v>
      </c>
      <c r="BW166" s="42">
        <f t="shared" si="101"/>
        <v>0</v>
      </c>
      <c r="BX166" s="42">
        <f t="shared" si="101"/>
        <v>0</v>
      </c>
      <c r="BY166" s="42">
        <f t="shared" si="101"/>
        <v>0</v>
      </c>
      <c r="BZ166" s="42">
        <f t="shared" si="101"/>
        <v>0</v>
      </c>
      <c r="CA166" s="42">
        <f t="shared" si="101"/>
        <v>0</v>
      </c>
      <c r="CB166" s="42">
        <f t="shared" si="101"/>
        <v>0</v>
      </c>
      <c r="CC166" s="42">
        <f t="shared" si="101"/>
        <v>0</v>
      </c>
      <c r="CD166" s="42">
        <f t="shared" si="101"/>
        <v>0</v>
      </c>
      <c r="CE166" s="42">
        <f t="shared" si="101"/>
        <v>0</v>
      </c>
      <c r="CF166" s="42">
        <f t="shared" si="101"/>
        <v>0</v>
      </c>
      <c r="CG166" s="42">
        <f t="shared" si="101"/>
        <v>0</v>
      </c>
      <c r="CH166" s="42">
        <f t="shared" si="101"/>
        <v>0</v>
      </c>
      <c r="CI166" s="42">
        <f t="shared" si="101"/>
        <v>0</v>
      </c>
      <c r="CJ166" s="42">
        <f t="shared" si="101"/>
        <v>0</v>
      </c>
      <c r="CK166" s="42">
        <f t="shared" si="101"/>
        <v>0</v>
      </c>
      <c r="CL166" s="42">
        <f t="shared" si="101"/>
        <v>0</v>
      </c>
      <c r="CM166" s="42">
        <f t="shared" si="101"/>
        <v>0</v>
      </c>
      <c r="CN166" s="42">
        <f t="shared" si="101"/>
        <v>0</v>
      </c>
      <c r="CO166" s="42">
        <f t="shared" si="101"/>
        <v>0</v>
      </c>
      <c r="CP166" s="42">
        <f t="shared" si="101"/>
        <v>0</v>
      </c>
      <c r="CQ166" s="42">
        <f t="shared" si="101"/>
        <v>0</v>
      </c>
      <c r="CR166" s="42">
        <f t="shared" si="101"/>
        <v>0</v>
      </c>
      <c r="CS166" s="42">
        <f t="shared" si="101"/>
        <v>0</v>
      </c>
    </row>
    <row r="167" spans="2:97" x14ac:dyDescent="0.35">
      <c r="B167" s="1" t="s">
        <v>64</v>
      </c>
      <c r="E167" s="32">
        <f>SUM(G167:CS167)</f>
        <v>0</v>
      </c>
      <c r="G167" s="37">
        <f t="shared" ref="G167:BR167" si="102">G44</f>
        <v>0</v>
      </c>
      <c r="H167" s="37">
        <f t="shared" si="102"/>
        <v>0</v>
      </c>
      <c r="I167" s="37">
        <f t="shared" si="102"/>
        <v>0</v>
      </c>
      <c r="J167" s="37">
        <f t="shared" si="102"/>
        <v>0</v>
      </c>
      <c r="K167" s="37">
        <f t="shared" si="102"/>
        <v>0</v>
      </c>
      <c r="L167" s="37">
        <f t="shared" si="102"/>
        <v>0</v>
      </c>
      <c r="M167" s="37">
        <f t="shared" si="102"/>
        <v>0</v>
      </c>
      <c r="N167" s="37">
        <f t="shared" si="102"/>
        <v>0</v>
      </c>
      <c r="O167" s="37">
        <f t="shared" si="102"/>
        <v>0</v>
      </c>
      <c r="P167" s="37">
        <f t="shared" si="102"/>
        <v>0</v>
      </c>
      <c r="Q167" s="37">
        <f t="shared" si="102"/>
        <v>0</v>
      </c>
      <c r="R167" s="37">
        <f t="shared" si="102"/>
        <v>0</v>
      </c>
      <c r="S167" s="37">
        <f t="shared" si="102"/>
        <v>0</v>
      </c>
      <c r="T167" s="37">
        <f t="shared" si="102"/>
        <v>0</v>
      </c>
      <c r="U167" s="37">
        <f t="shared" si="102"/>
        <v>0</v>
      </c>
      <c r="V167" s="37">
        <f t="shared" si="102"/>
        <v>0</v>
      </c>
      <c r="W167" s="37">
        <f t="shared" si="102"/>
        <v>0</v>
      </c>
      <c r="X167" s="37">
        <f t="shared" si="102"/>
        <v>0</v>
      </c>
      <c r="Y167" s="37">
        <f t="shared" si="102"/>
        <v>0</v>
      </c>
      <c r="Z167" s="37">
        <f t="shared" si="102"/>
        <v>0</v>
      </c>
      <c r="AA167" s="37">
        <f t="shared" si="102"/>
        <v>0</v>
      </c>
      <c r="AB167" s="37">
        <f t="shared" si="102"/>
        <v>0</v>
      </c>
      <c r="AC167" s="37">
        <f t="shared" si="102"/>
        <v>0</v>
      </c>
      <c r="AD167" s="37">
        <f t="shared" si="102"/>
        <v>0</v>
      </c>
      <c r="AE167" s="37">
        <f t="shared" si="102"/>
        <v>0</v>
      </c>
      <c r="AF167" s="37">
        <f t="shared" si="102"/>
        <v>0</v>
      </c>
      <c r="AG167" s="37">
        <f t="shared" si="102"/>
        <v>0</v>
      </c>
      <c r="AH167" s="37">
        <f t="shared" si="102"/>
        <v>0</v>
      </c>
      <c r="AI167" s="37">
        <f t="shared" si="102"/>
        <v>0</v>
      </c>
      <c r="AJ167" s="37">
        <f t="shared" si="102"/>
        <v>0</v>
      </c>
      <c r="AK167" s="37">
        <f t="shared" si="102"/>
        <v>0</v>
      </c>
      <c r="AL167" s="37">
        <f t="shared" si="102"/>
        <v>0</v>
      </c>
      <c r="AM167" s="37">
        <f t="shared" si="102"/>
        <v>0</v>
      </c>
      <c r="AN167" s="37">
        <f t="shared" si="102"/>
        <v>0</v>
      </c>
      <c r="AO167" s="37">
        <f t="shared" si="102"/>
        <v>0</v>
      </c>
      <c r="AP167" s="37">
        <f t="shared" si="102"/>
        <v>0</v>
      </c>
      <c r="AQ167" s="37">
        <f t="shared" si="102"/>
        <v>0</v>
      </c>
      <c r="AR167" s="37">
        <f t="shared" si="102"/>
        <v>0</v>
      </c>
      <c r="AS167" s="37">
        <f t="shared" si="102"/>
        <v>0</v>
      </c>
      <c r="AT167" s="37">
        <f t="shared" si="102"/>
        <v>0</v>
      </c>
      <c r="AU167" s="37">
        <f t="shared" si="102"/>
        <v>0</v>
      </c>
      <c r="AV167" s="37">
        <f t="shared" si="102"/>
        <v>0</v>
      </c>
      <c r="AW167" s="37">
        <f t="shared" si="102"/>
        <v>0</v>
      </c>
      <c r="AX167" s="37">
        <f t="shared" si="102"/>
        <v>0</v>
      </c>
      <c r="AY167" s="37">
        <f t="shared" si="102"/>
        <v>0</v>
      </c>
      <c r="AZ167" s="37">
        <f t="shared" si="102"/>
        <v>0</v>
      </c>
      <c r="BA167" s="37">
        <f t="shared" si="102"/>
        <v>0</v>
      </c>
      <c r="BB167" s="37">
        <f t="shared" si="102"/>
        <v>0</v>
      </c>
      <c r="BC167" s="37">
        <f t="shared" si="102"/>
        <v>0</v>
      </c>
      <c r="BD167" s="37">
        <f t="shared" si="102"/>
        <v>0</v>
      </c>
      <c r="BE167" s="37">
        <f t="shared" si="102"/>
        <v>0</v>
      </c>
      <c r="BF167" s="37">
        <f t="shared" si="102"/>
        <v>0</v>
      </c>
      <c r="BG167" s="37">
        <f t="shared" si="102"/>
        <v>0</v>
      </c>
      <c r="BH167" s="37">
        <f t="shared" si="102"/>
        <v>0</v>
      </c>
      <c r="BI167" s="37">
        <f t="shared" si="102"/>
        <v>0</v>
      </c>
      <c r="BJ167" s="37">
        <f t="shared" si="102"/>
        <v>0</v>
      </c>
      <c r="BK167" s="37">
        <f t="shared" si="102"/>
        <v>0</v>
      </c>
      <c r="BL167" s="37">
        <f t="shared" si="102"/>
        <v>0</v>
      </c>
      <c r="BM167" s="37">
        <f t="shared" si="102"/>
        <v>0</v>
      </c>
      <c r="BN167" s="37">
        <f t="shared" si="102"/>
        <v>0</v>
      </c>
      <c r="BO167" s="37">
        <f t="shared" si="102"/>
        <v>0</v>
      </c>
      <c r="BP167" s="37">
        <f t="shared" si="102"/>
        <v>0</v>
      </c>
      <c r="BQ167" s="37">
        <f t="shared" si="102"/>
        <v>0</v>
      </c>
      <c r="BR167" s="37">
        <f t="shared" si="102"/>
        <v>0</v>
      </c>
      <c r="BS167" s="37">
        <f t="shared" ref="BS167:CS167" si="103">BS44</f>
        <v>0</v>
      </c>
      <c r="BT167" s="37">
        <f t="shared" si="103"/>
        <v>0</v>
      </c>
      <c r="BU167" s="37">
        <f t="shared" si="103"/>
        <v>0</v>
      </c>
      <c r="BV167" s="37">
        <f t="shared" si="103"/>
        <v>0</v>
      </c>
      <c r="BW167" s="37">
        <f t="shared" si="103"/>
        <v>0</v>
      </c>
      <c r="BX167" s="37">
        <f t="shared" si="103"/>
        <v>0</v>
      </c>
      <c r="BY167" s="37">
        <f t="shared" si="103"/>
        <v>0</v>
      </c>
      <c r="BZ167" s="37">
        <f t="shared" si="103"/>
        <v>0</v>
      </c>
      <c r="CA167" s="37">
        <f t="shared" si="103"/>
        <v>0</v>
      </c>
      <c r="CB167" s="37">
        <f t="shared" si="103"/>
        <v>0</v>
      </c>
      <c r="CC167" s="37">
        <f t="shared" si="103"/>
        <v>0</v>
      </c>
      <c r="CD167" s="37">
        <f t="shared" si="103"/>
        <v>0</v>
      </c>
      <c r="CE167" s="37">
        <f t="shared" si="103"/>
        <v>0</v>
      </c>
      <c r="CF167" s="37">
        <f t="shared" si="103"/>
        <v>0</v>
      </c>
      <c r="CG167" s="37">
        <f t="shared" si="103"/>
        <v>0</v>
      </c>
      <c r="CH167" s="37">
        <f t="shared" si="103"/>
        <v>0</v>
      </c>
      <c r="CI167" s="37">
        <f t="shared" si="103"/>
        <v>0</v>
      </c>
      <c r="CJ167" s="37">
        <f t="shared" si="103"/>
        <v>0</v>
      </c>
      <c r="CK167" s="37">
        <f t="shared" si="103"/>
        <v>0</v>
      </c>
      <c r="CL167" s="37">
        <f t="shared" si="103"/>
        <v>0</v>
      </c>
      <c r="CM167" s="37">
        <f t="shared" si="103"/>
        <v>0</v>
      </c>
      <c r="CN167" s="37">
        <f t="shared" si="103"/>
        <v>0</v>
      </c>
      <c r="CO167" s="37">
        <f t="shared" si="103"/>
        <v>0</v>
      </c>
      <c r="CP167" s="37">
        <f t="shared" si="103"/>
        <v>0</v>
      </c>
      <c r="CQ167" s="37">
        <f t="shared" si="103"/>
        <v>0</v>
      </c>
      <c r="CR167" s="37">
        <f t="shared" si="103"/>
        <v>0</v>
      </c>
      <c r="CS167" s="37">
        <f t="shared" si="103"/>
        <v>0</v>
      </c>
    </row>
    <row r="168" spans="2:97" x14ac:dyDescent="0.35">
      <c r="E168" s="29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3"/>
      <c r="CP168" s="53"/>
      <c r="CQ168" s="53"/>
      <c r="CR168" s="53"/>
      <c r="CS168" s="53"/>
    </row>
    <row r="169" spans="2:97" x14ac:dyDescent="0.35">
      <c r="B169" s="2" t="s">
        <v>65</v>
      </c>
      <c r="E169" s="29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3"/>
      <c r="CB169" s="53"/>
      <c r="CC169" s="53"/>
      <c r="CD169" s="53"/>
      <c r="CE169" s="53"/>
      <c r="CF169" s="53"/>
      <c r="CG169" s="53"/>
      <c r="CH169" s="53"/>
      <c r="CI169" s="53"/>
      <c r="CJ169" s="53"/>
      <c r="CK169" s="53"/>
      <c r="CL169" s="53"/>
      <c r="CM169" s="53"/>
      <c r="CN169" s="53"/>
      <c r="CO169" s="53"/>
      <c r="CP169" s="53"/>
      <c r="CQ169" s="53"/>
      <c r="CR169" s="53"/>
      <c r="CS169" s="53"/>
    </row>
    <row r="170" spans="2:97" x14ac:dyDescent="0.35">
      <c r="E170" s="29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3"/>
      <c r="CI170" s="53"/>
      <c r="CJ170" s="53"/>
      <c r="CK170" s="53"/>
      <c r="CL170" s="53"/>
      <c r="CM170" s="53"/>
      <c r="CN170" s="53"/>
      <c r="CO170" s="53"/>
      <c r="CP170" s="53"/>
      <c r="CQ170" s="53"/>
      <c r="CR170" s="53"/>
      <c r="CS170" s="53"/>
    </row>
    <row r="171" spans="2:97" x14ac:dyDescent="0.35">
      <c r="B171" s="40" t="s">
        <v>75</v>
      </c>
      <c r="E171" s="44">
        <f>SUM(G171:CS171)</f>
        <v>0</v>
      </c>
      <c r="F171" s="2"/>
      <c r="G171" s="46">
        <f t="shared" ref="G171:BR171" si="104">SUM(G165:G166)</f>
        <v>0</v>
      </c>
      <c r="H171" s="46">
        <f t="shared" si="104"/>
        <v>0</v>
      </c>
      <c r="I171" s="46">
        <f t="shared" si="104"/>
        <v>0</v>
      </c>
      <c r="J171" s="46">
        <f t="shared" si="104"/>
        <v>0</v>
      </c>
      <c r="K171" s="46">
        <f t="shared" si="104"/>
        <v>0</v>
      </c>
      <c r="L171" s="46">
        <f t="shared" si="104"/>
        <v>0</v>
      </c>
      <c r="M171" s="46">
        <f t="shared" si="104"/>
        <v>0</v>
      </c>
      <c r="N171" s="46">
        <f t="shared" si="104"/>
        <v>0</v>
      </c>
      <c r="O171" s="46">
        <f t="shared" si="104"/>
        <v>0</v>
      </c>
      <c r="P171" s="46">
        <f t="shared" si="104"/>
        <v>0</v>
      </c>
      <c r="Q171" s="46">
        <f t="shared" si="104"/>
        <v>0</v>
      </c>
      <c r="R171" s="46">
        <f t="shared" si="104"/>
        <v>0</v>
      </c>
      <c r="S171" s="46">
        <f t="shared" si="104"/>
        <v>0</v>
      </c>
      <c r="T171" s="46">
        <f t="shared" si="104"/>
        <v>0</v>
      </c>
      <c r="U171" s="46">
        <f t="shared" si="104"/>
        <v>0</v>
      </c>
      <c r="V171" s="46">
        <f t="shared" si="104"/>
        <v>0</v>
      </c>
      <c r="W171" s="46">
        <f t="shared" si="104"/>
        <v>0</v>
      </c>
      <c r="X171" s="46">
        <f t="shared" si="104"/>
        <v>0</v>
      </c>
      <c r="Y171" s="46">
        <f t="shared" si="104"/>
        <v>0</v>
      </c>
      <c r="Z171" s="46">
        <f t="shared" si="104"/>
        <v>0</v>
      </c>
      <c r="AA171" s="46">
        <f t="shared" si="104"/>
        <v>0</v>
      </c>
      <c r="AB171" s="46">
        <f t="shared" si="104"/>
        <v>0</v>
      </c>
      <c r="AC171" s="46">
        <f t="shared" si="104"/>
        <v>0</v>
      </c>
      <c r="AD171" s="46">
        <f t="shared" si="104"/>
        <v>0</v>
      </c>
      <c r="AE171" s="46">
        <f t="shared" si="104"/>
        <v>0</v>
      </c>
      <c r="AF171" s="46">
        <f t="shared" si="104"/>
        <v>0</v>
      </c>
      <c r="AG171" s="46">
        <f t="shared" si="104"/>
        <v>0</v>
      </c>
      <c r="AH171" s="46">
        <f t="shared" si="104"/>
        <v>0</v>
      </c>
      <c r="AI171" s="46">
        <f t="shared" si="104"/>
        <v>0</v>
      </c>
      <c r="AJ171" s="46">
        <f t="shared" si="104"/>
        <v>0</v>
      </c>
      <c r="AK171" s="46">
        <f t="shared" si="104"/>
        <v>0</v>
      </c>
      <c r="AL171" s="46">
        <f t="shared" si="104"/>
        <v>0</v>
      </c>
      <c r="AM171" s="46">
        <f t="shared" si="104"/>
        <v>0</v>
      </c>
      <c r="AN171" s="46">
        <f t="shared" si="104"/>
        <v>0</v>
      </c>
      <c r="AO171" s="46">
        <f t="shared" si="104"/>
        <v>0</v>
      </c>
      <c r="AP171" s="46">
        <f t="shared" si="104"/>
        <v>0</v>
      </c>
      <c r="AQ171" s="46">
        <f t="shared" si="104"/>
        <v>0</v>
      </c>
      <c r="AR171" s="46">
        <f t="shared" si="104"/>
        <v>0</v>
      </c>
      <c r="AS171" s="46">
        <f t="shared" si="104"/>
        <v>0</v>
      </c>
      <c r="AT171" s="46">
        <f t="shared" si="104"/>
        <v>0</v>
      </c>
      <c r="AU171" s="46">
        <f t="shared" si="104"/>
        <v>0</v>
      </c>
      <c r="AV171" s="46">
        <f t="shared" si="104"/>
        <v>0</v>
      </c>
      <c r="AW171" s="46">
        <f t="shared" si="104"/>
        <v>0</v>
      </c>
      <c r="AX171" s="46">
        <f t="shared" si="104"/>
        <v>0</v>
      </c>
      <c r="AY171" s="46">
        <f t="shared" si="104"/>
        <v>0</v>
      </c>
      <c r="AZ171" s="46">
        <f t="shared" si="104"/>
        <v>0</v>
      </c>
      <c r="BA171" s="46">
        <f t="shared" si="104"/>
        <v>0</v>
      </c>
      <c r="BB171" s="46">
        <f t="shared" si="104"/>
        <v>0</v>
      </c>
      <c r="BC171" s="46">
        <f t="shared" si="104"/>
        <v>0</v>
      </c>
      <c r="BD171" s="46">
        <f t="shared" si="104"/>
        <v>0</v>
      </c>
      <c r="BE171" s="46">
        <f t="shared" si="104"/>
        <v>0</v>
      </c>
      <c r="BF171" s="46">
        <f t="shared" si="104"/>
        <v>0</v>
      </c>
      <c r="BG171" s="46">
        <f t="shared" si="104"/>
        <v>0</v>
      </c>
      <c r="BH171" s="46">
        <f t="shared" si="104"/>
        <v>0</v>
      </c>
      <c r="BI171" s="46">
        <f t="shared" si="104"/>
        <v>0</v>
      </c>
      <c r="BJ171" s="46">
        <f t="shared" si="104"/>
        <v>0</v>
      </c>
      <c r="BK171" s="46">
        <f t="shared" si="104"/>
        <v>0</v>
      </c>
      <c r="BL171" s="46">
        <f t="shared" si="104"/>
        <v>0</v>
      </c>
      <c r="BM171" s="46">
        <f t="shared" si="104"/>
        <v>0</v>
      </c>
      <c r="BN171" s="46">
        <f t="shared" si="104"/>
        <v>0</v>
      </c>
      <c r="BO171" s="46">
        <f t="shared" si="104"/>
        <v>0</v>
      </c>
      <c r="BP171" s="46">
        <f t="shared" si="104"/>
        <v>0</v>
      </c>
      <c r="BQ171" s="46">
        <f t="shared" si="104"/>
        <v>0</v>
      </c>
      <c r="BR171" s="46">
        <f t="shared" si="104"/>
        <v>0</v>
      </c>
      <c r="BS171" s="46">
        <f t="shared" ref="BS171:CS171" si="105">SUM(BS165:BS166)</f>
        <v>0</v>
      </c>
      <c r="BT171" s="46">
        <f t="shared" si="105"/>
        <v>0</v>
      </c>
      <c r="BU171" s="46">
        <f t="shared" si="105"/>
        <v>0</v>
      </c>
      <c r="BV171" s="46">
        <f t="shared" si="105"/>
        <v>0</v>
      </c>
      <c r="BW171" s="46">
        <f t="shared" si="105"/>
        <v>0</v>
      </c>
      <c r="BX171" s="46">
        <f t="shared" si="105"/>
        <v>0</v>
      </c>
      <c r="BY171" s="46">
        <f t="shared" si="105"/>
        <v>0</v>
      </c>
      <c r="BZ171" s="46">
        <f t="shared" si="105"/>
        <v>0</v>
      </c>
      <c r="CA171" s="46">
        <f t="shared" si="105"/>
        <v>0</v>
      </c>
      <c r="CB171" s="46">
        <f t="shared" si="105"/>
        <v>0</v>
      </c>
      <c r="CC171" s="46">
        <f t="shared" si="105"/>
        <v>0</v>
      </c>
      <c r="CD171" s="46">
        <f t="shared" si="105"/>
        <v>0</v>
      </c>
      <c r="CE171" s="46">
        <f t="shared" si="105"/>
        <v>0</v>
      </c>
      <c r="CF171" s="46">
        <f t="shared" si="105"/>
        <v>0</v>
      </c>
      <c r="CG171" s="46">
        <f t="shared" si="105"/>
        <v>0</v>
      </c>
      <c r="CH171" s="46">
        <f t="shared" si="105"/>
        <v>0</v>
      </c>
      <c r="CI171" s="46">
        <f t="shared" si="105"/>
        <v>0</v>
      </c>
      <c r="CJ171" s="46">
        <f t="shared" si="105"/>
        <v>0</v>
      </c>
      <c r="CK171" s="46">
        <f t="shared" si="105"/>
        <v>0</v>
      </c>
      <c r="CL171" s="46">
        <f t="shared" si="105"/>
        <v>0</v>
      </c>
      <c r="CM171" s="46">
        <f t="shared" si="105"/>
        <v>0</v>
      </c>
      <c r="CN171" s="46">
        <f t="shared" si="105"/>
        <v>0</v>
      </c>
      <c r="CO171" s="46">
        <f t="shared" si="105"/>
        <v>0</v>
      </c>
      <c r="CP171" s="46">
        <f t="shared" si="105"/>
        <v>0</v>
      </c>
      <c r="CQ171" s="46">
        <f t="shared" si="105"/>
        <v>0</v>
      </c>
      <c r="CR171" s="46">
        <f t="shared" si="105"/>
        <v>0</v>
      </c>
      <c r="CS171" s="46">
        <f t="shared" si="105"/>
        <v>0</v>
      </c>
    </row>
    <row r="172" spans="2:97" x14ac:dyDescent="0.35">
      <c r="B172" s="40" t="s">
        <v>76</v>
      </c>
      <c r="E172" s="32">
        <f>SUM(G172:CS172)</f>
        <v>0</v>
      </c>
      <c r="F172" s="2"/>
      <c r="G172" s="33">
        <f t="shared" ref="G172:BR172" si="106">SUM(G164,G171)</f>
        <v>0</v>
      </c>
      <c r="H172" s="43">
        <f t="shared" si="106"/>
        <v>0</v>
      </c>
      <c r="I172" s="43">
        <f t="shared" si="106"/>
        <v>0</v>
      </c>
      <c r="J172" s="43">
        <f t="shared" si="106"/>
        <v>0</v>
      </c>
      <c r="K172" s="43">
        <f t="shared" si="106"/>
        <v>0</v>
      </c>
      <c r="L172" s="43">
        <f t="shared" si="106"/>
        <v>0</v>
      </c>
      <c r="M172" s="43">
        <f t="shared" si="106"/>
        <v>0</v>
      </c>
      <c r="N172" s="43">
        <f t="shared" si="106"/>
        <v>0</v>
      </c>
      <c r="O172" s="43">
        <f t="shared" si="106"/>
        <v>0</v>
      </c>
      <c r="P172" s="43">
        <f t="shared" si="106"/>
        <v>0</v>
      </c>
      <c r="Q172" s="43">
        <f t="shared" si="106"/>
        <v>0</v>
      </c>
      <c r="R172" s="43">
        <f t="shared" si="106"/>
        <v>0</v>
      </c>
      <c r="S172" s="43">
        <f t="shared" si="106"/>
        <v>0</v>
      </c>
      <c r="T172" s="43">
        <f t="shared" si="106"/>
        <v>0</v>
      </c>
      <c r="U172" s="43">
        <f t="shared" si="106"/>
        <v>0</v>
      </c>
      <c r="V172" s="43">
        <f t="shared" si="106"/>
        <v>0</v>
      </c>
      <c r="W172" s="43">
        <f t="shared" si="106"/>
        <v>0</v>
      </c>
      <c r="X172" s="43">
        <f t="shared" si="106"/>
        <v>0</v>
      </c>
      <c r="Y172" s="43">
        <f t="shared" si="106"/>
        <v>0</v>
      </c>
      <c r="Z172" s="43">
        <f t="shared" si="106"/>
        <v>0</v>
      </c>
      <c r="AA172" s="43">
        <f t="shared" si="106"/>
        <v>0</v>
      </c>
      <c r="AB172" s="43">
        <f t="shared" si="106"/>
        <v>0</v>
      </c>
      <c r="AC172" s="43">
        <f t="shared" si="106"/>
        <v>0</v>
      </c>
      <c r="AD172" s="43">
        <f t="shared" si="106"/>
        <v>0</v>
      </c>
      <c r="AE172" s="43">
        <f t="shared" si="106"/>
        <v>0</v>
      </c>
      <c r="AF172" s="43">
        <f t="shared" si="106"/>
        <v>0</v>
      </c>
      <c r="AG172" s="43">
        <f t="shared" si="106"/>
        <v>0</v>
      </c>
      <c r="AH172" s="43">
        <f t="shared" si="106"/>
        <v>0</v>
      </c>
      <c r="AI172" s="43">
        <f t="shared" si="106"/>
        <v>0</v>
      </c>
      <c r="AJ172" s="43">
        <f t="shared" si="106"/>
        <v>0</v>
      </c>
      <c r="AK172" s="43">
        <f t="shared" si="106"/>
        <v>0</v>
      </c>
      <c r="AL172" s="43">
        <f t="shared" si="106"/>
        <v>0</v>
      </c>
      <c r="AM172" s="43">
        <f t="shared" si="106"/>
        <v>0</v>
      </c>
      <c r="AN172" s="43">
        <f t="shared" si="106"/>
        <v>0</v>
      </c>
      <c r="AO172" s="43">
        <f t="shared" si="106"/>
        <v>0</v>
      </c>
      <c r="AP172" s="43">
        <f t="shared" si="106"/>
        <v>0</v>
      </c>
      <c r="AQ172" s="43">
        <f t="shared" si="106"/>
        <v>0</v>
      </c>
      <c r="AR172" s="43">
        <f t="shared" si="106"/>
        <v>0</v>
      </c>
      <c r="AS172" s="43">
        <f t="shared" si="106"/>
        <v>0</v>
      </c>
      <c r="AT172" s="43">
        <f t="shared" si="106"/>
        <v>0</v>
      </c>
      <c r="AU172" s="43">
        <f t="shared" si="106"/>
        <v>0</v>
      </c>
      <c r="AV172" s="43">
        <f t="shared" si="106"/>
        <v>0</v>
      </c>
      <c r="AW172" s="43">
        <f t="shared" si="106"/>
        <v>0</v>
      </c>
      <c r="AX172" s="43">
        <f t="shared" si="106"/>
        <v>0</v>
      </c>
      <c r="AY172" s="43">
        <f t="shared" si="106"/>
        <v>0</v>
      </c>
      <c r="AZ172" s="43">
        <f t="shared" si="106"/>
        <v>0</v>
      </c>
      <c r="BA172" s="43">
        <f t="shared" si="106"/>
        <v>0</v>
      </c>
      <c r="BB172" s="43">
        <f t="shared" si="106"/>
        <v>0</v>
      </c>
      <c r="BC172" s="43">
        <f t="shared" si="106"/>
        <v>0</v>
      </c>
      <c r="BD172" s="43">
        <f t="shared" si="106"/>
        <v>0</v>
      </c>
      <c r="BE172" s="43">
        <f t="shared" si="106"/>
        <v>0</v>
      </c>
      <c r="BF172" s="43">
        <f t="shared" si="106"/>
        <v>0</v>
      </c>
      <c r="BG172" s="43">
        <f t="shared" si="106"/>
        <v>0</v>
      </c>
      <c r="BH172" s="43">
        <f t="shared" si="106"/>
        <v>0</v>
      </c>
      <c r="BI172" s="43">
        <f t="shared" si="106"/>
        <v>0</v>
      </c>
      <c r="BJ172" s="43">
        <f t="shared" si="106"/>
        <v>0</v>
      </c>
      <c r="BK172" s="43">
        <f t="shared" si="106"/>
        <v>0</v>
      </c>
      <c r="BL172" s="43">
        <f t="shared" si="106"/>
        <v>0</v>
      </c>
      <c r="BM172" s="43">
        <f t="shared" si="106"/>
        <v>0</v>
      </c>
      <c r="BN172" s="43">
        <f t="shared" si="106"/>
        <v>0</v>
      </c>
      <c r="BO172" s="43">
        <f t="shared" si="106"/>
        <v>0</v>
      </c>
      <c r="BP172" s="43">
        <f t="shared" si="106"/>
        <v>0</v>
      </c>
      <c r="BQ172" s="43">
        <f t="shared" si="106"/>
        <v>0</v>
      </c>
      <c r="BR172" s="43">
        <f t="shared" si="106"/>
        <v>0</v>
      </c>
      <c r="BS172" s="43">
        <f t="shared" ref="BS172:CS172" si="107">SUM(BS164,BS171)</f>
        <v>0</v>
      </c>
      <c r="BT172" s="43">
        <f t="shared" si="107"/>
        <v>0</v>
      </c>
      <c r="BU172" s="43">
        <f t="shared" si="107"/>
        <v>0</v>
      </c>
      <c r="BV172" s="43">
        <f t="shared" si="107"/>
        <v>0</v>
      </c>
      <c r="BW172" s="43">
        <f t="shared" si="107"/>
        <v>0</v>
      </c>
      <c r="BX172" s="43">
        <f t="shared" si="107"/>
        <v>0</v>
      </c>
      <c r="BY172" s="43">
        <f t="shared" si="107"/>
        <v>0</v>
      </c>
      <c r="BZ172" s="43">
        <f t="shared" si="107"/>
        <v>0</v>
      </c>
      <c r="CA172" s="43">
        <f t="shared" si="107"/>
        <v>0</v>
      </c>
      <c r="CB172" s="43">
        <f t="shared" si="107"/>
        <v>0</v>
      </c>
      <c r="CC172" s="43">
        <f t="shared" si="107"/>
        <v>0</v>
      </c>
      <c r="CD172" s="43">
        <f t="shared" si="107"/>
        <v>0</v>
      </c>
      <c r="CE172" s="43">
        <f t="shared" si="107"/>
        <v>0</v>
      </c>
      <c r="CF172" s="43">
        <f t="shared" si="107"/>
        <v>0</v>
      </c>
      <c r="CG172" s="43">
        <f t="shared" si="107"/>
        <v>0</v>
      </c>
      <c r="CH172" s="43">
        <f t="shared" si="107"/>
        <v>0</v>
      </c>
      <c r="CI172" s="43">
        <f t="shared" si="107"/>
        <v>0</v>
      </c>
      <c r="CJ172" s="43">
        <f t="shared" si="107"/>
        <v>0</v>
      </c>
      <c r="CK172" s="43">
        <f t="shared" si="107"/>
        <v>0</v>
      </c>
      <c r="CL172" s="43">
        <f t="shared" si="107"/>
        <v>0</v>
      </c>
      <c r="CM172" s="43">
        <f t="shared" si="107"/>
        <v>0</v>
      </c>
      <c r="CN172" s="43">
        <f t="shared" si="107"/>
        <v>0</v>
      </c>
      <c r="CO172" s="43">
        <f t="shared" si="107"/>
        <v>0</v>
      </c>
      <c r="CP172" s="43">
        <f t="shared" si="107"/>
        <v>0</v>
      </c>
      <c r="CQ172" s="43">
        <f t="shared" si="107"/>
        <v>0</v>
      </c>
      <c r="CR172" s="43">
        <f t="shared" si="107"/>
        <v>0</v>
      </c>
      <c r="CS172" s="43">
        <f t="shared" si="107"/>
        <v>0</v>
      </c>
    </row>
    <row r="173" spans="2:97" x14ac:dyDescent="0.35">
      <c r="B173" s="40" t="s">
        <v>77</v>
      </c>
      <c r="E173" s="44">
        <f>SUM(G173:CS173)</f>
        <v>0</v>
      </c>
      <c r="F173" s="2"/>
      <c r="G173" s="45">
        <f t="shared" ref="G173:BR173" si="108">IF(G$3&lt;$C$9,G172,0)</f>
        <v>0</v>
      </c>
      <c r="H173" s="46">
        <f t="shared" si="108"/>
        <v>0</v>
      </c>
      <c r="I173" s="46">
        <f t="shared" si="108"/>
        <v>0</v>
      </c>
      <c r="J173" s="46">
        <f t="shared" si="108"/>
        <v>0</v>
      </c>
      <c r="K173" s="46">
        <f t="shared" si="108"/>
        <v>0</v>
      </c>
      <c r="L173" s="46">
        <f t="shared" si="108"/>
        <v>0</v>
      </c>
      <c r="M173" s="46">
        <f t="shared" si="108"/>
        <v>0</v>
      </c>
      <c r="N173" s="46">
        <f t="shared" si="108"/>
        <v>0</v>
      </c>
      <c r="O173" s="46">
        <f t="shared" si="108"/>
        <v>0</v>
      </c>
      <c r="P173" s="46">
        <f t="shared" si="108"/>
        <v>0</v>
      </c>
      <c r="Q173" s="46">
        <f t="shared" si="108"/>
        <v>0</v>
      </c>
      <c r="R173" s="46">
        <f t="shared" si="108"/>
        <v>0</v>
      </c>
      <c r="S173" s="46">
        <f t="shared" si="108"/>
        <v>0</v>
      </c>
      <c r="T173" s="46">
        <f t="shared" si="108"/>
        <v>0</v>
      </c>
      <c r="U173" s="46">
        <f t="shared" si="108"/>
        <v>0</v>
      </c>
      <c r="V173" s="46">
        <f t="shared" si="108"/>
        <v>0</v>
      </c>
      <c r="W173" s="46">
        <f t="shared" si="108"/>
        <v>0</v>
      </c>
      <c r="X173" s="46">
        <f t="shared" si="108"/>
        <v>0</v>
      </c>
      <c r="Y173" s="46">
        <f t="shared" si="108"/>
        <v>0</v>
      </c>
      <c r="Z173" s="46">
        <f t="shared" si="108"/>
        <v>0</v>
      </c>
      <c r="AA173" s="46">
        <f t="shared" si="108"/>
        <v>0</v>
      </c>
      <c r="AB173" s="46">
        <f t="shared" si="108"/>
        <v>0</v>
      </c>
      <c r="AC173" s="46">
        <f t="shared" si="108"/>
        <v>0</v>
      </c>
      <c r="AD173" s="46">
        <f t="shared" si="108"/>
        <v>0</v>
      </c>
      <c r="AE173" s="46">
        <f t="shared" si="108"/>
        <v>0</v>
      </c>
      <c r="AF173" s="46">
        <f t="shared" si="108"/>
        <v>0</v>
      </c>
      <c r="AG173" s="46">
        <f t="shared" si="108"/>
        <v>0</v>
      </c>
      <c r="AH173" s="46">
        <f t="shared" si="108"/>
        <v>0</v>
      </c>
      <c r="AI173" s="46">
        <f t="shared" si="108"/>
        <v>0</v>
      </c>
      <c r="AJ173" s="46">
        <f t="shared" si="108"/>
        <v>0</v>
      </c>
      <c r="AK173" s="46">
        <f t="shared" si="108"/>
        <v>0</v>
      </c>
      <c r="AL173" s="46">
        <f t="shared" si="108"/>
        <v>0</v>
      </c>
      <c r="AM173" s="46">
        <f t="shared" si="108"/>
        <v>0</v>
      </c>
      <c r="AN173" s="46">
        <f t="shared" si="108"/>
        <v>0</v>
      </c>
      <c r="AO173" s="46">
        <f t="shared" si="108"/>
        <v>0</v>
      </c>
      <c r="AP173" s="46">
        <f t="shared" si="108"/>
        <v>0</v>
      </c>
      <c r="AQ173" s="46">
        <f t="shared" si="108"/>
        <v>0</v>
      </c>
      <c r="AR173" s="46">
        <f t="shared" si="108"/>
        <v>0</v>
      </c>
      <c r="AS173" s="46">
        <f t="shared" si="108"/>
        <v>0</v>
      </c>
      <c r="AT173" s="46">
        <f t="shared" si="108"/>
        <v>0</v>
      </c>
      <c r="AU173" s="46">
        <f t="shared" si="108"/>
        <v>0</v>
      </c>
      <c r="AV173" s="46">
        <f t="shared" si="108"/>
        <v>0</v>
      </c>
      <c r="AW173" s="46">
        <f t="shared" si="108"/>
        <v>0</v>
      </c>
      <c r="AX173" s="46">
        <f t="shared" si="108"/>
        <v>0</v>
      </c>
      <c r="AY173" s="46">
        <f t="shared" si="108"/>
        <v>0</v>
      </c>
      <c r="AZ173" s="46">
        <f t="shared" si="108"/>
        <v>0</v>
      </c>
      <c r="BA173" s="46">
        <f t="shared" si="108"/>
        <v>0</v>
      </c>
      <c r="BB173" s="46">
        <f t="shared" si="108"/>
        <v>0</v>
      </c>
      <c r="BC173" s="46">
        <f t="shared" si="108"/>
        <v>0</v>
      </c>
      <c r="BD173" s="46">
        <f t="shared" si="108"/>
        <v>0</v>
      </c>
      <c r="BE173" s="46">
        <f t="shared" si="108"/>
        <v>0</v>
      </c>
      <c r="BF173" s="46">
        <f t="shared" si="108"/>
        <v>0</v>
      </c>
      <c r="BG173" s="46">
        <f t="shared" si="108"/>
        <v>0</v>
      </c>
      <c r="BH173" s="46">
        <f t="shared" si="108"/>
        <v>0</v>
      </c>
      <c r="BI173" s="46">
        <f t="shared" si="108"/>
        <v>0</v>
      </c>
      <c r="BJ173" s="46">
        <f t="shared" si="108"/>
        <v>0</v>
      </c>
      <c r="BK173" s="46">
        <f t="shared" si="108"/>
        <v>0</v>
      </c>
      <c r="BL173" s="46">
        <f t="shared" si="108"/>
        <v>0</v>
      </c>
      <c r="BM173" s="46">
        <f t="shared" si="108"/>
        <v>0</v>
      </c>
      <c r="BN173" s="46">
        <f t="shared" si="108"/>
        <v>0</v>
      </c>
      <c r="BO173" s="46">
        <f t="shared" si="108"/>
        <v>0</v>
      </c>
      <c r="BP173" s="46">
        <f t="shared" si="108"/>
        <v>0</v>
      </c>
      <c r="BQ173" s="46">
        <f t="shared" si="108"/>
        <v>0</v>
      </c>
      <c r="BR173" s="46">
        <f t="shared" si="108"/>
        <v>0</v>
      </c>
      <c r="BS173" s="46">
        <f t="shared" ref="BS173:CS173" si="109">IF(BS$3&lt;$C$9,BS172,0)</f>
        <v>0</v>
      </c>
      <c r="BT173" s="46">
        <f t="shared" si="109"/>
        <v>0</v>
      </c>
      <c r="BU173" s="46">
        <f t="shared" si="109"/>
        <v>0</v>
      </c>
      <c r="BV173" s="46">
        <f t="shared" si="109"/>
        <v>0</v>
      </c>
      <c r="BW173" s="46">
        <f t="shared" si="109"/>
        <v>0</v>
      </c>
      <c r="BX173" s="46">
        <f t="shared" si="109"/>
        <v>0</v>
      </c>
      <c r="BY173" s="46">
        <f t="shared" si="109"/>
        <v>0</v>
      </c>
      <c r="BZ173" s="46">
        <f t="shared" si="109"/>
        <v>0</v>
      </c>
      <c r="CA173" s="46">
        <f t="shared" si="109"/>
        <v>0</v>
      </c>
      <c r="CB173" s="46">
        <f t="shared" si="109"/>
        <v>0</v>
      </c>
      <c r="CC173" s="46">
        <f t="shared" si="109"/>
        <v>0</v>
      </c>
      <c r="CD173" s="46">
        <f t="shared" si="109"/>
        <v>0</v>
      </c>
      <c r="CE173" s="46">
        <f t="shared" si="109"/>
        <v>0</v>
      </c>
      <c r="CF173" s="46">
        <f t="shared" si="109"/>
        <v>0</v>
      </c>
      <c r="CG173" s="46">
        <f t="shared" si="109"/>
        <v>0</v>
      </c>
      <c r="CH173" s="46">
        <f t="shared" si="109"/>
        <v>0</v>
      </c>
      <c r="CI173" s="46">
        <f t="shared" si="109"/>
        <v>0</v>
      </c>
      <c r="CJ173" s="46">
        <f t="shared" si="109"/>
        <v>0</v>
      </c>
      <c r="CK173" s="46">
        <f t="shared" si="109"/>
        <v>0</v>
      </c>
      <c r="CL173" s="46">
        <f t="shared" si="109"/>
        <v>0</v>
      </c>
      <c r="CM173" s="46">
        <f t="shared" si="109"/>
        <v>0</v>
      </c>
      <c r="CN173" s="46">
        <f t="shared" si="109"/>
        <v>0</v>
      </c>
      <c r="CO173" s="46">
        <f t="shared" si="109"/>
        <v>0</v>
      </c>
      <c r="CP173" s="46">
        <f t="shared" si="109"/>
        <v>0</v>
      </c>
      <c r="CQ173" s="46">
        <f t="shared" si="109"/>
        <v>0</v>
      </c>
      <c r="CR173" s="46">
        <f t="shared" si="109"/>
        <v>0</v>
      </c>
      <c r="CS173" s="46">
        <f t="shared" si="109"/>
        <v>0</v>
      </c>
    </row>
    <row r="174" spans="2:97" x14ac:dyDescent="0.35">
      <c r="B174" s="40"/>
      <c r="E174" s="32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  <c r="CI174" s="55"/>
      <c r="CJ174" s="55"/>
      <c r="CK174" s="55"/>
      <c r="CL174" s="55"/>
      <c r="CM174" s="55"/>
      <c r="CN174" s="55"/>
      <c r="CO174" s="55"/>
      <c r="CP174" s="55"/>
      <c r="CQ174" s="55"/>
      <c r="CR174" s="55"/>
      <c r="CS174" s="55"/>
    </row>
    <row r="175" spans="2:97" x14ac:dyDescent="0.35">
      <c r="B175" s="40" t="s">
        <v>78</v>
      </c>
      <c r="C175" s="2"/>
      <c r="D175" s="2"/>
      <c r="E175" s="44">
        <f>SUM(G175:CS175)</f>
        <v>0</v>
      </c>
      <c r="F175" s="2"/>
      <c r="G175" s="46">
        <f t="shared" ref="G175:BR175" si="110">G171+G167</f>
        <v>0</v>
      </c>
      <c r="H175" s="46">
        <f t="shared" si="110"/>
        <v>0</v>
      </c>
      <c r="I175" s="46">
        <f t="shared" si="110"/>
        <v>0</v>
      </c>
      <c r="J175" s="46">
        <f t="shared" si="110"/>
        <v>0</v>
      </c>
      <c r="K175" s="46">
        <f t="shared" si="110"/>
        <v>0</v>
      </c>
      <c r="L175" s="46">
        <f t="shared" si="110"/>
        <v>0</v>
      </c>
      <c r="M175" s="46">
        <f t="shared" si="110"/>
        <v>0</v>
      </c>
      <c r="N175" s="46">
        <f t="shared" si="110"/>
        <v>0</v>
      </c>
      <c r="O175" s="46">
        <f t="shared" si="110"/>
        <v>0</v>
      </c>
      <c r="P175" s="46">
        <f t="shared" si="110"/>
        <v>0</v>
      </c>
      <c r="Q175" s="46">
        <f t="shared" si="110"/>
        <v>0</v>
      </c>
      <c r="R175" s="46">
        <f t="shared" si="110"/>
        <v>0</v>
      </c>
      <c r="S175" s="46">
        <f t="shared" si="110"/>
        <v>0</v>
      </c>
      <c r="T175" s="46">
        <f t="shared" si="110"/>
        <v>0</v>
      </c>
      <c r="U175" s="46">
        <f t="shared" si="110"/>
        <v>0</v>
      </c>
      <c r="V175" s="46">
        <f t="shared" si="110"/>
        <v>0</v>
      </c>
      <c r="W175" s="46">
        <f t="shared" si="110"/>
        <v>0</v>
      </c>
      <c r="X175" s="46">
        <f t="shared" si="110"/>
        <v>0</v>
      </c>
      <c r="Y175" s="46">
        <f t="shared" si="110"/>
        <v>0</v>
      </c>
      <c r="Z175" s="46">
        <f t="shared" si="110"/>
        <v>0</v>
      </c>
      <c r="AA175" s="46">
        <f t="shared" si="110"/>
        <v>0</v>
      </c>
      <c r="AB175" s="46">
        <f t="shared" si="110"/>
        <v>0</v>
      </c>
      <c r="AC175" s="46">
        <f t="shared" si="110"/>
        <v>0</v>
      </c>
      <c r="AD175" s="46">
        <f t="shared" si="110"/>
        <v>0</v>
      </c>
      <c r="AE175" s="46">
        <f t="shared" si="110"/>
        <v>0</v>
      </c>
      <c r="AF175" s="46">
        <f t="shared" si="110"/>
        <v>0</v>
      </c>
      <c r="AG175" s="46">
        <f t="shared" si="110"/>
        <v>0</v>
      </c>
      <c r="AH175" s="46">
        <f t="shared" si="110"/>
        <v>0</v>
      </c>
      <c r="AI175" s="46">
        <f t="shared" si="110"/>
        <v>0</v>
      </c>
      <c r="AJ175" s="46">
        <f t="shared" si="110"/>
        <v>0</v>
      </c>
      <c r="AK175" s="46">
        <f t="shared" si="110"/>
        <v>0</v>
      </c>
      <c r="AL175" s="46">
        <f t="shared" si="110"/>
        <v>0</v>
      </c>
      <c r="AM175" s="46">
        <f t="shared" si="110"/>
        <v>0</v>
      </c>
      <c r="AN175" s="46">
        <f t="shared" si="110"/>
        <v>0</v>
      </c>
      <c r="AO175" s="46">
        <f t="shared" si="110"/>
        <v>0</v>
      </c>
      <c r="AP175" s="46">
        <f t="shared" si="110"/>
        <v>0</v>
      </c>
      <c r="AQ175" s="46">
        <f t="shared" si="110"/>
        <v>0</v>
      </c>
      <c r="AR175" s="46">
        <f t="shared" si="110"/>
        <v>0</v>
      </c>
      <c r="AS175" s="46">
        <f t="shared" si="110"/>
        <v>0</v>
      </c>
      <c r="AT175" s="46">
        <f t="shared" si="110"/>
        <v>0</v>
      </c>
      <c r="AU175" s="46">
        <f t="shared" si="110"/>
        <v>0</v>
      </c>
      <c r="AV175" s="46">
        <f t="shared" si="110"/>
        <v>0</v>
      </c>
      <c r="AW175" s="46">
        <f t="shared" si="110"/>
        <v>0</v>
      </c>
      <c r="AX175" s="46">
        <f t="shared" si="110"/>
        <v>0</v>
      </c>
      <c r="AY175" s="46">
        <f t="shared" si="110"/>
        <v>0</v>
      </c>
      <c r="AZ175" s="46">
        <f t="shared" si="110"/>
        <v>0</v>
      </c>
      <c r="BA175" s="46">
        <f t="shared" si="110"/>
        <v>0</v>
      </c>
      <c r="BB175" s="46">
        <f t="shared" si="110"/>
        <v>0</v>
      </c>
      <c r="BC175" s="46">
        <f t="shared" si="110"/>
        <v>0</v>
      </c>
      <c r="BD175" s="46">
        <f t="shared" si="110"/>
        <v>0</v>
      </c>
      <c r="BE175" s="46">
        <f t="shared" si="110"/>
        <v>0</v>
      </c>
      <c r="BF175" s="46">
        <f t="shared" si="110"/>
        <v>0</v>
      </c>
      <c r="BG175" s="46">
        <f t="shared" si="110"/>
        <v>0</v>
      </c>
      <c r="BH175" s="46">
        <f t="shared" si="110"/>
        <v>0</v>
      </c>
      <c r="BI175" s="46">
        <f t="shared" si="110"/>
        <v>0</v>
      </c>
      <c r="BJ175" s="46">
        <f t="shared" si="110"/>
        <v>0</v>
      </c>
      <c r="BK175" s="46">
        <f t="shared" si="110"/>
        <v>0</v>
      </c>
      <c r="BL175" s="46">
        <f t="shared" si="110"/>
        <v>0</v>
      </c>
      <c r="BM175" s="46">
        <f t="shared" si="110"/>
        <v>0</v>
      </c>
      <c r="BN175" s="46">
        <f t="shared" si="110"/>
        <v>0</v>
      </c>
      <c r="BO175" s="46">
        <f t="shared" si="110"/>
        <v>0</v>
      </c>
      <c r="BP175" s="46">
        <f t="shared" si="110"/>
        <v>0</v>
      </c>
      <c r="BQ175" s="46">
        <f t="shared" si="110"/>
        <v>0</v>
      </c>
      <c r="BR175" s="46">
        <f t="shared" si="110"/>
        <v>0</v>
      </c>
      <c r="BS175" s="46">
        <f t="shared" ref="BS175:CS175" si="111">BS171+BS167</f>
        <v>0</v>
      </c>
      <c r="BT175" s="46">
        <f t="shared" si="111"/>
        <v>0</v>
      </c>
      <c r="BU175" s="46">
        <f t="shared" si="111"/>
        <v>0</v>
      </c>
      <c r="BV175" s="46">
        <f t="shared" si="111"/>
        <v>0</v>
      </c>
      <c r="BW175" s="46">
        <f t="shared" si="111"/>
        <v>0</v>
      </c>
      <c r="BX175" s="46">
        <f t="shared" si="111"/>
        <v>0</v>
      </c>
      <c r="BY175" s="46">
        <f t="shared" si="111"/>
        <v>0</v>
      </c>
      <c r="BZ175" s="46">
        <f t="shared" si="111"/>
        <v>0</v>
      </c>
      <c r="CA175" s="46">
        <f t="shared" si="111"/>
        <v>0</v>
      </c>
      <c r="CB175" s="46">
        <f t="shared" si="111"/>
        <v>0</v>
      </c>
      <c r="CC175" s="46">
        <f t="shared" si="111"/>
        <v>0</v>
      </c>
      <c r="CD175" s="46">
        <f t="shared" si="111"/>
        <v>0</v>
      </c>
      <c r="CE175" s="46">
        <f t="shared" si="111"/>
        <v>0</v>
      </c>
      <c r="CF175" s="46">
        <f t="shared" si="111"/>
        <v>0</v>
      </c>
      <c r="CG175" s="46">
        <f t="shared" si="111"/>
        <v>0</v>
      </c>
      <c r="CH175" s="46">
        <f t="shared" si="111"/>
        <v>0</v>
      </c>
      <c r="CI175" s="46">
        <f t="shared" si="111"/>
        <v>0</v>
      </c>
      <c r="CJ175" s="46">
        <f t="shared" si="111"/>
        <v>0</v>
      </c>
      <c r="CK175" s="46">
        <f t="shared" si="111"/>
        <v>0</v>
      </c>
      <c r="CL175" s="46">
        <f t="shared" si="111"/>
        <v>0</v>
      </c>
      <c r="CM175" s="46">
        <f t="shared" si="111"/>
        <v>0</v>
      </c>
      <c r="CN175" s="46">
        <f t="shared" si="111"/>
        <v>0</v>
      </c>
      <c r="CO175" s="46">
        <f t="shared" si="111"/>
        <v>0</v>
      </c>
      <c r="CP175" s="46">
        <f t="shared" si="111"/>
        <v>0</v>
      </c>
      <c r="CQ175" s="46">
        <f t="shared" si="111"/>
        <v>0</v>
      </c>
      <c r="CR175" s="46">
        <f t="shared" si="111"/>
        <v>0</v>
      </c>
      <c r="CS175" s="46">
        <f t="shared" si="111"/>
        <v>0</v>
      </c>
    </row>
    <row r="176" spans="2:97" x14ac:dyDescent="0.35">
      <c r="B176" s="40" t="s">
        <v>79</v>
      </c>
      <c r="E176" s="52">
        <f>SUM(G176:CS176)</f>
        <v>0</v>
      </c>
      <c r="F176" s="2"/>
      <c r="G176" s="43">
        <f t="shared" ref="G176:BR176" si="112">G172+G167</f>
        <v>0</v>
      </c>
      <c r="H176" s="43">
        <f t="shared" si="112"/>
        <v>0</v>
      </c>
      <c r="I176" s="43">
        <f t="shared" si="112"/>
        <v>0</v>
      </c>
      <c r="J176" s="43">
        <f t="shared" si="112"/>
        <v>0</v>
      </c>
      <c r="K176" s="43">
        <f t="shared" si="112"/>
        <v>0</v>
      </c>
      <c r="L176" s="43">
        <f t="shared" si="112"/>
        <v>0</v>
      </c>
      <c r="M176" s="43">
        <f t="shared" si="112"/>
        <v>0</v>
      </c>
      <c r="N176" s="43">
        <f t="shared" si="112"/>
        <v>0</v>
      </c>
      <c r="O176" s="43">
        <f t="shared" si="112"/>
        <v>0</v>
      </c>
      <c r="P176" s="43">
        <f t="shared" si="112"/>
        <v>0</v>
      </c>
      <c r="Q176" s="43">
        <f t="shared" si="112"/>
        <v>0</v>
      </c>
      <c r="R176" s="43">
        <f t="shared" si="112"/>
        <v>0</v>
      </c>
      <c r="S176" s="43">
        <f t="shared" si="112"/>
        <v>0</v>
      </c>
      <c r="T176" s="43">
        <f t="shared" si="112"/>
        <v>0</v>
      </c>
      <c r="U176" s="43">
        <f t="shared" si="112"/>
        <v>0</v>
      </c>
      <c r="V176" s="43">
        <f t="shared" si="112"/>
        <v>0</v>
      </c>
      <c r="W176" s="43">
        <f t="shared" si="112"/>
        <v>0</v>
      </c>
      <c r="X176" s="43">
        <f t="shared" si="112"/>
        <v>0</v>
      </c>
      <c r="Y176" s="43">
        <f t="shared" si="112"/>
        <v>0</v>
      </c>
      <c r="Z176" s="43">
        <f t="shared" si="112"/>
        <v>0</v>
      </c>
      <c r="AA176" s="43">
        <f t="shared" si="112"/>
        <v>0</v>
      </c>
      <c r="AB176" s="43">
        <f t="shared" si="112"/>
        <v>0</v>
      </c>
      <c r="AC176" s="43">
        <f t="shared" si="112"/>
        <v>0</v>
      </c>
      <c r="AD176" s="43">
        <f t="shared" si="112"/>
        <v>0</v>
      </c>
      <c r="AE176" s="43">
        <f t="shared" si="112"/>
        <v>0</v>
      </c>
      <c r="AF176" s="43">
        <f t="shared" si="112"/>
        <v>0</v>
      </c>
      <c r="AG176" s="43">
        <f t="shared" si="112"/>
        <v>0</v>
      </c>
      <c r="AH176" s="43">
        <f t="shared" si="112"/>
        <v>0</v>
      </c>
      <c r="AI176" s="43">
        <f t="shared" si="112"/>
        <v>0</v>
      </c>
      <c r="AJ176" s="43">
        <f t="shared" si="112"/>
        <v>0</v>
      </c>
      <c r="AK176" s="43">
        <f t="shared" si="112"/>
        <v>0</v>
      </c>
      <c r="AL176" s="43">
        <f t="shared" si="112"/>
        <v>0</v>
      </c>
      <c r="AM176" s="43">
        <f t="shared" si="112"/>
        <v>0</v>
      </c>
      <c r="AN176" s="43">
        <f t="shared" si="112"/>
        <v>0</v>
      </c>
      <c r="AO176" s="43">
        <f t="shared" si="112"/>
        <v>0</v>
      </c>
      <c r="AP176" s="43">
        <f t="shared" si="112"/>
        <v>0</v>
      </c>
      <c r="AQ176" s="43">
        <f t="shared" si="112"/>
        <v>0</v>
      </c>
      <c r="AR176" s="43">
        <f t="shared" si="112"/>
        <v>0</v>
      </c>
      <c r="AS176" s="43">
        <f t="shared" si="112"/>
        <v>0</v>
      </c>
      <c r="AT176" s="43">
        <f t="shared" si="112"/>
        <v>0</v>
      </c>
      <c r="AU176" s="43">
        <f t="shared" si="112"/>
        <v>0</v>
      </c>
      <c r="AV176" s="43">
        <f t="shared" si="112"/>
        <v>0</v>
      </c>
      <c r="AW176" s="43">
        <f t="shared" si="112"/>
        <v>0</v>
      </c>
      <c r="AX176" s="43">
        <f t="shared" si="112"/>
        <v>0</v>
      </c>
      <c r="AY176" s="43">
        <f t="shared" si="112"/>
        <v>0</v>
      </c>
      <c r="AZ176" s="43">
        <f t="shared" si="112"/>
        <v>0</v>
      </c>
      <c r="BA176" s="43">
        <f t="shared" si="112"/>
        <v>0</v>
      </c>
      <c r="BB176" s="43">
        <f t="shared" si="112"/>
        <v>0</v>
      </c>
      <c r="BC176" s="43">
        <f t="shared" si="112"/>
        <v>0</v>
      </c>
      <c r="BD176" s="43">
        <f t="shared" si="112"/>
        <v>0</v>
      </c>
      <c r="BE176" s="43">
        <f t="shared" si="112"/>
        <v>0</v>
      </c>
      <c r="BF176" s="43">
        <f t="shared" si="112"/>
        <v>0</v>
      </c>
      <c r="BG176" s="43">
        <f t="shared" si="112"/>
        <v>0</v>
      </c>
      <c r="BH176" s="43">
        <f t="shared" si="112"/>
        <v>0</v>
      </c>
      <c r="BI176" s="43">
        <f t="shared" si="112"/>
        <v>0</v>
      </c>
      <c r="BJ176" s="43">
        <f t="shared" si="112"/>
        <v>0</v>
      </c>
      <c r="BK176" s="43">
        <f t="shared" si="112"/>
        <v>0</v>
      </c>
      <c r="BL176" s="43">
        <f t="shared" si="112"/>
        <v>0</v>
      </c>
      <c r="BM176" s="43">
        <f t="shared" si="112"/>
        <v>0</v>
      </c>
      <c r="BN176" s="43">
        <f t="shared" si="112"/>
        <v>0</v>
      </c>
      <c r="BO176" s="43">
        <f t="shared" si="112"/>
        <v>0</v>
      </c>
      <c r="BP176" s="43">
        <f t="shared" si="112"/>
        <v>0</v>
      </c>
      <c r="BQ176" s="43">
        <f t="shared" si="112"/>
        <v>0</v>
      </c>
      <c r="BR176" s="43">
        <f t="shared" si="112"/>
        <v>0</v>
      </c>
      <c r="BS176" s="43">
        <f t="shared" ref="BS176:CS176" si="113">BS172+BS167</f>
        <v>0</v>
      </c>
      <c r="BT176" s="43">
        <f t="shared" si="113"/>
        <v>0</v>
      </c>
      <c r="BU176" s="43">
        <f t="shared" si="113"/>
        <v>0</v>
      </c>
      <c r="BV176" s="43">
        <f t="shared" si="113"/>
        <v>0</v>
      </c>
      <c r="BW176" s="43">
        <f t="shared" si="113"/>
        <v>0</v>
      </c>
      <c r="BX176" s="43">
        <f t="shared" si="113"/>
        <v>0</v>
      </c>
      <c r="BY176" s="43">
        <f t="shared" si="113"/>
        <v>0</v>
      </c>
      <c r="BZ176" s="43">
        <f t="shared" si="113"/>
        <v>0</v>
      </c>
      <c r="CA176" s="43">
        <f t="shared" si="113"/>
        <v>0</v>
      </c>
      <c r="CB176" s="43">
        <f t="shared" si="113"/>
        <v>0</v>
      </c>
      <c r="CC176" s="43">
        <f t="shared" si="113"/>
        <v>0</v>
      </c>
      <c r="CD176" s="43">
        <f t="shared" si="113"/>
        <v>0</v>
      </c>
      <c r="CE176" s="43">
        <f t="shared" si="113"/>
        <v>0</v>
      </c>
      <c r="CF176" s="43">
        <f t="shared" si="113"/>
        <v>0</v>
      </c>
      <c r="CG176" s="43">
        <f t="shared" si="113"/>
        <v>0</v>
      </c>
      <c r="CH176" s="43">
        <f t="shared" si="113"/>
        <v>0</v>
      </c>
      <c r="CI176" s="43">
        <f t="shared" si="113"/>
        <v>0</v>
      </c>
      <c r="CJ176" s="43">
        <f t="shared" si="113"/>
        <v>0</v>
      </c>
      <c r="CK176" s="43">
        <f t="shared" si="113"/>
        <v>0</v>
      </c>
      <c r="CL176" s="43">
        <f t="shared" si="113"/>
        <v>0</v>
      </c>
      <c r="CM176" s="43">
        <f t="shared" si="113"/>
        <v>0</v>
      </c>
      <c r="CN176" s="43">
        <f t="shared" si="113"/>
        <v>0</v>
      </c>
      <c r="CO176" s="43">
        <f t="shared" si="113"/>
        <v>0</v>
      </c>
      <c r="CP176" s="43">
        <f t="shared" si="113"/>
        <v>0</v>
      </c>
      <c r="CQ176" s="43">
        <f t="shared" si="113"/>
        <v>0</v>
      </c>
      <c r="CR176" s="43">
        <f t="shared" si="113"/>
        <v>0</v>
      </c>
      <c r="CS176" s="43">
        <f t="shared" si="113"/>
        <v>0</v>
      </c>
    </row>
    <row r="177" spans="2:97" x14ac:dyDescent="0.35">
      <c r="B177" s="40" t="s">
        <v>80</v>
      </c>
      <c r="E177" s="44">
        <f>SUM(G177:CS177)</f>
        <v>0</v>
      </c>
      <c r="F177" s="2"/>
      <c r="G177" s="46">
        <f t="shared" ref="G177:BR177" si="114">G173+G167</f>
        <v>0</v>
      </c>
      <c r="H177" s="46">
        <f t="shared" si="114"/>
        <v>0</v>
      </c>
      <c r="I177" s="46">
        <f t="shared" si="114"/>
        <v>0</v>
      </c>
      <c r="J177" s="46">
        <f t="shared" si="114"/>
        <v>0</v>
      </c>
      <c r="K177" s="46">
        <f t="shared" si="114"/>
        <v>0</v>
      </c>
      <c r="L177" s="46">
        <f t="shared" si="114"/>
        <v>0</v>
      </c>
      <c r="M177" s="46">
        <f t="shared" si="114"/>
        <v>0</v>
      </c>
      <c r="N177" s="46">
        <f t="shared" si="114"/>
        <v>0</v>
      </c>
      <c r="O177" s="46">
        <f t="shared" si="114"/>
        <v>0</v>
      </c>
      <c r="P177" s="46">
        <f t="shared" si="114"/>
        <v>0</v>
      </c>
      <c r="Q177" s="46">
        <f t="shared" si="114"/>
        <v>0</v>
      </c>
      <c r="R177" s="46">
        <f t="shared" si="114"/>
        <v>0</v>
      </c>
      <c r="S177" s="46">
        <f t="shared" si="114"/>
        <v>0</v>
      </c>
      <c r="T177" s="46">
        <f t="shared" si="114"/>
        <v>0</v>
      </c>
      <c r="U177" s="46">
        <f t="shared" si="114"/>
        <v>0</v>
      </c>
      <c r="V177" s="46">
        <f t="shared" si="114"/>
        <v>0</v>
      </c>
      <c r="W177" s="46">
        <f t="shared" si="114"/>
        <v>0</v>
      </c>
      <c r="X177" s="46">
        <f t="shared" si="114"/>
        <v>0</v>
      </c>
      <c r="Y177" s="46">
        <f t="shared" si="114"/>
        <v>0</v>
      </c>
      <c r="Z177" s="46">
        <f t="shared" si="114"/>
        <v>0</v>
      </c>
      <c r="AA177" s="46">
        <f t="shared" si="114"/>
        <v>0</v>
      </c>
      <c r="AB177" s="46">
        <f t="shared" si="114"/>
        <v>0</v>
      </c>
      <c r="AC177" s="46">
        <f t="shared" si="114"/>
        <v>0</v>
      </c>
      <c r="AD177" s="46">
        <f t="shared" si="114"/>
        <v>0</v>
      </c>
      <c r="AE177" s="46">
        <f t="shared" si="114"/>
        <v>0</v>
      </c>
      <c r="AF177" s="46">
        <f t="shared" si="114"/>
        <v>0</v>
      </c>
      <c r="AG177" s="46">
        <f t="shared" si="114"/>
        <v>0</v>
      </c>
      <c r="AH177" s="46">
        <f t="shared" si="114"/>
        <v>0</v>
      </c>
      <c r="AI177" s="46">
        <f t="shared" si="114"/>
        <v>0</v>
      </c>
      <c r="AJ177" s="46">
        <f t="shared" si="114"/>
        <v>0</v>
      </c>
      <c r="AK177" s="46">
        <f t="shared" si="114"/>
        <v>0</v>
      </c>
      <c r="AL177" s="46">
        <f t="shared" si="114"/>
        <v>0</v>
      </c>
      <c r="AM177" s="46">
        <f t="shared" si="114"/>
        <v>0</v>
      </c>
      <c r="AN177" s="46">
        <f t="shared" si="114"/>
        <v>0</v>
      </c>
      <c r="AO177" s="46">
        <f t="shared" si="114"/>
        <v>0</v>
      </c>
      <c r="AP177" s="46">
        <f t="shared" si="114"/>
        <v>0</v>
      </c>
      <c r="AQ177" s="46">
        <f t="shared" si="114"/>
        <v>0</v>
      </c>
      <c r="AR177" s="46">
        <f t="shared" si="114"/>
        <v>0</v>
      </c>
      <c r="AS177" s="46">
        <f t="shared" si="114"/>
        <v>0</v>
      </c>
      <c r="AT177" s="46">
        <f t="shared" si="114"/>
        <v>0</v>
      </c>
      <c r="AU177" s="46">
        <f t="shared" si="114"/>
        <v>0</v>
      </c>
      <c r="AV177" s="46">
        <f t="shared" si="114"/>
        <v>0</v>
      </c>
      <c r="AW177" s="46">
        <f t="shared" si="114"/>
        <v>0</v>
      </c>
      <c r="AX177" s="46">
        <f t="shared" si="114"/>
        <v>0</v>
      </c>
      <c r="AY177" s="46">
        <f t="shared" si="114"/>
        <v>0</v>
      </c>
      <c r="AZ177" s="46">
        <f t="shared" si="114"/>
        <v>0</v>
      </c>
      <c r="BA177" s="46">
        <f t="shared" si="114"/>
        <v>0</v>
      </c>
      <c r="BB177" s="46">
        <f t="shared" si="114"/>
        <v>0</v>
      </c>
      <c r="BC177" s="46">
        <f t="shared" si="114"/>
        <v>0</v>
      </c>
      <c r="BD177" s="46">
        <f t="shared" si="114"/>
        <v>0</v>
      </c>
      <c r="BE177" s="46">
        <f t="shared" si="114"/>
        <v>0</v>
      </c>
      <c r="BF177" s="46">
        <f t="shared" si="114"/>
        <v>0</v>
      </c>
      <c r="BG177" s="46">
        <f t="shared" si="114"/>
        <v>0</v>
      </c>
      <c r="BH177" s="46">
        <f t="shared" si="114"/>
        <v>0</v>
      </c>
      <c r="BI177" s="46">
        <f t="shared" si="114"/>
        <v>0</v>
      </c>
      <c r="BJ177" s="46">
        <f t="shared" si="114"/>
        <v>0</v>
      </c>
      <c r="BK177" s="46">
        <f t="shared" si="114"/>
        <v>0</v>
      </c>
      <c r="BL177" s="46">
        <f t="shared" si="114"/>
        <v>0</v>
      </c>
      <c r="BM177" s="46">
        <f t="shared" si="114"/>
        <v>0</v>
      </c>
      <c r="BN177" s="46">
        <f t="shared" si="114"/>
        <v>0</v>
      </c>
      <c r="BO177" s="46">
        <f t="shared" si="114"/>
        <v>0</v>
      </c>
      <c r="BP177" s="46">
        <f t="shared" si="114"/>
        <v>0</v>
      </c>
      <c r="BQ177" s="46">
        <f t="shared" si="114"/>
        <v>0</v>
      </c>
      <c r="BR177" s="46">
        <f t="shared" si="114"/>
        <v>0</v>
      </c>
      <c r="BS177" s="46">
        <f t="shared" ref="BS177:CS177" si="115">BS173+BS167</f>
        <v>0</v>
      </c>
      <c r="BT177" s="46">
        <f t="shared" si="115"/>
        <v>0</v>
      </c>
      <c r="BU177" s="46">
        <f t="shared" si="115"/>
        <v>0</v>
      </c>
      <c r="BV177" s="46">
        <f t="shared" si="115"/>
        <v>0</v>
      </c>
      <c r="BW177" s="46">
        <f t="shared" si="115"/>
        <v>0</v>
      </c>
      <c r="BX177" s="46">
        <f t="shared" si="115"/>
        <v>0</v>
      </c>
      <c r="BY177" s="46">
        <f t="shared" si="115"/>
        <v>0</v>
      </c>
      <c r="BZ177" s="46">
        <f t="shared" si="115"/>
        <v>0</v>
      </c>
      <c r="CA177" s="46">
        <f t="shared" si="115"/>
        <v>0</v>
      </c>
      <c r="CB177" s="46">
        <f t="shared" si="115"/>
        <v>0</v>
      </c>
      <c r="CC177" s="46">
        <f t="shared" si="115"/>
        <v>0</v>
      </c>
      <c r="CD177" s="46">
        <f t="shared" si="115"/>
        <v>0</v>
      </c>
      <c r="CE177" s="46">
        <f t="shared" si="115"/>
        <v>0</v>
      </c>
      <c r="CF177" s="46">
        <f t="shared" si="115"/>
        <v>0</v>
      </c>
      <c r="CG177" s="46">
        <f t="shared" si="115"/>
        <v>0</v>
      </c>
      <c r="CH177" s="46">
        <f t="shared" si="115"/>
        <v>0</v>
      </c>
      <c r="CI177" s="46">
        <f t="shared" si="115"/>
        <v>0</v>
      </c>
      <c r="CJ177" s="46">
        <f t="shared" si="115"/>
        <v>0</v>
      </c>
      <c r="CK177" s="46">
        <f t="shared" si="115"/>
        <v>0</v>
      </c>
      <c r="CL177" s="46">
        <f t="shared" si="115"/>
        <v>0</v>
      </c>
      <c r="CM177" s="46">
        <f t="shared" si="115"/>
        <v>0</v>
      </c>
      <c r="CN177" s="46">
        <f t="shared" si="115"/>
        <v>0</v>
      </c>
      <c r="CO177" s="46">
        <f t="shared" si="115"/>
        <v>0</v>
      </c>
      <c r="CP177" s="46">
        <f t="shared" si="115"/>
        <v>0</v>
      </c>
      <c r="CQ177" s="46">
        <f t="shared" si="115"/>
        <v>0</v>
      </c>
      <c r="CR177" s="46">
        <f t="shared" si="115"/>
        <v>0</v>
      </c>
      <c r="CS177" s="46">
        <f t="shared" si="115"/>
        <v>0</v>
      </c>
    </row>
    <row r="178" spans="2:97" x14ac:dyDescent="0.35">
      <c r="G178" s="56"/>
    </row>
    <row r="179" spans="2:97" x14ac:dyDescent="0.35">
      <c r="B179" s="2" t="s">
        <v>70</v>
      </c>
      <c r="G179" s="56"/>
    </row>
    <row r="181" spans="2:97" x14ac:dyDescent="0.35">
      <c r="B181" s="40" t="s">
        <v>75</v>
      </c>
      <c r="C181" s="2"/>
      <c r="D181" s="2"/>
      <c r="E181" s="44">
        <f>SUM(G181:CS181)</f>
        <v>0</v>
      </c>
      <c r="F181" s="2"/>
      <c r="G181" s="46">
        <f t="shared" ref="G181:BR183" si="116">G171*G$52</f>
        <v>0</v>
      </c>
      <c r="H181" s="46">
        <f t="shared" si="116"/>
        <v>0</v>
      </c>
      <c r="I181" s="46">
        <f t="shared" si="116"/>
        <v>0</v>
      </c>
      <c r="J181" s="46">
        <f t="shared" si="116"/>
        <v>0</v>
      </c>
      <c r="K181" s="46">
        <f t="shared" si="116"/>
        <v>0</v>
      </c>
      <c r="L181" s="46">
        <f t="shared" si="116"/>
        <v>0</v>
      </c>
      <c r="M181" s="46">
        <f t="shared" si="116"/>
        <v>0</v>
      </c>
      <c r="N181" s="46">
        <f t="shared" si="116"/>
        <v>0</v>
      </c>
      <c r="O181" s="46">
        <f t="shared" si="116"/>
        <v>0</v>
      </c>
      <c r="P181" s="46">
        <f t="shared" si="116"/>
        <v>0</v>
      </c>
      <c r="Q181" s="46">
        <f t="shared" si="116"/>
        <v>0</v>
      </c>
      <c r="R181" s="46">
        <f t="shared" si="116"/>
        <v>0</v>
      </c>
      <c r="S181" s="46">
        <f t="shared" si="116"/>
        <v>0</v>
      </c>
      <c r="T181" s="46">
        <f t="shared" si="116"/>
        <v>0</v>
      </c>
      <c r="U181" s="46">
        <f t="shared" si="116"/>
        <v>0</v>
      </c>
      <c r="V181" s="46">
        <f t="shared" si="116"/>
        <v>0</v>
      </c>
      <c r="W181" s="46">
        <f t="shared" si="116"/>
        <v>0</v>
      </c>
      <c r="X181" s="46">
        <f t="shared" si="116"/>
        <v>0</v>
      </c>
      <c r="Y181" s="46">
        <f t="shared" si="116"/>
        <v>0</v>
      </c>
      <c r="Z181" s="46">
        <f t="shared" si="116"/>
        <v>0</v>
      </c>
      <c r="AA181" s="46">
        <f t="shared" si="116"/>
        <v>0</v>
      </c>
      <c r="AB181" s="46">
        <f t="shared" si="116"/>
        <v>0</v>
      </c>
      <c r="AC181" s="46">
        <f t="shared" si="116"/>
        <v>0</v>
      </c>
      <c r="AD181" s="46">
        <f t="shared" si="116"/>
        <v>0</v>
      </c>
      <c r="AE181" s="46">
        <f t="shared" si="116"/>
        <v>0</v>
      </c>
      <c r="AF181" s="46">
        <f t="shared" si="116"/>
        <v>0</v>
      </c>
      <c r="AG181" s="46">
        <f t="shared" si="116"/>
        <v>0</v>
      </c>
      <c r="AH181" s="46">
        <f t="shared" si="116"/>
        <v>0</v>
      </c>
      <c r="AI181" s="46">
        <f t="shared" si="116"/>
        <v>0</v>
      </c>
      <c r="AJ181" s="46">
        <f t="shared" si="116"/>
        <v>0</v>
      </c>
      <c r="AK181" s="46">
        <f t="shared" si="116"/>
        <v>0</v>
      </c>
      <c r="AL181" s="46">
        <f t="shared" si="116"/>
        <v>0</v>
      </c>
      <c r="AM181" s="46">
        <f t="shared" si="116"/>
        <v>0</v>
      </c>
      <c r="AN181" s="46">
        <f t="shared" si="116"/>
        <v>0</v>
      </c>
      <c r="AO181" s="46">
        <f t="shared" si="116"/>
        <v>0</v>
      </c>
      <c r="AP181" s="46">
        <f t="shared" si="116"/>
        <v>0</v>
      </c>
      <c r="AQ181" s="46">
        <f t="shared" si="116"/>
        <v>0</v>
      </c>
      <c r="AR181" s="46">
        <f t="shared" si="116"/>
        <v>0</v>
      </c>
      <c r="AS181" s="46">
        <f t="shared" si="116"/>
        <v>0</v>
      </c>
      <c r="AT181" s="46">
        <f t="shared" si="116"/>
        <v>0</v>
      </c>
      <c r="AU181" s="46">
        <f t="shared" si="116"/>
        <v>0</v>
      </c>
      <c r="AV181" s="46">
        <f t="shared" si="116"/>
        <v>0</v>
      </c>
      <c r="AW181" s="46">
        <f t="shared" si="116"/>
        <v>0</v>
      </c>
      <c r="AX181" s="46">
        <f t="shared" si="116"/>
        <v>0</v>
      </c>
      <c r="AY181" s="46">
        <f t="shared" si="116"/>
        <v>0</v>
      </c>
      <c r="AZ181" s="46">
        <f t="shared" si="116"/>
        <v>0</v>
      </c>
      <c r="BA181" s="46">
        <f t="shared" si="116"/>
        <v>0</v>
      </c>
      <c r="BB181" s="46">
        <f t="shared" si="116"/>
        <v>0</v>
      </c>
      <c r="BC181" s="46">
        <f t="shared" si="116"/>
        <v>0</v>
      </c>
      <c r="BD181" s="46">
        <f t="shared" si="116"/>
        <v>0</v>
      </c>
      <c r="BE181" s="46">
        <f t="shared" si="116"/>
        <v>0</v>
      </c>
      <c r="BF181" s="46">
        <f t="shared" si="116"/>
        <v>0</v>
      </c>
      <c r="BG181" s="46">
        <f t="shared" si="116"/>
        <v>0</v>
      </c>
      <c r="BH181" s="46">
        <f t="shared" si="116"/>
        <v>0</v>
      </c>
      <c r="BI181" s="46">
        <f t="shared" si="116"/>
        <v>0</v>
      </c>
      <c r="BJ181" s="46">
        <f t="shared" si="116"/>
        <v>0</v>
      </c>
      <c r="BK181" s="46">
        <f t="shared" si="116"/>
        <v>0</v>
      </c>
      <c r="BL181" s="46">
        <f t="shared" si="116"/>
        <v>0</v>
      </c>
      <c r="BM181" s="46">
        <f t="shared" si="116"/>
        <v>0</v>
      </c>
      <c r="BN181" s="46">
        <f t="shared" si="116"/>
        <v>0</v>
      </c>
      <c r="BO181" s="46">
        <f t="shared" si="116"/>
        <v>0</v>
      </c>
      <c r="BP181" s="46">
        <f t="shared" si="116"/>
        <v>0</v>
      </c>
      <c r="BQ181" s="46">
        <f t="shared" si="116"/>
        <v>0</v>
      </c>
      <c r="BR181" s="46">
        <f t="shared" si="116"/>
        <v>0</v>
      </c>
      <c r="BS181" s="46">
        <f t="shared" ref="BS181:CS183" si="117">BS171*BS$52</f>
        <v>0</v>
      </c>
      <c r="BT181" s="46">
        <f t="shared" si="117"/>
        <v>0</v>
      </c>
      <c r="BU181" s="46">
        <f t="shared" si="117"/>
        <v>0</v>
      </c>
      <c r="BV181" s="46">
        <f t="shared" si="117"/>
        <v>0</v>
      </c>
      <c r="BW181" s="46">
        <f t="shared" si="117"/>
        <v>0</v>
      </c>
      <c r="BX181" s="46">
        <f t="shared" si="117"/>
        <v>0</v>
      </c>
      <c r="BY181" s="46">
        <f t="shared" si="117"/>
        <v>0</v>
      </c>
      <c r="BZ181" s="46">
        <f t="shared" si="117"/>
        <v>0</v>
      </c>
      <c r="CA181" s="46">
        <f t="shared" si="117"/>
        <v>0</v>
      </c>
      <c r="CB181" s="46">
        <f t="shared" si="117"/>
        <v>0</v>
      </c>
      <c r="CC181" s="46">
        <f t="shared" si="117"/>
        <v>0</v>
      </c>
      <c r="CD181" s="46">
        <f t="shared" si="117"/>
        <v>0</v>
      </c>
      <c r="CE181" s="46">
        <f t="shared" si="117"/>
        <v>0</v>
      </c>
      <c r="CF181" s="46">
        <f t="shared" si="117"/>
        <v>0</v>
      </c>
      <c r="CG181" s="46">
        <f t="shared" si="117"/>
        <v>0</v>
      </c>
      <c r="CH181" s="46">
        <f t="shared" si="117"/>
        <v>0</v>
      </c>
      <c r="CI181" s="46">
        <f t="shared" si="117"/>
        <v>0</v>
      </c>
      <c r="CJ181" s="46">
        <f t="shared" si="117"/>
        <v>0</v>
      </c>
      <c r="CK181" s="46">
        <f t="shared" si="117"/>
        <v>0</v>
      </c>
      <c r="CL181" s="46">
        <f t="shared" si="117"/>
        <v>0</v>
      </c>
      <c r="CM181" s="46">
        <f t="shared" si="117"/>
        <v>0</v>
      </c>
      <c r="CN181" s="46">
        <f t="shared" si="117"/>
        <v>0</v>
      </c>
      <c r="CO181" s="46">
        <f t="shared" si="117"/>
        <v>0</v>
      </c>
      <c r="CP181" s="46">
        <f t="shared" si="117"/>
        <v>0</v>
      </c>
      <c r="CQ181" s="46">
        <f t="shared" si="117"/>
        <v>0</v>
      </c>
      <c r="CR181" s="46">
        <f t="shared" si="117"/>
        <v>0</v>
      </c>
      <c r="CS181" s="46">
        <f t="shared" si="117"/>
        <v>0</v>
      </c>
    </row>
    <row r="182" spans="2:97" x14ac:dyDescent="0.35">
      <c r="B182" s="40" t="s">
        <v>76</v>
      </c>
      <c r="E182" s="32">
        <f>SUM(G182:CS182)</f>
        <v>0</v>
      </c>
      <c r="F182" s="2"/>
      <c r="G182" s="43">
        <f t="shared" si="116"/>
        <v>0</v>
      </c>
      <c r="H182" s="43">
        <f t="shared" si="116"/>
        <v>0</v>
      </c>
      <c r="I182" s="43">
        <f t="shared" si="116"/>
        <v>0</v>
      </c>
      <c r="J182" s="43">
        <f t="shared" si="116"/>
        <v>0</v>
      </c>
      <c r="K182" s="43">
        <f t="shared" si="116"/>
        <v>0</v>
      </c>
      <c r="L182" s="43">
        <f t="shared" si="116"/>
        <v>0</v>
      </c>
      <c r="M182" s="43">
        <f t="shared" si="116"/>
        <v>0</v>
      </c>
      <c r="N182" s="43">
        <f t="shared" si="116"/>
        <v>0</v>
      </c>
      <c r="O182" s="43">
        <f t="shared" si="116"/>
        <v>0</v>
      </c>
      <c r="P182" s="43">
        <f t="shared" si="116"/>
        <v>0</v>
      </c>
      <c r="Q182" s="43">
        <f t="shared" si="116"/>
        <v>0</v>
      </c>
      <c r="R182" s="43">
        <f t="shared" si="116"/>
        <v>0</v>
      </c>
      <c r="S182" s="43">
        <f t="shared" si="116"/>
        <v>0</v>
      </c>
      <c r="T182" s="43">
        <f t="shared" si="116"/>
        <v>0</v>
      </c>
      <c r="U182" s="43">
        <f t="shared" si="116"/>
        <v>0</v>
      </c>
      <c r="V182" s="43">
        <f t="shared" si="116"/>
        <v>0</v>
      </c>
      <c r="W182" s="43">
        <f t="shared" si="116"/>
        <v>0</v>
      </c>
      <c r="X182" s="43">
        <f t="shared" si="116"/>
        <v>0</v>
      </c>
      <c r="Y182" s="43">
        <f t="shared" si="116"/>
        <v>0</v>
      </c>
      <c r="Z182" s="43">
        <f t="shared" si="116"/>
        <v>0</v>
      </c>
      <c r="AA182" s="43">
        <f t="shared" si="116"/>
        <v>0</v>
      </c>
      <c r="AB182" s="43">
        <f t="shared" si="116"/>
        <v>0</v>
      </c>
      <c r="AC182" s="43">
        <f t="shared" si="116"/>
        <v>0</v>
      </c>
      <c r="AD182" s="43">
        <f t="shared" si="116"/>
        <v>0</v>
      </c>
      <c r="AE182" s="43">
        <f t="shared" si="116"/>
        <v>0</v>
      </c>
      <c r="AF182" s="43">
        <f t="shared" si="116"/>
        <v>0</v>
      </c>
      <c r="AG182" s="43">
        <f t="shared" si="116"/>
        <v>0</v>
      </c>
      <c r="AH182" s="43">
        <f t="shared" si="116"/>
        <v>0</v>
      </c>
      <c r="AI182" s="43">
        <f t="shared" si="116"/>
        <v>0</v>
      </c>
      <c r="AJ182" s="43">
        <f t="shared" si="116"/>
        <v>0</v>
      </c>
      <c r="AK182" s="43">
        <f t="shared" si="116"/>
        <v>0</v>
      </c>
      <c r="AL182" s="43">
        <f t="shared" si="116"/>
        <v>0</v>
      </c>
      <c r="AM182" s="43">
        <f t="shared" si="116"/>
        <v>0</v>
      </c>
      <c r="AN182" s="43">
        <f t="shared" si="116"/>
        <v>0</v>
      </c>
      <c r="AO182" s="43">
        <f t="shared" si="116"/>
        <v>0</v>
      </c>
      <c r="AP182" s="43">
        <f t="shared" si="116"/>
        <v>0</v>
      </c>
      <c r="AQ182" s="43">
        <f t="shared" si="116"/>
        <v>0</v>
      </c>
      <c r="AR182" s="43">
        <f t="shared" si="116"/>
        <v>0</v>
      </c>
      <c r="AS182" s="43">
        <f t="shared" si="116"/>
        <v>0</v>
      </c>
      <c r="AT182" s="43">
        <f t="shared" si="116"/>
        <v>0</v>
      </c>
      <c r="AU182" s="43">
        <f t="shared" si="116"/>
        <v>0</v>
      </c>
      <c r="AV182" s="43">
        <f t="shared" si="116"/>
        <v>0</v>
      </c>
      <c r="AW182" s="43">
        <f t="shared" si="116"/>
        <v>0</v>
      </c>
      <c r="AX182" s="43">
        <f t="shared" si="116"/>
        <v>0</v>
      </c>
      <c r="AY182" s="43">
        <f t="shared" si="116"/>
        <v>0</v>
      </c>
      <c r="AZ182" s="43">
        <f t="shared" si="116"/>
        <v>0</v>
      </c>
      <c r="BA182" s="43">
        <f t="shared" si="116"/>
        <v>0</v>
      </c>
      <c r="BB182" s="43">
        <f t="shared" si="116"/>
        <v>0</v>
      </c>
      <c r="BC182" s="43">
        <f t="shared" si="116"/>
        <v>0</v>
      </c>
      <c r="BD182" s="43">
        <f t="shared" si="116"/>
        <v>0</v>
      </c>
      <c r="BE182" s="43">
        <f t="shared" si="116"/>
        <v>0</v>
      </c>
      <c r="BF182" s="43">
        <f t="shared" si="116"/>
        <v>0</v>
      </c>
      <c r="BG182" s="43">
        <f t="shared" si="116"/>
        <v>0</v>
      </c>
      <c r="BH182" s="43">
        <f t="shared" si="116"/>
        <v>0</v>
      </c>
      <c r="BI182" s="43">
        <f t="shared" si="116"/>
        <v>0</v>
      </c>
      <c r="BJ182" s="43">
        <f t="shared" si="116"/>
        <v>0</v>
      </c>
      <c r="BK182" s="43">
        <f t="shared" si="116"/>
        <v>0</v>
      </c>
      <c r="BL182" s="43">
        <f t="shared" si="116"/>
        <v>0</v>
      </c>
      <c r="BM182" s="43">
        <f t="shared" si="116"/>
        <v>0</v>
      </c>
      <c r="BN182" s="43">
        <f t="shared" si="116"/>
        <v>0</v>
      </c>
      <c r="BO182" s="43">
        <f t="shared" si="116"/>
        <v>0</v>
      </c>
      <c r="BP182" s="43">
        <f t="shared" si="116"/>
        <v>0</v>
      </c>
      <c r="BQ182" s="43">
        <f t="shared" si="116"/>
        <v>0</v>
      </c>
      <c r="BR182" s="43">
        <f t="shared" si="116"/>
        <v>0</v>
      </c>
      <c r="BS182" s="43">
        <f t="shared" si="117"/>
        <v>0</v>
      </c>
      <c r="BT182" s="43">
        <f t="shared" si="117"/>
        <v>0</v>
      </c>
      <c r="BU182" s="43">
        <f t="shared" si="117"/>
        <v>0</v>
      </c>
      <c r="BV182" s="43">
        <f t="shared" si="117"/>
        <v>0</v>
      </c>
      <c r="BW182" s="43">
        <f t="shared" si="117"/>
        <v>0</v>
      </c>
      <c r="BX182" s="43">
        <f t="shared" si="117"/>
        <v>0</v>
      </c>
      <c r="BY182" s="43">
        <f t="shared" si="117"/>
        <v>0</v>
      </c>
      <c r="BZ182" s="43">
        <f t="shared" si="117"/>
        <v>0</v>
      </c>
      <c r="CA182" s="43">
        <f t="shared" si="117"/>
        <v>0</v>
      </c>
      <c r="CB182" s="43">
        <f t="shared" si="117"/>
        <v>0</v>
      </c>
      <c r="CC182" s="43">
        <f t="shared" si="117"/>
        <v>0</v>
      </c>
      <c r="CD182" s="43">
        <f t="shared" si="117"/>
        <v>0</v>
      </c>
      <c r="CE182" s="43">
        <f t="shared" si="117"/>
        <v>0</v>
      </c>
      <c r="CF182" s="43">
        <f t="shared" si="117"/>
        <v>0</v>
      </c>
      <c r="CG182" s="43">
        <f t="shared" si="117"/>
        <v>0</v>
      </c>
      <c r="CH182" s="43">
        <f t="shared" si="117"/>
        <v>0</v>
      </c>
      <c r="CI182" s="43">
        <f t="shared" si="117"/>
        <v>0</v>
      </c>
      <c r="CJ182" s="43">
        <f t="shared" si="117"/>
        <v>0</v>
      </c>
      <c r="CK182" s="43">
        <f t="shared" si="117"/>
        <v>0</v>
      </c>
      <c r="CL182" s="43">
        <f t="shared" si="117"/>
        <v>0</v>
      </c>
      <c r="CM182" s="43">
        <f t="shared" si="117"/>
        <v>0</v>
      </c>
      <c r="CN182" s="43">
        <f t="shared" si="117"/>
        <v>0</v>
      </c>
      <c r="CO182" s="43">
        <f t="shared" si="117"/>
        <v>0</v>
      </c>
      <c r="CP182" s="43">
        <f t="shared" si="117"/>
        <v>0</v>
      </c>
      <c r="CQ182" s="43">
        <f t="shared" si="117"/>
        <v>0</v>
      </c>
      <c r="CR182" s="43">
        <f t="shared" si="117"/>
        <v>0</v>
      </c>
      <c r="CS182" s="43">
        <f t="shared" si="117"/>
        <v>0</v>
      </c>
    </row>
    <row r="183" spans="2:97" x14ac:dyDescent="0.35">
      <c r="B183" s="40" t="s">
        <v>77</v>
      </c>
      <c r="E183" s="44">
        <f>SUM(G183:CS183)</f>
        <v>0</v>
      </c>
      <c r="F183" s="2"/>
      <c r="G183" s="45">
        <f t="shared" si="116"/>
        <v>0</v>
      </c>
      <c r="H183" s="46">
        <f t="shared" si="116"/>
        <v>0</v>
      </c>
      <c r="I183" s="46">
        <f t="shared" si="116"/>
        <v>0</v>
      </c>
      <c r="J183" s="46">
        <f t="shared" si="116"/>
        <v>0</v>
      </c>
      <c r="K183" s="46">
        <f t="shared" si="116"/>
        <v>0</v>
      </c>
      <c r="L183" s="46">
        <f t="shared" si="116"/>
        <v>0</v>
      </c>
      <c r="M183" s="46">
        <f t="shared" si="116"/>
        <v>0</v>
      </c>
      <c r="N183" s="46">
        <f t="shared" si="116"/>
        <v>0</v>
      </c>
      <c r="O183" s="46">
        <f t="shared" si="116"/>
        <v>0</v>
      </c>
      <c r="P183" s="46">
        <f t="shared" si="116"/>
        <v>0</v>
      </c>
      <c r="Q183" s="46">
        <f t="shared" si="116"/>
        <v>0</v>
      </c>
      <c r="R183" s="46">
        <f t="shared" si="116"/>
        <v>0</v>
      </c>
      <c r="S183" s="46">
        <f t="shared" si="116"/>
        <v>0</v>
      </c>
      <c r="T183" s="46">
        <f t="shared" si="116"/>
        <v>0</v>
      </c>
      <c r="U183" s="46">
        <f t="shared" si="116"/>
        <v>0</v>
      </c>
      <c r="V183" s="46">
        <f t="shared" si="116"/>
        <v>0</v>
      </c>
      <c r="W183" s="46">
        <f t="shared" si="116"/>
        <v>0</v>
      </c>
      <c r="X183" s="46">
        <f t="shared" si="116"/>
        <v>0</v>
      </c>
      <c r="Y183" s="46">
        <f t="shared" si="116"/>
        <v>0</v>
      </c>
      <c r="Z183" s="46">
        <f t="shared" si="116"/>
        <v>0</v>
      </c>
      <c r="AA183" s="46">
        <f t="shared" si="116"/>
        <v>0</v>
      </c>
      <c r="AB183" s="46">
        <f t="shared" si="116"/>
        <v>0</v>
      </c>
      <c r="AC183" s="46">
        <f t="shared" si="116"/>
        <v>0</v>
      </c>
      <c r="AD183" s="46">
        <f t="shared" si="116"/>
        <v>0</v>
      </c>
      <c r="AE183" s="46">
        <f t="shared" si="116"/>
        <v>0</v>
      </c>
      <c r="AF183" s="46">
        <f t="shared" si="116"/>
        <v>0</v>
      </c>
      <c r="AG183" s="46">
        <f t="shared" si="116"/>
        <v>0</v>
      </c>
      <c r="AH183" s="46">
        <f t="shared" si="116"/>
        <v>0</v>
      </c>
      <c r="AI183" s="46">
        <f t="shared" si="116"/>
        <v>0</v>
      </c>
      <c r="AJ183" s="46">
        <f t="shared" si="116"/>
        <v>0</v>
      </c>
      <c r="AK183" s="46">
        <f t="shared" si="116"/>
        <v>0</v>
      </c>
      <c r="AL183" s="46">
        <f t="shared" si="116"/>
        <v>0</v>
      </c>
      <c r="AM183" s="46">
        <f t="shared" si="116"/>
        <v>0</v>
      </c>
      <c r="AN183" s="46">
        <f t="shared" si="116"/>
        <v>0</v>
      </c>
      <c r="AO183" s="46">
        <f t="shared" si="116"/>
        <v>0</v>
      </c>
      <c r="AP183" s="46">
        <f t="shared" si="116"/>
        <v>0</v>
      </c>
      <c r="AQ183" s="46">
        <f t="shared" si="116"/>
        <v>0</v>
      </c>
      <c r="AR183" s="46">
        <f t="shared" si="116"/>
        <v>0</v>
      </c>
      <c r="AS183" s="46">
        <f t="shared" si="116"/>
        <v>0</v>
      </c>
      <c r="AT183" s="46">
        <f t="shared" si="116"/>
        <v>0</v>
      </c>
      <c r="AU183" s="46">
        <f t="shared" si="116"/>
        <v>0</v>
      </c>
      <c r="AV183" s="46">
        <f t="shared" si="116"/>
        <v>0</v>
      </c>
      <c r="AW183" s="46">
        <f t="shared" si="116"/>
        <v>0</v>
      </c>
      <c r="AX183" s="46">
        <f t="shared" si="116"/>
        <v>0</v>
      </c>
      <c r="AY183" s="46">
        <f t="shared" si="116"/>
        <v>0</v>
      </c>
      <c r="AZ183" s="46">
        <f t="shared" si="116"/>
        <v>0</v>
      </c>
      <c r="BA183" s="46">
        <f t="shared" si="116"/>
        <v>0</v>
      </c>
      <c r="BB183" s="46">
        <f t="shared" si="116"/>
        <v>0</v>
      </c>
      <c r="BC183" s="46">
        <f t="shared" si="116"/>
        <v>0</v>
      </c>
      <c r="BD183" s="46">
        <f t="shared" si="116"/>
        <v>0</v>
      </c>
      <c r="BE183" s="46">
        <f t="shared" si="116"/>
        <v>0</v>
      </c>
      <c r="BF183" s="46">
        <f t="shared" si="116"/>
        <v>0</v>
      </c>
      <c r="BG183" s="46">
        <f t="shared" si="116"/>
        <v>0</v>
      </c>
      <c r="BH183" s="46">
        <f t="shared" si="116"/>
        <v>0</v>
      </c>
      <c r="BI183" s="46">
        <f t="shared" si="116"/>
        <v>0</v>
      </c>
      <c r="BJ183" s="46">
        <f t="shared" si="116"/>
        <v>0</v>
      </c>
      <c r="BK183" s="46">
        <f t="shared" si="116"/>
        <v>0</v>
      </c>
      <c r="BL183" s="46">
        <f t="shared" si="116"/>
        <v>0</v>
      </c>
      <c r="BM183" s="46">
        <f t="shared" si="116"/>
        <v>0</v>
      </c>
      <c r="BN183" s="46">
        <f t="shared" si="116"/>
        <v>0</v>
      </c>
      <c r="BO183" s="46">
        <f t="shared" si="116"/>
        <v>0</v>
      </c>
      <c r="BP183" s="46">
        <f t="shared" si="116"/>
        <v>0</v>
      </c>
      <c r="BQ183" s="46">
        <f t="shared" si="116"/>
        <v>0</v>
      </c>
      <c r="BR183" s="46">
        <f t="shared" si="116"/>
        <v>0</v>
      </c>
      <c r="BS183" s="46">
        <f t="shared" si="117"/>
        <v>0</v>
      </c>
      <c r="BT183" s="46">
        <f t="shared" si="117"/>
        <v>0</v>
      </c>
      <c r="BU183" s="46">
        <f t="shared" si="117"/>
        <v>0</v>
      </c>
      <c r="BV183" s="46">
        <f t="shared" si="117"/>
        <v>0</v>
      </c>
      <c r="BW183" s="46">
        <f t="shared" si="117"/>
        <v>0</v>
      </c>
      <c r="BX183" s="46">
        <f t="shared" si="117"/>
        <v>0</v>
      </c>
      <c r="BY183" s="46">
        <f t="shared" si="117"/>
        <v>0</v>
      </c>
      <c r="BZ183" s="46">
        <f t="shared" si="117"/>
        <v>0</v>
      </c>
      <c r="CA183" s="46">
        <f t="shared" si="117"/>
        <v>0</v>
      </c>
      <c r="CB183" s="46">
        <f t="shared" si="117"/>
        <v>0</v>
      </c>
      <c r="CC183" s="46">
        <f t="shared" si="117"/>
        <v>0</v>
      </c>
      <c r="CD183" s="46">
        <f t="shared" si="117"/>
        <v>0</v>
      </c>
      <c r="CE183" s="46">
        <f t="shared" si="117"/>
        <v>0</v>
      </c>
      <c r="CF183" s="46">
        <f t="shared" si="117"/>
        <v>0</v>
      </c>
      <c r="CG183" s="46">
        <f t="shared" si="117"/>
        <v>0</v>
      </c>
      <c r="CH183" s="46">
        <f t="shared" si="117"/>
        <v>0</v>
      </c>
      <c r="CI183" s="46">
        <f t="shared" si="117"/>
        <v>0</v>
      </c>
      <c r="CJ183" s="46">
        <f t="shared" si="117"/>
        <v>0</v>
      </c>
      <c r="CK183" s="46">
        <f t="shared" si="117"/>
        <v>0</v>
      </c>
      <c r="CL183" s="46">
        <f t="shared" si="117"/>
        <v>0</v>
      </c>
      <c r="CM183" s="46">
        <f t="shared" si="117"/>
        <v>0</v>
      </c>
      <c r="CN183" s="46">
        <f t="shared" si="117"/>
        <v>0</v>
      </c>
      <c r="CO183" s="46">
        <f t="shared" si="117"/>
        <v>0</v>
      </c>
      <c r="CP183" s="46">
        <f t="shared" si="117"/>
        <v>0</v>
      </c>
      <c r="CQ183" s="46">
        <f t="shared" si="117"/>
        <v>0</v>
      </c>
      <c r="CR183" s="46">
        <f t="shared" si="117"/>
        <v>0</v>
      </c>
      <c r="CS183" s="46">
        <f t="shared" si="117"/>
        <v>0</v>
      </c>
    </row>
    <row r="184" spans="2:97" x14ac:dyDescent="0.35">
      <c r="B184" s="40"/>
      <c r="E184" s="32"/>
      <c r="F184" s="2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</row>
    <row r="185" spans="2:97" x14ac:dyDescent="0.35">
      <c r="B185" s="40" t="s">
        <v>78</v>
      </c>
      <c r="C185" s="2"/>
      <c r="D185" s="2"/>
      <c r="E185" s="44">
        <f>SUM(G185:CS185)</f>
        <v>0</v>
      </c>
      <c r="F185" s="2"/>
      <c r="G185" s="46">
        <f t="shared" ref="G185:BR187" si="118">G175*G$52</f>
        <v>0</v>
      </c>
      <c r="H185" s="46">
        <f t="shared" si="118"/>
        <v>0</v>
      </c>
      <c r="I185" s="46">
        <f t="shared" si="118"/>
        <v>0</v>
      </c>
      <c r="J185" s="46">
        <f t="shared" si="118"/>
        <v>0</v>
      </c>
      <c r="K185" s="46">
        <f t="shared" si="118"/>
        <v>0</v>
      </c>
      <c r="L185" s="46">
        <f t="shared" si="118"/>
        <v>0</v>
      </c>
      <c r="M185" s="46">
        <f t="shared" si="118"/>
        <v>0</v>
      </c>
      <c r="N185" s="46">
        <f t="shared" si="118"/>
        <v>0</v>
      </c>
      <c r="O185" s="46">
        <f t="shared" si="118"/>
        <v>0</v>
      </c>
      <c r="P185" s="46">
        <f t="shared" si="118"/>
        <v>0</v>
      </c>
      <c r="Q185" s="46">
        <f t="shared" si="118"/>
        <v>0</v>
      </c>
      <c r="R185" s="46">
        <f t="shared" si="118"/>
        <v>0</v>
      </c>
      <c r="S185" s="46">
        <f t="shared" si="118"/>
        <v>0</v>
      </c>
      <c r="T185" s="46">
        <f t="shared" si="118"/>
        <v>0</v>
      </c>
      <c r="U185" s="46">
        <f t="shared" si="118"/>
        <v>0</v>
      </c>
      <c r="V185" s="46">
        <f t="shared" si="118"/>
        <v>0</v>
      </c>
      <c r="W185" s="46">
        <f t="shared" si="118"/>
        <v>0</v>
      </c>
      <c r="X185" s="46">
        <f t="shared" si="118"/>
        <v>0</v>
      </c>
      <c r="Y185" s="46">
        <f t="shared" si="118"/>
        <v>0</v>
      </c>
      <c r="Z185" s="46">
        <f t="shared" si="118"/>
        <v>0</v>
      </c>
      <c r="AA185" s="46">
        <f t="shared" si="118"/>
        <v>0</v>
      </c>
      <c r="AB185" s="46">
        <f t="shared" si="118"/>
        <v>0</v>
      </c>
      <c r="AC185" s="46">
        <f t="shared" si="118"/>
        <v>0</v>
      </c>
      <c r="AD185" s="46">
        <f t="shared" si="118"/>
        <v>0</v>
      </c>
      <c r="AE185" s="46">
        <f t="shared" si="118"/>
        <v>0</v>
      </c>
      <c r="AF185" s="46">
        <f t="shared" si="118"/>
        <v>0</v>
      </c>
      <c r="AG185" s="46">
        <f t="shared" si="118"/>
        <v>0</v>
      </c>
      <c r="AH185" s="46">
        <f t="shared" si="118"/>
        <v>0</v>
      </c>
      <c r="AI185" s="46">
        <f t="shared" si="118"/>
        <v>0</v>
      </c>
      <c r="AJ185" s="46">
        <f t="shared" si="118"/>
        <v>0</v>
      </c>
      <c r="AK185" s="46">
        <f t="shared" si="118"/>
        <v>0</v>
      </c>
      <c r="AL185" s="46">
        <f t="shared" si="118"/>
        <v>0</v>
      </c>
      <c r="AM185" s="46">
        <f t="shared" si="118"/>
        <v>0</v>
      </c>
      <c r="AN185" s="46">
        <f t="shared" si="118"/>
        <v>0</v>
      </c>
      <c r="AO185" s="46">
        <f t="shared" si="118"/>
        <v>0</v>
      </c>
      <c r="AP185" s="46">
        <f t="shared" si="118"/>
        <v>0</v>
      </c>
      <c r="AQ185" s="46">
        <f t="shared" si="118"/>
        <v>0</v>
      </c>
      <c r="AR185" s="46">
        <f t="shared" si="118"/>
        <v>0</v>
      </c>
      <c r="AS185" s="46">
        <f t="shared" si="118"/>
        <v>0</v>
      </c>
      <c r="AT185" s="46">
        <f t="shared" si="118"/>
        <v>0</v>
      </c>
      <c r="AU185" s="46">
        <f t="shared" si="118"/>
        <v>0</v>
      </c>
      <c r="AV185" s="46">
        <f t="shared" si="118"/>
        <v>0</v>
      </c>
      <c r="AW185" s="46">
        <f t="shared" si="118"/>
        <v>0</v>
      </c>
      <c r="AX185" s="46">
        <f t="shared" si="118"/>
        <v>0</v>
      </c>
      <c r="AY185" s="46">
        <f t="shared" si="118"/>
        <v>0</v>
      </c>
      <c r="AZ185" s="46">
        <f t="shared" si="118"/>
        <v>0</v>
      </c>
      <c r="BA185" s="46">
        <f t="shared" si="118"/>
        <v>0</v>
      </c>
      <c r="BB185" s="46">
        <f t="shared" si="118"/>
        <v>0</v>
      </c>
      <c r="BC185" s="46">
        <f t="shared" si="118"/>
        <v>0</v>
      </c>
      <c r="BD185" s="46">
        <f t="shared" si="118"/>
        <v>0</v>
      </c>
      <c r="BE185" s="46">
        <f t="shared" si="118"/>
        <v>0</v>
      </c>
      <c r="BF185" s="46">
        <f t="shared" si="118"/>
        <v>0</v>
      </c>
      <c r="BG185" s="46">
        <f t="shared" si="118"/>
        <v>0</v>
      </c>
      <c r="BH185" s="46">
        <f t="shared" si="118"/>
        <v>0</v>
      </c>
      <c r="BI185" s="46">
        <f t="shared" si="118"/>
        <v>0</v>
      </c>
      <c r="BJ185" s="46">
        <f t="shared" si="118"/>
        <v>0</v>
      </c>
      <c r="BK185" s="46">
        <f t="shared" si="118"/>
        <v>0</v>
      </c>
      <c r="BL185" s="46">
        <f t="shared" si="118"/>
        <v>0</v>
      </c>
      <c r="BM185" s="46">
        <f t="shared" si="118"/>
        <v>0</v>
      </c>
      <c r="BN185" s="46">
        <f t="shared" si="118"/>
        <v>0</v>
      </c>
      <c r="BO185" s="46">
        <f t="shared" si="118"/>
        <v>0</v>
      </c>
      <c r="BP185" s="46">
        <f t="shared" si="118"/>
        <v>0</v>
      </c>
      <c r="BQ185" s="46">
        <f t="shared" si="118"/>
        <v>0</v>
      </c>
      <c r="BR185" s="46">
        <f t="shared" si="118"/>
        <v>0</v>
      </c>
      <c r="BS185" s="46">
        <f t="shared" ref="BS185:CS187" si="119">BS175*BS$52</f>
        <v>0</v>
      </c>
      <c r="BT185" s="46">
        <f t="shared" si="119"/>
        <v>0</v>
      </c>
      <c r="BU185" s="46">
        <f t="shared" si="119"/>
        <v>0</v>
      </c>
      <c r="BV185" s="46">
        <f t="shared" si="119"/>
        <v>0</v>
      </c>
      <c r="BW185" s="46">
        <f t="shared" si="119"/>
        <v>0</v>
      </c>
      <c r="BX185" s="46">
        <f t="shared" si="119"/>
        <v>0</v>
      </c>
      <c r="BY185" s="46">
        <f t="shared" si="119"/>
        <v>0</v>
      </c>
      <c r="BZ185" s="46">
        <f t="shared" si="119"/>
        <v>0</v>
      </c>
      <c r="CA185" s="46">
        <f t="shared" si="119"/>
        <v>0</v>
      </c>
      <c r="CB185" s="46">
        <f t="shared" si="119"/>
        <v>0</v>
      </c>
      <c r="CC185" s="46">
        <f t="shared" si="119"/>
        <v>0</v>
      </c>
      <c r="CD185" s="46">
        <f t="shared" si="119"/>
        <v>0</v>
      </c>
      <c r="CE185" s="46">
        <f t="shared" si="119"/>
        <v>0</v>
      </c>
      <c r="CF185" s="46">
        <f t="shared" si="119"/>
        <v>0</v>
      </c>
      <c r="CG185" s="46">
        <f t="shared" si="119"/>
        <v>0</v>
      </c>
      <c r="CH185" s="46">
        <f t="shared" si="119"/>
        <v>0</v>
      </c>
      <c r="CI185" s="46">
        <f t="shared" si="119"/>
        <v>0</v>
      </c>
      <c r="CJ185" s="46">
        <f t="shared" si="119"/>
        <v>0</v>
      </c>
      <c r="CK185" s="46">
        <f t="shared" si="119"/>
        <v>0</v>
      </c>
      <c r="CL185" s="46">
        <f t="shared" si="119"/>
        <v>0</v>
      </c>
      <c r="CM185" s="46">
        <f t="shared" si="119"/>
        <v>0</v>
      </c>
      <c r="CN185" s="46">
        <f t="shared" si="119"/>
        <v>0</v>
      </c>
      <c r="CO185" s="46">
        <f t="shared" si="119"/>
        <v>0</v>
      </c>
      <c r="CP185" s="46">
        <f t="shared" si="119"/>
        <v>0</v>
      </c>
      <c r="CQ185" s="46">
        <f t="shared" si="119"/>
        <v>0</v>
      </c>
      <c r="CR185" s="46">
        <f t="shared" si="119"/>
        <v>0</v>
      </c>
      <c r="CS185" s="46">
        <f t="shared" si="119"/>
        <v>0</v>
      </c>
    </row>
    <row r="186" spans="2:97" x14ac:dyDescent="0.35">
      <c r="B186" s="40" t="s">
        <v>79</v>
      </c>
      <c r="E186" s="32">
        <f>SUM(G186:CS186)</f>
        <v>0</v>
      </c>
      <c r="F186" s="2"/>
      <c r="G186" s="33">
        <f t="shared" si="118"/>
        <v>0</v>
      </c>
      <c r="H186" s="43">
        <f t="shared" si="118"/>
        <v>0</v>
      </c>
      <c r="I186" s="43">
        <f t="shared" si="118"/>
        <v>0</v>
      </c>
      <c r="J186" s="43">
        <f t="shared" si="118"/>
        <v>0</v>
      </c>
      <c r="K186" s="43">
        <f t="shared" si="118"/>
        <v>0</v>
      </c>
      <c r="L186" s="43">
        <f t="shared" si="118"/>
        <v>0</v>
      </c>
      <c r="M186" s="43">
        <f t="shared" si="118"/>
        <v>0</v>
      </c>
      <c r="N186" s="43">
        <f t="shared" si="118"/>
        <v>0</v>
      </c>
      <c r="O186" s="43">
        <f t="shared" si="118"/>
        <v>0</v>
      </c>
      <c r="P186" s="43">
        <f t="shared" si="118"/>
        <v>0</v>
      </c>
      <c r="Q186" s="43">
        <f t="shared" si="118"/>
        <v>0</v>
      </c>
      <c r="R186" s="43">
        <f t="shared" si="118"/>
        <v>0</v>
      </c>
      <c r="S186" s="43">
        <f t="shared" si="118"/>
        <v>0</v>
      </c>
      <c r="T186" s="43">
        <f t="shared" si="118"/>
        <v>0</v>
      </c>
      <c r="U186" s="43">
        <f t="shared" si="118"/>
        <v>0</v>
      </c>
      <c r="V186" s="43">
        <f t="shared" si="118"/>
        <v>0</v>
      </c>
      <c r="W186" s="43">
        <f t="shared" si="118"/>
        <v>0</v>
      </c>
      <c r="X186" s="43">
        <f t="shared" si="118"/>
        <v>0</v>
      </c>
      <c r="Y186" s="43">
        <f t="shared" si="118"/>
        <v>0</v>
      </c>
      <c r="Z186" s="43">
        <f t="shared" si="118"/>
        <v>0</v>
      </c>
      <c r="AA186" s="43">
        <f t="shared" si="118"/>
        <v>0</v>
      </c>
      <c r="AB186" s="43">
        <f t="shared" si="118"/>
        <v>0</v>
      </c>
      <c r="AC186" s="43">
        <f t="shared" si="118"/>
        <v>0</v>
      </c>
      <c r="AD186" s="43">
        <f t="shared" si="118"/>
        <v>0</v>
      </c>
      <c r="AE186" s="43">
        <f t="shared" si="118"/>
        <v>0</v>
      </c>
      <c r="AF186" s="43">
        <f t="shared" si="118"/>
        <v>0</v>
      </c>
      <c r="AG186" s="43">
        <f t="shared" si="118"/>
        <v>0</v>
      </c>
      <c r="AH186" s="43">
        <f t="shared" si="118"/>
        <v>0</v>
      </c>
      <c r="AI186" s="43">
        <f t="shared" si="118"/>
        <v>0</v>
      </c>
      <c r="AJ186" s="43">
        <f t="shared" si="118"/>
        <v>0</v>
      </c>
      <c r="AK186" s="43">
        <f t="shared" si="118"/>
        <v>0</v>
      </c>
      <c r="AL186" s="43">
        <f t="shared" si="118"/>
        <v>0</v>
      </c>
      <c r="AM186" s="43">
        <f t="shared" si="118"/>
        <v>0</v>
      </c>
      <c r="AN186" s="43">
        <f t="shared" si="118"/>
        <v>0</v>
      </c>
      <c r="AO186" s="43">
        <f t="shared" si="118"/>
        <v>0</v>
      </c>
      <c r="AP186" s="43">
        <f t="shared" si="118"/>
        <v>0</v>
      </c>
      <c r="AQ186" s="43">
        <f t="shared" si="118"/>
        <v>0</v>
      </c>
      <c r="AR186" s="43">
        <f t="shared" si="118"/>
        <v>0</v>
      </c>
      <c r="AS186" s="43">
        <f t="shared" si="118"/>
        <v>0</v>
      </c>
      <c r="AT186" s="43">
        <f t="shared" si="118"/>
        <v>0</v>
      </c>
      <c r="AU186" s="43">
        <f t="shared" si="118"/>
        <v>0</v>
      </c>
      <c r="AV186" s="43">
        <f t="shared" si="118"/>
        <v>0</v>
      </c>
      <c r="AW186" s="43">
        <f t="shared" si="118"/>
        <v>0</v>
      </c>
      <c r="AX186" s="43">
        <f t="shared" si="118"/>
        <v>0</v>
      </c>
      <c r="AY186" s="43">
        <f t="shared" si="118"/>
        <v>0</v>
      </c>
      <c r="AZ186" s="43">
        <f t="shared" si="118"/>
        <v>0</v>
      </c>
      <c r="BA186" s="43">
        <f t="shared" si="118"/>
        <v>0</v>
      </c>
      <c r="BB186" s="43">
        <f t="shared" si="118"/>
        <v>0</v>
      </c>
      <c r="BC186" s="43">
        <f t="shared" si="118"/>
        <v>0</v>
      </c>
      <c r="BD186" s="43">
        <f t="shared" si="118"/>
        <v>0</v>
      </c>
      <c r="BE186" s="43">
        <f t="shared" si="118"/>
        <v>0</v>
      </c>
      <c r="BF186" s="43">
        <f t="shared" si="118"/>
        <v>0</v>
      </c>
      <c r="BG186" s="43">
        <f t="shared" si="118"/>
        <v>0</v>
      </c>
      <c r="BH186" s="43">
        <f t="shared" si="118"/>
        <v>0</v>
      </c>
      <c r="BI186" s="43">
        <f t="shared" si="118"/>
        <v>0</v>
      </c>
      <c r="BJ186" s="43">
        <f t="shared" si="118"/>
        <v>0</v>
      </c>
      <c r="BK186" s="43">
        <f t="shared" si="118"/>
        <v>0</v>
      </c>
      <c r="BL186" s="43">
        <f t="shared" si="118"/>
        <v>0</v>
      </c>
      <c r="BM186" s="43">
        <f t="shared" si="118"/>
        <v>0</v>
      </c>
      <c r="BN186" s="43">
        <f t="shared" si="118"/>
        <v>0</v>
      </c>
      <c r="BO186" s="43">
        <f t="shared" si="118"/>
        <v>0</v>
      </c>
      <c r="BP186" s="43">
        <f t="shared" si="118"/>
        <v>0</v>
      </c>
      <c r="BQ186" s="43">
        <f t="shared" si="118"/>
        <v>0</v>
      </c>
      <c r="BR186" s="43">
        <f t="shared" si="118"/>
        <v>0</v>
      </c>
      <c r="BS186" s="43">
        <f t="shared" si="119"/>
        <v>0</v>
      </c>
      <c r="BT186" s="43">
        <f t="shared" si="119"/>
        <v>0</v>
      </c>
      <c r="BU186" s="43">
        <f t="shared" si="119"/>
        <v>0</v>
      </c>
      <c r="BV186" s="43">
        <f t="shared" si="119"/>
        <v>0</v>
      </c>
      <c r="BW186" s="43">
        <f t="shared" si="119"/>
        <v>0</v>
      </c>
      <c r="BX186" s="43">
        <f t="shared" si="119"/>
        <v>0</v>
      </c>
      <c r="BY186" s="43">
        <f t="shared" si="119"/>
        <v>0</v>
      </c>
      <c r="BZ186" s="43">
        <f t="shared" si="119"/>
        <v>0</v>
      </c>
      <c r="CA186" s="43">
        <f t="shared" si="119"/>
        <v>0</v>
      </c>
      <c r="CB186" s="43">
        <f t="shared" si="119"/>
        <v>0</v>
      </c>
      <c r="CC186" s="43">
        <f t="shared" si="119"/>
        <v>0</v>
      </c>
      <c r="CD186" s="43">
        <f t="shared" si="119"/>
        <v>0</v>
      </c>
      <c r="CE186" s="43">
        <f t="shared" si="119"/>
        <v>0</v>
      </c>
      <c r="CF186" s="43">
        <f t="shared" si="119"/>
        <v>0</v>
      </c>
      <c r="CG186" s="43">
        <f t="shared" si="119"/>
        <v>0</v>
      </c>
      <c r="CH186" s="43">
        <f t="shared" si="119"/>
        <v>0</v>
      </c>
      <c r="CI186" s="43">
        <f t="shared" si="119"/>
        <v>0</v>
      </c>
      <c r="CJ186" s="43">
        <f t="shared" si="119"/>
        <v>0</v>
      </c>
      <c r="CK186" s="43">
        <f t="shared" si="119"/>
        <v>0</v>
      </c>
      <c r="CL186" s="43">
        <f t="shared" si="119"/>
        <v>0</v>
      </c>
      <c r="CM186" s="43">
        <f t="shared" si="119"/>
        <v>0</v>
      </c>
      <c r="CN186" s="43">
        <f t="shared" si="119"/>
        <v>0</v>
      </c>
      <c r="CO186" s="43">
        <f t="shared" si="119"/>
        <v>0</v>
      </c>
      <c r="CP186" s="43">
        <f t="shared" si="119"/>
        <v>0</v>
      </c>
      <c r="CQ186" s="43">
        <f t="shared" si="119"/>
        <v>0</v>
      </c>
      <c r="CR186" s="43">
        <f t="shared" si="119"/>
        <v>0</v>
      </c>
      <c r="CS186" s="43">
        <f t="shared" si="119"/>
        <v>0</v>
      </c>
    </row>
    <row r="187" spans="2:97" x14ac:dyDescent="0.35">
      <c r="B187" s="40" t="s">
        <v>80</v>
      </c>
      <c r="E187" s="44">
        <f>SUM(G187:CS187)</f>
        <v>0</v>
      </c>
      <c r="F187" s="2"/>
      <c r="G187" s="45">
        <f t="shared" si="118"/>
        <v>0</v>
      </c>
      <c r="H187" s="46">
        <f t="shared" si="118"/>
        <v>0</v>
      </c>
      <c r="I187" s="46">
        <f t="shared" si="118"/>
        <v>0</v>
      </c>
      <c r="J187" s="46">
        <f t="shared" si="118"/>
        <v>0</v>
      </c>
      <c r="K187" s="46">
        <f t="shared" si="118"/>
        <v>0</v>
      </c>
      <c r="L187" s="46">
        <f t="shared" si="118"/>
        <v>0</v>
      </c>
      <c r="M187" s="46">
        <f t="shared" si="118"/>
        <v>0</v>
      </c>
      <c r="N187" s="46">
        <f t="shared" si="118"/>
        <v>0</v>
      </c>
      <c r="O187" s="46">
        <f t="shared" si="118"/>
        <v>0</v>
      </c>
      <c r="P187" s="46">
        <f t="shared" si="118"/>
        <v>0</v>
      </c>
      <c r="Q187" s="46">
        <f t="shared" si="118"/>
        <v>0</v>
      </c>
      <c r="R187" s="46">
        <f t="shared" si="118"/>
        <v>0</v>
      </c>
      <c r="S187" s="46">
        <f t="shared" si="118"/>
        <v>0</v>
      </c>
      <c r="T187" s="46">
        <f t="shared" si="118"/>
        <v>0</v>
      </c>
      <c r="U187" s="46">
        <f t="shared" si="118"/>
        <v>0</v>
      </c>
      <c r="V187" s="46">
        <f t="shared" si="118"/>
        <v>0</v>
      </c>
      <c r="W187" s="46">
        <f t="shared" si="118"/>
        <v>0</v>
      </c>
      <c r="X187" s="46">
        <f t="shared" si="118"/>
        <v>0</v>
      </c>
      <c r="Y187" s="46">
        <f t="shared" si="118"/>
        <v>0</v>
      </c>
      <c r="Z187" s="46">
        <f t="shared" si="118"/>
        <v>0</v>
      </c>
      <c r="AA187" s="46">
        <f t="shared" si="118"/>
        <v>0</v>
      </c>
      <c r="AB187" s="46">
        <f t="shared" si="118"/>
        <v>0</v>
      </c>
      <c r="AC187" s="46">
        <f t="shared" si="118"/>
        <v>0</v>
      </c>
      <c r="AD187" s="46">
        <f t="shared" si="118"/>
        <v>0</v>
      </c>
      <c r="AE187" s="46">
        <f t="shared" si="118"/>
        <v>0</v>
      </c>
      <c r="AF187" s="46">
        <f t="shared" si="118"/>
        <v>0</v>
      </c>
      <c r="AG187" s="46">
        <f t="shared" si="118"/>
        <v>0</v>
      </c>
      <c r="AH187" s="46">
        <f t="shared" si="118"/>
        <v>0</v>
      </c>
      <c r="AI187" s="46">
        <f t="shared" si="118"/>
        <v>0</v>
      </c>
      <c r="AJ187" s="46">
        <f t="shared" si="118"/>
        <v>0</v>
      </c>
      <c r="AK187" s="46">
        <f t="shared" si="118"/>
        <v>0</v>
      </c>
      <c r="AL187" s="46">
        <f t="shared" si="118"/>
        <v>0</v>
      </c>
      <c r="AM187" s="46">
        <f t="shared" si="118"/>
        <v>0</v>
      </c>
      <c r="AN187" s="46">
        <f t="shared" si="118"/>
        <v>0</v>
      </c>
      <c r="AO187" s="46">
        <f t="shared" si="118"/>
        <v>0</v>
      </c>
      <c r="AP187" s="46">
        <f t="shared" si="118"/>
        <v>0</v>
      </c>
      <c r="AQ187" s="46">
        <f t="shared" si="118"/>
        <v>0</v>
      </c>
      <c r="AR187" s="46">
        <f t="shared" si="118"/>
        <v>0</v>
      </c>
      <c r="AS187" s="46">
        <f t="shared" si="118"/>
        <v>0</v>
      </c>
      <c r="AT187" s="46">
        <f t="shared" si="118"/>
        <v>0</v>
      </c>
      <c r="AU187" s="46">
        <f t="shared" si="118"/>
        <v>0</v>
      </c>
      <c r="AV187" s="46">
        <f t="shared" si="118"/>
        <v>0</v>
      </c>
      <c r="AW187" s="46">
        <f t="shared" si="118"/>
        <v>0</v>
      </c>
      <c r="AX187" s="46">
        <f t="shared" si="118"/>
        <v>0</v>
      </c>
      <c r="AY187" s="46">
        <f t="shared" si="118"/>
        <v>0</v>
      </c>
      <c r="AZ187" s="46">
        <f t="shared" si="118"/>
        <v>0</v>
      </c>
      <c r="BA187" s="46">
        <f t="shared" si="118"/>
        <v>0</v>
      </c>
      <c r="BB187" s="46">
        <f t="shared" si="118"/>
        <v>0</v>
      </c>
      <c r="BC187" s="46">
        <f t="shared" si="118"/>
        <v>0</v>
      </c>
      <c r="BD187" s="46">
        <f t="shared" si="118"/>
        <v>0</v>
      </c>
      <c r="BE187" s="46">
        <f t="shared" si="118"/>
        <v>0</v>
      </c>
      <c r="BF187" s="46">
        <f t="shared" si="118"/>
        <v>0</v>
      </c>
      <c r="BG187" s="46">
        <f t="shared" si="118"/>
        <v>0</v>
      </c>
      <c r="BH187" s="46">
        <f t="shared" si="118"/>
        <v>0</v>
      </c>
      <c r="BI187" s="46">
        <f t="shared" si="118"/>
        <v>0</v>
      </c>
      <c r="BJ187" s="46">
        <f t="shared" si="118"/>
        <v>0</v>
      </c>
      <c r="BK187" s="46">
        <f t="shared" si="118"/>
        <v>0</v>
      </c>
      <c r="BL187" s="46">
        <f t="shared" si="118"/>
        <v>0</v>
      </c>
      <c r="BM187" s="46">
        <f t="shared" si="118"/>
        <v>0</v>
      </c>
      <c r="BN187" s="46">
        <f t="shared" si="118"/>
        <v>0</v>
      </c>
      <c r="BO187" s="46">
        <f t="shared" si="118"/>
        <v>0</v>
      </c>
      <c r="BP187" s="46">
        <f t="shared" si="118"/>
        <v>0</v>
      </c>
      <c r="BQ187" s="46">
        <f t="shared" si="118"/>
        <v>0</v>
      </c>
      <c r="BR187" s="46">
        <f t="shared" si="118"/>
        <v>0</v>
      </c>
      <c r="BS187" s="46">
        <f t="shared" si="119"/>
        <v>0</v>
      </c>
      <c r="BT187" s="46">
        <f t="shared" si="119"/>
        <v>0</v>
      </c>
      <c r="BU187" s="46">
        <f t="shared" si="119"/>
        <v>0</v>
      </c>
      <c r="BV187" s="46">
        <f t="shared" si="119"/>
        <v>0</v>
      </c>
      <c r="BW187" s="46">
        <f t="shared" si="119"/>
        <v>0</v>
      </c>
      <c r="BX187" s="46">
        <f t="shared" si="119"/>
        <v>0</v>
      </c>
      <c r="BY187" s="46">
        <f t="shared" si="119"/>
        <v>0</v>
      </c>
      <c r="BZ187" s="46">
        <f t="shared" si="119"/>
        <v>0</v>
      </c>
      <c r="CA187" s="46">
        <f t="shared" si="119"/>
        <v>0</v>
      </c>
      <c r="CB187" s="46">
        <f t="shared" si="119"/>
        <v>0</v>
      </c>
      <c r="CC187" s="46">
        <f t="shared" si="119"/>
        <v>0</v>
      </c>
      <c r="CD187" s="46">
        <f t="shared" si="119"/>
        <v>0</v>
      </c>
      <c r="CE187" s="46">
        <f t="shared" si="119"/>
        <v>0</v>
      </c>
      <c r="CF187" s="46">
        <f t="shared" si="119"/>
        <v>0</v>
      </c>
      <c r="CG187" s="46">
        <f t="shared" si="119"/>
        <v>0</v>
      </c>
      <c r="CH187" s="46">
        <f t="shared" si="119"/>
        <v>0</v>
      </c>
      <c r="CI187" s="46">
        <f t="shared" si="119"/>
        <v>0</v>
      </c>
      <c r="CJ187" s="46">
        <f t="shared" si="119"/>
        <v>0</v>
      </c>
      <c r="CK187" s="46">
        <f t="shared" si="119"/>
        <v>0</v>
      </c>
      <c r="CL187" s="46">
        <f t="shared" si="119"/>
        <v>0</v>
      </c>
      <c r="CM187" s="46">
        <f t="shared" si="119"/>
        <v>0</v>
      </c>
      <c r="CN187" s="46">
        <f t="shared" si="119"/>
        <v>0</v>
      </c>
      <c r="CO187" s="46">
        <f t="shared" si="119"/>
        <v>0</v>
      </c>
      <c r="CP187" s="46">
        <f t="shared" si="119"/>
        <v>0</v>
      </c>
      <c r="CQ187" s="46">
        <f t="shared" si="119"/>
        <v>0</v>
      </c>
      <c r="CR187" s="46">
        <f t="shared" si="119"/>
        <v>0</v>
      </c>
      <c r="CS187" s="46">
        <f t="shared" si="119"/>
        <v>0</v>
      </c>
    </row>
    <row r="189" spans="2:97" x14ac:dyDescent="0.35">
      <c r="B189" s="50">
        <f>B17</f>
        <v>0</v>
      </c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</row>
    <row r="191" spans="2:97" x14ac:dyDescent="0.35">
      <c r="B191" s="40" t="s">
        <v>72</v>
      </c>
      <c r="C191" s="40"/>
      <c r="D191" s="40"/>
      <c r="E191" s="32">
        <f>SUM(G191:CS191)</f>
        <v>0</v>
      </c>
      <c r="F191" s="2"/>
      <c r="G191" s="46">
        <f t="shared" ref="G191:BR191" si="120">(G$28*$C$17)+(G$29*$D$17)+(G$30*$C$17)</f>
        <v>0</v>
      </c>
      <c r="H191" s="46">
        <f t="shared" si="120"/>
        <v>0</v>
      </c>
      <c r="I191" s="46">
        <f t="shared" si="120"/>
        <v>0</v>
      </c>
      <c r="J191" s="46">
        <f t="shared" si="120"/>
        <v>0</v>
      </c>
      <c r="K191" s="46">
        <f t="shared" si="120"/>
        <v>0</v>
      </c>
      <c r="L191" s="46">
        <f t="shared" si="120"/>
        <v>0</v>
      </c>
      <c r="M191" s="46">
        <f t="shared" si="120"/>
        <v>0</v>
      </c>
      <c r="N191" s="46">
        <f t="shared" si="120"/>
        <v>0</v>
      </c>
      <c r="O191" s="46">
        <f t="shared" si="120"/>
        <v>0</v>
      </c>
      <c r="P191" s="46">
        <f t="shared" si="120"/>
        <v>0</v>
      </c>
      <c r="Q191" s="46">
        <f t="shared" si="120"/>
        <v>0</v>
      </c>
      <c r="R191" s="46">
        <f t="shared" si="120"/>
        <v>0</v>
      </c>
      <c r="S191" s="46">
        <f t="shared" si="120"/>
        <v>0</v>
      </c>
      <c r="T191" s="46">
        <f t="shared" si="120"/>
        <v>0</v>
      </c>
      <c r="U191" s="46">
        <f t="shared" si="120"/>
        <v>0</v>
      </c>
      <c r="V191" s="46">
        <f t="shared" si="120"/>
        <v>0</v>
      </c>
      <c r="W191" s="46">
        <f t="shared" si="120"/>
        <v>0</v>
      </c>
      <c r="X191" s="46">
        <f t="shared" si="120"/>
        <v>0</v>
      </c>
      <c r="Y191" s="46">
        <f t="shared" si="120"/>
        <v>0</v>
      </c>
      <c r="Z191" s="46">
        <f t="shared" si="120"/>
        <v>0</v>
      </c>
      <c r="AA191" s="46">
        <f t="shared" si="120"/>
        <v>0</v>
      </c>
      <c r="AB191" s="46">
        <f t="shared" si="120"/>
        <v>0</v>
      </c>
      <c r="AC191" s="46">
        <f t="shared" si="120"/>
        <v>0</v>
      </c>
      <c r="AD191" s="46">
        <f t="shared" si="120"/>
        <v>0</v>
      </c>
      <c r="AE191" s="46">
        <f t="shared" si="120"/>
        <v>0</v>
      </c>
      <c r="AF191" s="46">
        <f t="shared" si="120"/>
        <v>0</v>
      </c>
      <c r="AG191" s="46">
        <f t="shared" si="120"/>
        <v>0</v>
      </c>
      <c r="AH191" s="46">
        <f t="shared" si="120"/>
        <v>0</v>
      </c>
      <c r="AI191" s="46">
        <f t="shared" si="120"/>
        <v>0</v>
      </c>
      <c r="AJ191" s="46">
        <f t="shared" si="120"/>
        <v>0</v>
      </c>
      <c r="AK191" s="46">
        <f t="shared" si="120"/>
        <v>0</v>
      </c>
      <c r="AL191" s="46">
        <f t="shared" si="120"/>
        <v>0</v>
      </c>
      <c r="AM191" s="46">
        <f t="shared" si="120"/>
        <v>0</v>
      </c>
      <c r="AN191" s="46">
        <f t="shared" si="120"/>
        <v>0</v>
      </c>
      <c r="AO191" s="46">
        <f t="shared" si="120"/>
        <v>0</v>
      </c>
      <c r="AP191" s="46">
        <f t="shared" si="120"/>
        <v>0</v>
      </c>
      <c r="AQ191" s="46">
        <f t="shared" si="120"/>
        <v>0</v>
      </c>
      <c r="AR191" s="46">
        <f t="shared" si="120"/>
        <v>0</v>
      </c>
      <c r="AS191" s="46">
        <f t="shared" si="120"/>
        <v>0</v>
      </c>
      <c r="AT191" s="46">
        <f t="shared" si="120"/>
        <v>0</v>
      </c>
      <c r="AU191" s="46">
        <f t="shared" si="120"/>
        <v>0</v>
      </c>
      <c r="AV191" s="46">
        <f t="shared" si="120"/>
        <v>0</v>
      </c>
      <c r="AW191" s="46">
        <f t="shared" si="120"/>
        <v>0</v>
      </c>
      <c r="AX191" s="46">
        <f t="shared" si="120"/>
        <v>0</v>
      </c>
      <c r="AY191" s="46">
        <f t="shared" si="120"/>
        <v>0</v>
      </c>
      <c r="AZ191" s="46">
        <f t="shared" si="120"/>
        <v>0</v>
      </c>
      <c r="BA191" s="46">
        <f t="shared" si="120"/>
        <v>0</v>
      </c>
      <c r="BB191" s="46">
        <f t="shared" si="120"/>
        <v>0</v>
      </c>
      <c r="BC191" s="46">
        <f t="shared" si="120"/>
        <v>0</v>
      </c>
      <c r="BD191" s="46">
        <f t="shared" si="120"/>
        <v>0</v>
      </c>
      <c r="BE191" s="46">
        <f t="shared" si="120"/>
        <v>0</v>
      </c>
      <c r="BF191" s="46">
        <f t="shared" si="120"/>
        <v>0</v>
      </c>
      <c r="BG191" s="46">
        <f t="shared" si="120"/>
        <v>0</v>
      </c>
      <c r="BH191" s="46">
        <f t="shared" si="120"/>
        <v>0</v>
      </c>
      <c r="BI191" s="46">
        <f t="shared" si="120"/>
        <v>0</v>
      </c>
      <c r="BJ191" s="46">
        <f t="shared" si="120"/>
        <v>0</v>
      </c>
      <c r="BK191" s="46">
        <f t="shared" si="120"/>
        <v>0</v>
      </c>
      <c r="BL191" s="46">
        <f t="shared" si="120"/>
        <v>0</v>
      </c>
      <c r="BM191" s="46">
        <f t="shared" si="120"/>
        <v>0</v>
      </c>
      <c r="BN191" s="46">
        <f t="shared" si="120"/>
        <v>0</v>
      </c>
      <c r="BO191" s="46">
        <f t="shared" si="120"/>
        <v>0</v>
      </c>
      <c r="BP191" s="46">
        <f t="shared" si="120"/>
        <v>0</v>
      </c>
      <c r="BQ191" s="46">
        <f t="shared" si="120"/>
        <v>0</v>
      </c>
      <c r="BR191" s="46">
        <f t="shared" si="120"/>
        <v>0</v>
      </c>
      <c r="BS191" s="46">
        <f t="shared" ref="BS191:CS191" si="121">(BS$28*$C$17)+(BS$29*$D$17)+(BS$30*$C$17)</f>
        <v>0</v>
      </c>
      <c r="BT191" s="46">
        <f t="shared" si="121"/>
        <v>0</v>
      </c>
      <c r="BU191" s="46">
        <f t="shared" si="121"/>
        <v>0</v>
      </c>
      <c r="BV191" s="46">
        <f t="shared" si="121"/>
        <v>0</v>
      </c>
      <c r="BW191" s="46">
        <f t="shared" si="121"/>
        <v>0</v>
      </c>
      <c r="BX191" s="46">
        <f t="shared" si="121"/>
        <v>0</v>
      </c>
      <c r="BY191" s="46">
        <f t="shared" si="121"/>
        <v>0</v>
      </c>
      <c r="BZ191" s="46">
        <f t="shared" si="121"/>
        <v>0</v>
      </c>
      <c r="CA191" s="46">
        <f t="shared" si="121"/>
        <v>0</v>
      </c>
      <c r="CB191" s="46">
        <f t="shared" si="121"/>
        <v>0</v>
      </c>
      <c r="CC191" s="46">
        <f t="shared" si="121"/>
        <v>0</v>
      </c>
      <c r="CD191" s="46">
        <f t="shared" si="121"/>
        <v>0</v>
      </c>
      <c r="CE191" s="46">
        <f t="shared" si="121"/>
        <v>0</v>
      </c>
      <c r="CF191" s="46">
        <f t="shared" si="121"/>
        <v>0</v>
      </c>
      <c r="CG191" s="46">
        <f t="shared" si="121"/>
        <v>0</v>
      </c>
      <c r="CH191" s="46">
        <f t="shared" si="121"/>
        <v>0</v>
      </c>
      <c r="CI191" s="46">
        <f t="shared" si="121"/>
        <v>0</v>
      </c>
      <c r="CJ191" s="46">
        <f t="shared" si="121"/>
        <v>0</v>
      </c>
      <c r="CK191" s="46">
        <f t="shared" si="121"/>
        <v>0</v>
      </c>
      <c r="CL191" s="46">
        <f t="shared" si="121"/>
        <v>0</v>
      </c>
      <c r="CM191" s="46">
        <f t="shared" si="121"/>
        <v>0</v>
      </c>
      <c r="CN191" s="46">
        <f t="shared" si="121"/>
        <v>0</v>
      </c>
      <c r="CO191" s="46">
        <f t="shared" si="121"/>
        <v>0</v>
      </c>
      <c r="CP191" s="46">
        <f t="shared" si="121"/>
        <v>0</v>
      </c>
      <c r="CQ191" s="46">
        <f t="shared" si="121"/>
        <v>0</v>
      </c>
      <c r="CR191" s="46">
        <f t="shared" si="121"/>
        <v>0</v>
      </c>
      <c r="CS191" s="46">
        <f t="shared" si="121"/>
        <v>0</v>
      </c>
    </row>
    <row r="192" spans="2:97" x14ac:dyDescent="0.35">
      <c r="B192" s="1" t="s">
        <v>73</v>
      </c>
      <c r="E192" s="52">
        <f>SUM(G192:CS192)</f>
        <v>0</v>
      </c>
      <c r="G192" s="42">
        <f t="shared" ref="G192:BR192" si="122">(G$56*$C$17)+(G$57*$D$17)+(G$58*$D$17)+(G$59*$C$17)</f>
        <v>0</v>
      </c>
      <c r="H192" s="42">
        <f t="shared" si="122"/>
        <v>0</v>
      </c>
      <c r="I192" s="42">
        <f t="shared" si="122"/>
        <v>0</v>
      </c>
      <c r="J192" s="42">
        <f t="shared" si="122"/>
        <v>0</v>
      </c>
      <c r="K192" s="42">
        <f t="shared" si="122"/>
        <v>0</v>
      </c>
      <c r="L192" s="42">
        <f t="shared" si="122"/>
        <v>0</v>
      </c>
      <c r="M192" s="42">
        <f t="shared" si="122"/>
        <v>0</v>
      </c>
      <c r="N192" s="42">
        <f t="shared" si="122"/>
        <v>0</v>
      </c>
      <c r="O192" s="42">
        <f t="shared" si="122"/>
        <v>0</v>
      </c>
      <c r="P192" s="42">
        <f t="shared" si="122"/>
        <v>0</v>
      </c>
      <c r="Q192" s="42">
        <f t="shared" si="122"/>
        <v>0</v>
      </c>
      <c r="R192" s="42">
        <f t="shared" si="122"/>
        <v>0</v>
      </c>
      <c r="S192" s="42">
        <f t="shared" si="122"/>
        <v>0</v>
      </c>
      <c r="T192" s="42">
        <f t="shared" si="122"/>
        <v>0</v>
      </c>
      <c r="U192" s="42">
        <f t="shared" si="122"/>
        <v>0</v>
      </c>
      <c r="V192" s="42">
        <f t="shared" si="122"/>
        <v>0</v>
      </c>
      <c r="W192" s="42">
        <f t="shared" si="122"/>
        <v>0</v>
      </c>
      <c r="X192" s="42">
        <f t="shared" si="122"/>
        <v>0</v>
      </c>
      <c r="Y192" s="42">
        <f t="shared" si="122"/>
        <v>0</v>
      </c>
      <c r="Z192" s="42">
        <f t="shared" si="122"/>
        <v>0</v>
      </c>
      <c r="AA192" s="42">
        <f t="shared" si="122"/>
        <v>0</v>
      </c>
      <c r="AB192" s="42">
        <f t="shared" si="122"/>
        <v>0</v>
      </c>
      <c r="AC192" s="42">
        <f t="shared" si="122"/>
        <v>0</v>
      </c>
      <c r="AD192" s="42">
        <f t="shared" si="122"/>
        <v>0</v>
      </c>
      <c r="AE192" s="42">
        <f t="shared" si="122"/>
        <v>0</v>
      </c>
      <c r="AF192" s="42">
        <f t="shared" si="122"/>
        <v>0</v>
      </c>
      <c r="AG192" s="42">
        <f t="shared" si="122"/>
        <v>0</v>
      </c>
      <c r="AH192" s="42">
        <f t="shared" si="122"/>
        <v>0</v>
      </c>
      <c r="AI192" s="42">
        <f t="shared" si="122"/>
        <v>0</v>
      </c>
      <c r="AJ192" s="42">
        <f t="shared" si="122"/>
        <v>0</v>
      </c>
      <c r="AK192" s="42">
        <f t="shared" si="122"/>
        <v>0</v>
      </c>
      <c r="AL192" s="42">
        <f t="shared" si="122"/>
        <v>0</v>
      </c>
      <c r="AM192" s="42">
        <f t="shared" si="122"/>
        <v>0</v>
      </c>
      <c r="AN192" s="42">
        <f t="shared" si="122"/>
        <v>0</v>
      </c>
      <c r="AO192" s="42">
        <f t="shared" si="122"/>
        <v>0</v>
      </c>
      <c r="AP192" s="42">
        <f t="shared" si="122"/>
        <v>0</v>
      </c>
      <c r="AQ192" s="42">
        <f t="shared" si="122"/>
        <v>0</v>
      </c>
      <c r="AR192" s="42">
        <f t="shared" si="122"/>
        <v>0</v>
      </c>
      <c r="AS192" s="42">
        <f t="shared" si="122"/>
        <v>0</v>
      </c>
      <c r="AT192" s="42">
        <f t="shared" si="122"/>
        <v>0</v>
      </c>
      <c r="AU192" s="42">
        <f t="shared" si="122"/>
        <v>0</v>
      </c>
      <c r="AV192" s="42">
        <f t="shared" si="122"/>
        <v>0</v>
      </c>
      <c r="AW192" s="42">
        <f t="shared" si="122"/>
        <v>0</v>
      </c>
      <c r="AX192" s="42">
        <f t="shared" si="122"/>
        <v>0</v>
      </c>
      <c r="AY192" s="42">
        <f t="shared" si="122"/>
        <v>0</v>
      </c>
      <c r="AZ192" s="42">
        <f t="shared" si="122"/>
        <v>0</v>
      </c>
      <c r="BA192" s="42">
        <f t="shared" si="122"/>
        <v>0</v>
      </c>
      <c r="BB192" s="42">
        <f t="shared" si="122"/>
        <v>0</v>
      </c>
      <c r="BC192" s="42">
        <f t="shared" si="122"/>
        <v>0</v>
      </c>
      <c r="BD192" s="42">
        <f t="shared" si="122"/>
        <v>0</v>
      </c>
      <c r="BE192" s="42">
        <f t="shared" si="122"/>
        <v>0</v>
      </c>
      <c r="BF192" s="42">
        <f t="shared" si="122"/>
        <v>0</v>
      </c>
      <c r="BG192" s="42">
        <f t="shared" si="122"/>
        <v>0</v>
      </c>
      <c r="BH192" s="42">
        <f t="shared" si="122"/>
        <v>0</v>
      </c>
      <c r="BI192" s="42">
        <f t="shared" si="122"/>
        <v>0</v>
      </c>
      <c r="BJ192" s="42">
        <f t="shared" si="122"/>
        <v>0</v>
      </c>
      <c r="BK192" s="42">
        <f t="shared" si="122"/>
        <v>0</v>
      </c>
      <c r="BL192" s="42">
        <f t="shared" si="122"/>
        <v>0</v>
      </c>
      <c r="BM192" s="42">
        <f t="shared" si="122"/>
        <v>0</v>
      </c>
      <c r="BN192" s="42">
        <f t="shared" si="122"/>
        <v>0</v>
      </c>
      <c r="BO192" s="42">
        <f t="shared" si="122"/>
        <v>0</v>
      </c>
      <c r="BP192" s="42">
        <f t="shared" si="122"/>
        <v>0</v>
      </c>
      <c r="BQ192" s="42">
        <f t="shared" si="122"/>
        <v>0</v>
      </c>
      <c r="BR192" s="42">
        <f t="shared" si="122"/>
        <v>0</v>
      </c>
      <c r="BS192" s="42">
        <f t="shared" ref="BS192:CS192" si="123">(BS$56*$C$17)+(BS$57*$D$17)+(BS$58*$D$17)+(BS$59*$C$17)</f>
        <v>0</v>
      </c>
      <c r="BT192" s="42">
        <f t="shared" si="123"/>
        <v>0</v>
      </c>
      <c r="BU192" s="42">
        <f t="shared" si="123"/>
        <v>0</v>
      </c>
      <c r="BV192" s="42">
        <f t="shared" si="123"/>
        <v>0</v>
      </c>
      <c r="BW192" s="42">
        <f t="shared" si="123"/>
        <v>0</v>
      </c>
      <c r="BX192" s="42">
        <f t="shared" si="123"/>
        <v>0</v>
      </c>
      <c r="BY192" s="42">
        <f t="shared" si="123"/>
        <v>0</v>
      </c>
      <c r="BZ192" s="42">
        <f t="shared" si="123"/>
        <v>0</v>
      </c>
      <c r="CA192" s="42">
        <f t="shared" si="123"/>
        <v>0</v>
      </c>
      <c r="CB192" s="42">
        <f t="shared" si="123"/>
        <v>0</v>
      </c>
      <c r="CC192" s="42">
        <f t="shared" si="123"/>
        <v>0</v>
      </c>
      <c r="CD192" s="42">
        <f t="shared" si="123"/>
        <v>0</v>
      </c>
      <c r="CE192" s="42">
        <f t="shared" si="123"/>
        <v>0</v>
      </c>
      <c r="CF192" s="42">
        <f t="shared" si="123"/>
        <v>0</v>
      </c>
      <c r="CG192" s="42">
        <f t="shared" si="123"/>
        <v>0</v>
      </c>
      <c r="CH192" s="42">
        <f t="shared" si="123"/>
        <v>0</v>
      </c>
      <c r="CI192" s="42">
        <f t="shared" si="123"/>
        <v>0</v>
      </c>
      <c r="CJ192" s="42">
        <f t="shared" si="123"/>
        <v>0</v>
      </c>
      <c r="CK192" s="42">
        <f t="shared" si="123"/>
        <v>0</v>
      </c>
      <c r="CL192" s="42">
        <f t="shared" si="123"/>
        <v>0</v>
      </c>
      <c r="CM192" s="42">
        <f t="shared" si="123"/>
        <v>0</v>
      </c>
      <c r="CN192" s="42">
        <f t="shared" si="123"/>
        <v>0</v>
      </c>
      <c r="CO192" s="42">
        <f t="shared" si="123"/>
        <v>0</v>
      </c>
      <c r="CP192" s="42">
        <f t="shared" si="123"/>
        <v>0</v>
      </c>
      <c r="CQ192" s="42">
        <f t="shared" si="123"/>
        <v>0</v>
      </c>
      <c r="CR192" s="42">
        <f t="shared" si="123"/>
        <v>0</v>
      </c>
      <c r="CS192" s="42">
        <f t="shared" si="123"/>
        <v>0</v>
      </c>
    </row>
    <row r="193" spans="2:97" x14ac:dyDescent="0.35">
      <c r="B193" s="1" t="s">
        <v>74</v>
      </c>
      <c r="E193" s="32">
        <f>SUM(G193:CS193)</f>
        <v>0</v>
      </c>
      <c r="G193" s="42">
        <f t="shared" ref="G193:BR193" si="124">(G$70*$C$17)+(G$71*$D$17)+(G$72*$D$17)+(G$73*$C$17)</f>
        <v>0</v>
      </c>
      <c r="H193" s="42">
        <f t="shared" si="124"/>
        <v>0</v>
      </c>
      <c r="I193" s="42">
        <f t="shared" si="124"/>
        <v>0</v>
      </c>
      <c r="J193" s="42">
        <f t="shared" si="124"/>
        <v>0</v>
      </c>
      <c r="K193" s="42">
        <f t="shared" si="124"/>
        <v>0</v>
      </c>
      <c r="L193" s="42">
        <f t="shared" si="124"/>
        <v>0</v>
      </c>
      <c r="M193" s="42">
        <f t="shared" si="124"/>
        <v>0</v>
      </c>
      <c r="N193" s="42">
        <f t="shared" si="124"/>
        <v>0</v>
      </c>
      <c r="O193" s="42">
        <f t="shared" si="124"/>
        <v>0</v>
      </c>
      <c r="P193" s="42">
        <f t="shared" si="124"/>
        <v>0</v>
      </c>
      <c r="Q193" s="42">
        <f t="shared" si="124"/>
        <v>0</v>
      </c>
      <c r="R193" s="42">
        <f t="shared" si="124"/>
        <v>0</v>
      </c>
      <c r="S193" s="42">
        <f t="shared" si="124"/>
        <v>0</v>
      </c>
      <c r="T193" s="42">
        <f t="shared" si="124"/>
        <v>0</v>
      </c>
      <c r="U193" s="42">
        <f t="shared" si="124"/>
        <v>0</v>
      </c>
      <c r="V193" s="42">
        <f t="shared" si="124"/>
        <v>0</v>
      </c>
      <c r="W193" s="42">
        <f t="shared" si="124"/>
        <v>0</v>
      </c>
      <c r="X193" s="42">
        <f t="shared" si="124"/>
        <v>0</v>
      </c>
      <c r="Y193" s="42">
        <f t="shared" si="124"/>
        <v>0</v>
      </c>
      <c r="Z193" s="42">
        <f t="shared" si="124"/>
        <v>0</v>
      </c>
      <c r="AA193" s="42">
        <f t="shared" si="124"/>
        <v>0</v>
      </c>
      <c r="AB193" s="42">
        <f t="shared" si="124"/>
        <v>0</v>
      </c>
      <c r="AC193" s="42">
        <f t="shared" si="124"/>
        <v>0</v>
      </c>
      <c r="AD193" s="42">
        <f t="shared" si="124"/>
        <v>0</v>
      </c>
      <c r="AE193" s="42">
        <f t="shared" si="124"/>
        <v>0</v>
      </c>
      <c r="AF193" s="42">
        <f t="shared" si="124"/>
        <v>0</v>
      </c>
      <c r="AG193" s="42">
        <f t="shared" si="124"/>
        <v>0</v>
      </c>
      <c r="AH193" s="42">
        <f t="shared" si="124"/>
        <v>0</v>
      </c>
      <c r="AI193" s="42">
        <f t="shared" si="124"/>
        <v>0</v>
      </c>
      <c r="AJ193" s="42">
        <f t="shared" si="124"/>
        <v>0</v>
      </c>
      <c r="AK193" s="42">
        <f t="shared" si="124"/>
        <v>0</v>
      </c>
      <c r="AL193" s="42">
        <f t="shared" si="124"/>
        <v>0</v>
      </c>
      <c r="AM193" s="42">
        <f t="shared" si="124"/>
        <v>0</v>
      </c>
      <c r="AN193" s="42">
        <f t="shared" si="124"/>
        <v>0</v>
      </c>
      <c r="AO193" s="42">
        <f t="shared" si="124"/>
        <v>0</v>
      </c>
      <c r="AP193" s="42">
        <f t="shared" si="124"/>
        <v>0</v>
      </c>
      <c r="AQ193" s="42">
        <f t="shared" si="124"/>
        <v>0</v>
      </c>
      <c r="AR193" s="42">
        <f t="shared" si="124"/>
        <v>0</v>
      </c>
      <c r="AS193" s="42">
        <f t="shared" si="124"/>
        <v>0</v>
      </c>
      <c r="AT193" s="42">
        <f t="shared" si="124"/>
        <v>0</v>
      </c>
      <c r="AU193" s="42">
        <f t="shared" si="124"/>
        <v>0</v>
      </c>
      <c r="AV193" s="42">
        <f t="shared" si="124"/>
        <v>0</v>
      </c>
      <c r="AW193" s="42">
        <f t="shared" si="124"/>
        <v>0</v>
      </c>
      <c r="AX193" s="42">
        <f t="shared" si="124"/>
        <v>0</v>
      </c>
      <c r="AY193" s="42">
        <f t="shared" si="124"/>
        <v>0</v>
      </c>
      <c r="AZ193" s="42">
        <f t="shared" si="124"/>
        <v>0</v>
      </c>
      <c r="BA193" s="42">
        <f t="shared" si="124"/>
        <v>0</v>
      </c>
      <c r="BB193" s="42">
        <f t="shared" si="124"/>
        <v>0</v>
      </c>
      <c r="BC193" s="42">
        <f t="shared" si="124"/>
        <v>0</v>
      </c>
      <c r="BD193" s="42">
        <f t="shared" si="124"/>
        <v>0</v>
      </c>
      <c r="BE193" s="42">
        <f t="shared" si="124"/>
        <v>0</v>
      </c>
      <c r="BF193" s="42">
        <f t="shared" si="124"/>
        <v>0</v>
      </c>
      <c r="BG193" s="42">
        <f t="shared" si="124"/>
        <v>0</v>
      </c>
      <c r="BH193" s="42">
        <f t="shared" si="124"/>
        <v>0</v>
      </c>
      <c r="BI193" s="42">
        <f t="shared" si="124"/>
        <v>0</v>
      </c>
      <c r="BJ193" s="42">
        <f t="shared" si="124"/>
        <v>0</v>
      </c>
      <c r="BK193" s="42">
        <f t="shared" si="124"/>
        <v>0</v>
      </c>
      <c r="BL193" s="42">
        <f t="shared" si="124"/>
        <v>0</v>
      </c>
      <c r="BM193" s="42">
        <f t="shared" si="124"/>
        <v>0</v>
      </c>
      <c r="BN193" s="42">
        <f t="shared" si="124"/>
        <v>0</v>
      </c>
      <c r="BO193" s="42">
        <f t="shared" si="124"/>
        <v>0</v>
      </c>
      <c r="BP193" s="42">
        <f t="shared" si="124"/>
        <v>0</v>
      </c>
      <c r="BQ193" s="42">
        <f t="shared" si="124"/>
        <v>0</v>
      </c>
      <c r="BR193" s="42">
        <f t="shared" si="124"/>
        <v>0</v>
      </c>
      <c r="BS193" s="42">
        <f t="shared" ref="BS193:CS193" si="125">(BS$70*$C$17)+(BS$71*$D$17)+(BS$72*$D$17)+(BS$73*$C$17)</f>
        <v>0</v>
      </c>
      <c r="BT193" s="42">
        <f t="shared" si="125"/>
        <v>0</v>
      </c>
      <c r="BU193" s="42">
        <f t="shared" si="125"/>
        <v>0</v>
      </c>
      <c r="BV193" s="42">
        <f t="shared" si="125"/>
        <v>0</v>
      </c>
      <c r="BW193" s="42">
        <f t="shared" si="125"/>
        <v>0</v>
      </c>
      <c r="BX193" s="42">
        <f t="shared" si="125"/>
        <v>0</v>
      </c>
      <c r="BY193" s="42">
        <f t="shared" si="125"/>
        <v>0</v>
      </c>
      <c r="BZ193" s="42">
        <f t="shared" si="125"/>
        <v>0</v>
      </c>
      <c r="CA193" s="42">
        <f t="shared" si="125"/>
        <v>0</v>
      </c>
      <c r="CB193" s="42">
        <f t="shared" si="125"/>
        <v>0</v>
      </c>
      <c r="CC193" s="42">
        <f t="shared" si="125"/>
        <v>0</v>
      </c>
      <c r="CD193" s="42">
        <f t="shared" si="125"/>
        <v>0</v>
      </c>
      <c r="CE193" s="42">
        <f t="shared" si="125"/>
        <v>0</v>
      </c>
      <c r="CF193" s="42">
        <f t="shared" si="125"/>
        <v>0</v>
      </c>
      <c r="CG193" s="42">
        <f t="shared" si="125"/>
        <v>0</v>
      </c>
      <c r="CH193" s="42">
        <f t="shared" si="125"/>
        <v>0</v>
      </c>
      <c r="CI193" s="42">
        <f t="shared" si="125"/>
        <v>0</v>
      </c>
      <c r="CJ193" s="42">
        <f t="shared" si="125"/>
        <v>0</v>
      </c>
      <c r="CK193" s="42">
        <f t="shared" si="125"/>
        <v>0</v>
      </c>
      <c r="CL193" s="42">
        <f t="shared" si="125"/>
        <v>0</v>
      </c>
      <c r="CM193" s="42">
        <f t="shared" si="125"/>
        <v>0</v>
      </c>
      <c r="CN193" s="42">
        <f t="shared" si="125"/>
        <v>0</v>
      </c>
      <c r="CO193" s="42">
        <f t="shared" si="125"/>
        <v>0</v>
      </c>
      <c r="CP193" s="42">
        <f t="shared" si="125"/>
        <v>0</v>
      </c>
      <c r="CQ193" s="42">
        <f t="shared" si="125"/>
        <v>0</v>
      </c>
      <c r="CR193" s="42">
        <f t="shared" si="125"/>
        <v>0</v>
      </c>
      <c r="CS193" s="42">
        <f t="shared" si="125"/>
        <v>0</v>
      </c>
    </row>
    <row r="194" spans="2:97" x14ac:dyDescent="0.35">
      <c r="B194" s="1" t="s">
        <v>64</v>
      </c>
      <c r="E194" s="32">
        <f>SUM(G194:CS194)</f>
        <v>0</v>
      </c>
      <c r="G194" s="37">
        <f t="shared" ref="G194:BR194" si="126">G45</f>
        <v>0</v>
      </c>
      <c r="H194" s="37">
        <f t="shared" si="126"/>
        <v>0</v>
      </c>
      <c r="I194" s="37">
        <f t="shared" si="126"/>
        <v>0</v>
      </c>
      <c r="J194" s="37">
        <f t="shared" si="126"/>
        <v>0</v>
      </c>
      <c r="K194" s="37">
        <f t="shared" si="126"/>
        <v>0</v>
      </c>
      <c r="L194" s="37">
        <f t="shared" si="126"/>
        <v>0</v>
      </c>
      <c r="M194" s="37">
        <f t="shared" si="126"/>
        <v>0</v>
      </c>
      <c r="N194" s="37">
        <f t="shared" si="126"/>
        <v>0</v>
      </c>
      <c r="O194" s="37">
        <f t="shared" si="126"/>
        <v>0</v>
      </c>
      <c r="P194" s="37">
        <f t="shared" si="126"/>
        <v>0</v>
      </c>
      <c r="Q194" s="37">
        <f t="shared" si="126"/>
        <v>0</v>
      </c>
      <c r="R194" s="37">
        <f t="shared" si="126"/>
        <v>0</v>
      </c>
      <c r="S194" s="37">
        <f t="shared" si="126"/>
        <v>0</v>
      </c>
      <c r="T194" s="37">
        <f t="shared" si="126"/>
        <v>0</v>
      </c>
      <c r="U194" s="37">
        <f t="shared" si="126"/>
        <v>0</v>
      </c>
      <c r="V194" s="37">
        <f t="shared" si="126"/>
        <v>0</v>
      </c>
      <c r="W194" s="37">
        <f t="shared" si="126"/>
        <v>0</v>
      </c>
      <c r="X194" s="37">
        <f t="shared" si="126"/>
        <v>0</v>
      </c>
      <c r="Y194" s="37">
        <f t="shared" si="126"/>
        <v>0</v>
      </c>
      <c r="Z194" s="37">
        <f t="shared" si="126"/>
        <v>0</v>
      </c>
      <c r="AA194" s="37">
        <f t="shared" si="126"/>
        <v>0</v>
      </c>
      <c r="AB194" s="37">
        <f t="shared" si="126"/>
        <v>0</v>
      </c>
      <c r="AC194" s="37">
        <f t="shared" si="126"/>
        <v>0</v>
      </c>
      <c r="AD194" s="37">
        <f t="shared" si="126"/>
        <v>0</v>
      </c>
      <c r="AE194" s="37">
        <f t="shared" si="126"/>
        <v>0</v>
      </c>
      <c r="AF194" s="37">
        <f t="shared" si="126"/>
        <v>0</v>
      </c>
      <c r="AG194" s="37">
        <f t="shared" si="126"/>
        <v>0</v>
      </c>
      <c r="AH194" s="37">
        <f t="shared" si="126"/>
        <v>0</v>
      </c>
      <c r="AI194" s="37">
        <f t="shared" si="126"/>
        <v>0</v>
      </c>
      <c r="AJ194" s="37">
        <f t="shared" si="126"/>
        <v>0</v>
      </c>
      <c r="AK194" s="37">
        <f t="shared" si="126"/>
        <v>0</v>
      </c>
      <c r="AL194" s="37">
        <f t="shared" si="126"/>
        <v>0</v>
      </c>
      <c r="AM194" s="37">
        <f t="shared" si="126"/>
        <v>0</v>
      </c>
      <c r="AN194" s="37">
        <f t="shared" si="126"/>
        <v>0</v>
      </c>
      <c r="AO194" s="37">
        <f t="shared" si="126"/>
        <v>0</v>
      </c>
      <c r="AP194" s="37">
        <f t="shared" si="126"/>
        <v>0</v>
      </c>
      <c r="AQ194" s="37">
        <f t="shared" si="126"/>
        <v>0</v>
      </c>
      <c r="AR194" s="37">
        <f t="shared" si="126"/>
        <v>0</v>
      </c>
      <c r="AS194" s="37">
        <f t="shared" si="126"/>
        <v>0</v>
      </c>
      <c r="AT194" s="37">
        <f t="shared" si="126"/>
        <v>0</v>
      </c>
      <c r="AU194" s="37">
        <f t="shared" si="126"/>
        <v>0</v>
      </c>
      <c r="AV194" s="37">
        <f t="shared" si="126"/>
        <v>0</v>
      </c>
      <c r="AW194" s="37">
        <f t="shared" si="126"/>
        <v>0</v>
      </c>
      <c r="AX194" s="37">
        <f t="shared" si="126"/>
        <v>0</v>
      </c>
      <c r="AY194" s="37">
        <f t="shared" si="126"/>
        <v>0</v>
      </c>
      <c r="AZ194" s="37">
        <f t="shared" si="126"/>
        <v>0</v>
      </c>
      <c r="BA194" s="37">
        <f t="shared" si="126"/>
        <v>0</v>
      </c>
      <c r="BB194" s="37">
        <f t="shared" si="126"/>
        <v>0</v>
      </c>
      <c r="BC194" s="37">
        <f t="shared" si="126"/>
        <v>0</v>
      </c>
      <c r="BD194" s="37">
        <f t="shared" si="126"/>
        <v>0</v>
      </c>
      <c r="BE194" s="37">
        <f t="shared" si="126"/>
        <v>0</v>
      </c>
      <c r="BF194" s="37">
        <f t="shared" si="126"/>
        <v>0</v>
      </c>
      <c r="BG194" s="37">
        <f t="shared" si="126"/>
        <v>0</v>
      </c>
      <c r="BH194" s="37">
        <f t="shared" si="126"/>
        <v>0</v>
      </c>
      <c r="BI194" s="37">
        <f t="shared" si="126"/>
        <v>0</v>
      </c>
      <c r="BJ194" s="37">
        <f t="shared" si="126"/>
        <v>0</v>
      </c>
      <c r="BK194" s="37">
        <f t="shared" si="126"/>
        <v>0</v>
      </c>
      <c r="BL194" s="37">
        <f t="shared" si="126"/>
        <v>0</v>
      </c>
      <c r="BM194" s="37">
        <f t="shared" si="126"/>
        <v>0</v>
      </c>
      <c r="BN194" s="37">
        <f t="shared" si="126"/>
        <v>0</v>
      </c>
      <c r="BO194" s="37">
        <f t="shared" si="126"/>
        <v>0</v>
      </c>
      <c r="BP194" s="37">
        <f t="shared" si="126"/>
        <v>0</v>
      </c>
      <c r="BQ194" s="37">
        <f t="shared" si="126"/>
        <v>0</v>
      </c>
      <c r="BR194" s="37">
        <f t="shared" si="126"/>
        <v>0</v>
      </c>
      <c r="BS194" s="37">
        <f t="shared" ref="BS194:CS194" si="127">BS45</f>
        <v>0</v>
      </c>
      <c r="BT194" s="37">
        <f t="shared" si="127"/>
        <v>0</v>
      </c>
      <c r="BU194" s="37">
        <f t="shared" si="127"/>
        <v>0</v>
      </c>
      <c r="BV194" s="37">
        <f t="shared" si="127"/>
        <v>0</v>
      </c>
      <c r="BW194" s="37">
        <f t="shared" si="127"/>
        <v>0</v>
      </c>
      <c r="BX194" s="37">
        <f t="shared" si="127"/>
        <v>0</v>
      </c>
      <c r="BY194" s="37">
        <f t="shared" si="127"/>
        <v>0</v>
      </c>
      <c r="BZ194" s="37">
        <f t="shared" si="127"/>
        <v>0</v>
      </c>
      <c r="CA194" s="37">
        <f t="shared" si="127"/>
        <v>0</v>
      </c>
      <c r="CB194" s="37">
        <f t="shared" si="127"/>
        <v>0</v>
      </c>
      <c r="CC194" s="37">
        <f t="shared" si="127"/>
        <v>0</v>
      </c>
      <c r="CD194" s="37">
        <f t="shared" si="127"/>
        <v>0</v>
      </c>
      <c r="CE194" s="37">
        <f t="shared" si="127"/>
        <v>0</v>
      </c>
      <c r="CF194" s="37">
        <f t="shared" si="127"/>
        <v>0</v>
      </c>
      <c r="CG194" s="37">
        <f t="shared" si="127"/>
        <v>0</v>
      </c>
      <c r="CH194" s="37">
        <f t="shared" si="127"/>
        <v>0</v>
      </c>
      <c r="CI194" s="37">
        <f t="shared" si="127"/>
        <v>0</v>
      </c>
      <c r="CJ194" s="37">
        <f t="shared" si="127"/>
        <v>0</v>
      </c>
      <c r="CK194" s="37">
        <f t="shared" si="127"/>
        <v>0</v>
      </c>
      <c r="CL194" s="37">
        <f t="shared" si="127"/>
        <v>0</v>
      </c>
      <c r="CM194" s="37">
        <f t="shared" si="127"/>
        <v>0</v>
      </c>
      <c r="CN194" s="37">
        <f t="shared" si="127"/>
        <v>0</v>
      </c>
      <c r="CO194" s="37">
        <f t="shared" si="127"/>
        <v>0</v>
      </c>
      <c r="CP194" s="37">
        <f t="shared" si="127"/>
        <v>0</v>
      </c>
      <c r="CQ194" s="37">
        <f t="shared" si="127"/>
        <v>0</v>
      </c>
      <c r="CR194" s="37">
        <f t="shared" si="127"/>
        <v>0</v>
      </c>
      <c r="CS194" s="37">
        <f t="shared" si="127"/>
        <v>0</v>
      </c>
    </row>
    <row r="195" spans="2:97" x14ac:dyDescent="0.35">
      <c r="E195" s="29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  <c r="CA195" s="53"/>
      <c r="CB195" s="53"/>
      <c r="CC195" s="53"/>
      <c r="CD195" s="53"/>
      <c r="CE195" s="53"/>
      <c r="CF195" s="53"/>
      <c r="CG195" s="53"/>
      <c r="CH195" s="53"/>
      <c r="CI195" s="53"/>
      <c r="CJ195" s="53"/>
      <c r="CK195" s="53"/>
      <c r="CL195" s="53"/>
      <c r="CM195" s="53"/>
      <c r="CN195" s="53"/>
      <c r="CO195" s="53"/>
      <c r="CP195" s="53"/>
      <c r="CQ195" s="53"/>
      <c r="CR195" s="53"/>
      <c r="CS195" s="53"/>
    </row>
    <row r="196" spans="2:97" x14ac:dyDescent="0.35">
      <c r="B196" s="2" t="s">
        <v>65</v>
      </c>
      <c r="E196" s="29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3"/>
      <c r="CP196" s="53"/>
      <c r="CQ196" s="53"/>
      <c r="CR196" s="53"/>
      <c r="CS196" s="53"/>
    </row>
    <row r="197" spans="2:97" x14ac:dyDescent="0.35">
      <c r="E197" s="29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53"/>
      <c r="CG197" s="53"/>
      <c r="CH197" s="53"/>
      <c r="CI197" s="53"/>
      <c r="CJ197" s="53"/>
      <c r="CK197" s="53"/>
      <c r="CL197" s="53"/>
      <c r="CM197" s="53"/>
      <c r="CN197" s="53"/>
      <c r="CO197" s="53"/>
      <c r="CP197" s="53"/>
      <c r="CQ197" s="53"/>
      <c r="CR197" s="53"/>
      <c r="CS197" s="53"/>
    </row>
    <row r="198" spans="2:97" x14ac:dyDescent="0.35">
      <c r="B198" s="40" t="s">
        <v>75</v>
      </c>
      <c r="E198" s="44">
        <f>SUM(G198:CS198)</f>
        <v>0</v>
      </c>
      <c r="F198" s="2"/>
      <c r="G198" s="46">
        <f t="shared" ref="G198:BR198" si="128">SUM(G192:G193)</f>
        <v>0</v>
      </c>
      <c r="H198" s="46">
        <f t="shared" si="128"/>
        <v>0</v>
      </c>
      <c r="I198" s="46">
        <f t="shared" si="128"/>
        <v>0</v>
      </c>
      <c r="J198" s="46">
        <f t="shared" si="128"/>
        <v>0</v>
      </c>
      <c r="K198" s="46">
        <f t="shared" si="128"/>
        <v>0</v>
      </c>
      <c r="L198" s="46">
        <f t="shared" si="128"/>
        <v>0</v>
      </c>
      <c r="M198" s="46">
        <f t="shared" si="128"/>
        <v>0</v>
      </c>
      <c r="N198" s="46">
        <f t="shared" si="128"/>
        <v>0</v>
      </c>
      <c r="O198" s="46">
        <f t="shared" si="128"/>
        <v>0</v>
      </c>
      <c r="P198" s="46">
        <f t="shared" si="128"/>
        <v>0</v>
      </c>
      <c r="Q198" s="46">
        <f t="shared" si="128"/>
        <v>0</v>
      </c>
      <c r="R198" s="46">
        <f t="shared" si="128"/>
        <v>0</v>
      </c>
      <c r="S198" s="46">
        <f t="shared" si="128"/>
        <v>0</v>
      </c>
      <c r="T198" s="46">
        <f t="shared" si="128"/>
        <v>0</v>
      </c>
      <c r="U198" s="46">
        <f t="shared" si="128"/>
        <v>0</v>
      </c>
      <c r="V198" s="46">
        <f t="shared" si="128"/>
        <v>0</v>
      </c>
      <c r="W198" s="46">
        <f t="shared" si="128"/>
        <v>0</v>
      </c>
      <c r="X198" s="46">
        <f t="shared" si="128"/>
        <v>0</v>
      </c>
      <c r="Y198" s="46">
        <f t="shared" si="128"/>
        <v>0</v>
      </c>
      <c r="Z198" s="46">
        <f t="shared" si="128"/>
        <v>0</v>
      </c>
      <c r="AA198" s="46">
        <f t="shared" si="128"/>
        <v>0</v>
      </c>
      <c r="AB198" s="46">
        <f t="shared" si="128"/>
        <v>0</v>
      </c>
      <c r="AC198" s="46">
        <f t="shared" si="128"/>
        <v>0</v>
      </c>
      <c r="AD198" s="46">
        <f t="shared" si="128"/>
        <v>0</v>
      </c>
      <c r="AE198" s="46">
        <f t="shared" si="128"/>
        <v>0</v>
      </c>
      <c r="AF198" s="46">
        <f t="shared" si="128"/>
        <v>0</v>
      </c>
      <c r="AG198" s="46">
        <f t="shared" si="128"/>
        <v>0</v>
      </c>
      <c r="AH198" s="46">
        <f t="shared" si="128"/>
        <v>0</v>
      </c>
      <c r="AI198" s="46">
        <f t="shared" si="128"/>
        <v>0</v>
      </c>
      <c r="AJ198" s="46">
        <f t="shared" si="128"/>
        <v>0</v>
      </c>
      <c r="AK198" s="46">
        <f t="shared" si="128"/>
        <v>0</v>
      </c>
      <c r="AL198" s="46">
        <f t="shared" si="128"/>
        <v>0</v>
      </c>
      <c r="AM198" s="46">
        <f t="shared" si="128"/>
        <v>0</v>
      </c>
      <c r="AN198" s="46">
        <f t="shared" si="128"/>
        <v>0</v>
      </c>
      <c r="AO198" s="46">
        <f t="shared" si="128"/>
        <v>0</v>
      </c>
      <c r="AP198" s="46">
        <f t="shared" si="128"/>
        <v>0</v>
      </c>
      <c r="AQ198" s="46">
        <f t="shared" si="128"/>
        <v>0</v>
      </c>
      <c r="AR198" s="46">
        <f t="shared" si="128"/>
        <v>0</v>
      </c>
      <c r="AS198" s="46">
        <f t="shared" si="128"/>
        <v>0</v>
      </c>
      <c r="AT198" s="46">
        <f t="shared" si="128"/>
        <v>0</v>
      </c>
      <c r="AU198" s="46">
        <f t="shared" si="128"/>
        <v>0</v>
      </c>
      <c r="AV198" s="46">
        <f t="shared" si="128"/>
        <v>0</v>
      </c>
      <c r="AW198" s="46">
        <f t="shared" si="128"/>
        <v>0</v>
      </c>
      <c r="AX198" s="46">
        <f t="shared" si="128"/>
        <v>0</v>
      </c>
      <c r="AY198" s="46">
        <f t="shared" si="128"/>
        <v>0</v>
      </c>
      <c r="AZ198" s="46">
        <f t="shared" si="128"/>
        <v>0</v>
      </c>
      <c r="BA198" s="46">
        <f t="shared" si="128"/>
        <v>0</v>
      </c>
      <c r="BB198" s="46">
        <f t="shared" si="128"/>
        <v>0</v>
      </c>
      <c r="BC198" s="46">
        <f t="shared" si="128"/>
        <v>0</v>
      </c>
      <c r="BD198" s="46">
        <f t="shared" si="128"/>
        <v>0</v>
      </c>
      <c r="BE198" s="46">
        <f t="shared" si="128"/>
        <v>0</v>
      </c>
      <c r="BF198" s="46">
        <f t="shared" si="128"/>
        <v>0</v>
      </c>
      <c r="BG198" s="46">
        <f t="shared" si="128"/>
        <v>0</v>
      </c>
      <c r="BH198" s="46">
        <f t="shared" si="128"/>
        <v>0</v>
      </c>
      <c r="BI198" s="46">
        <f t="shared" si="128"/>
        <v>0</v>
      </c>
      <c r="BJ198" s="46">
        <f t="shared" si="128"/>
        <v>0</v>
      </c>
      <c r="BK198" s="46">
        <f t="shared" si="128"/>
        <v>0</v>
      </c>
      <c r="BL198" s="46">
        <f t="shared" si="128"/>
        <v>0</v>
      </c>
      <c r="BM198" s="46">
        <f t="shared" si="128"/>
        <v>0</v>
      </c>
      <c r="BN198" s="46">
        <f t="shared" si="128"/>
        <v>0</v>
      </c>
      <c r="BO198" s="46">
        <f t="shared" si="128"/>
        <v>0</v>
      </c>
      <c r="BP198" s="46">
        <f t="shared" si="128"/>
        <v>0</v>
      </c>
      <c r="BQ198" s="46">
        <f t="shared" si="128"/>
        <v>0</v>
      </c>
      <c r="BR198" s="46">
        <f t="shared" si="128"/>
        <v>0</v>
      </c>
      <c r="BS198" s="46">
        <f t="shared" ref="BS198:CS198" si="129">SUM(BS192:BS193)</f>
        <v>0</v>
      </c>
      <c r="BT198" s="46">
        <f t="shared" si="129"/>
        <v>0</v>
      </c>
      <c r="BU198" s="46">
        <f t="shared" si="129"/>
        <v>0</v>
      </c>
      <c r="BV198" s="46">
        <f t="shared" si="129"/>
        <v>0</v>
      </c>
      <c r="BW198" s="46">
        <f t="shared" si="129"/>
        <v>0</v>
      </c>
      <c r="BX198" s="46">
        <f t="shared" si="129"/>
        <v>0</v>
      </c>
      <c r="BY198" s="46">
        <f t="shared" si="129"/>
        <v>0</v>
      </c>
      <c r="BZ198" s="46">
        <f t="shared" si="129"/>
        <v>0</v>
      </c>
      <c r="CA198" s="46">
        <f t="shared" si="129"/>
        <v>0</v>
      </c>
      <c r="CB198" s="46">
        <f t="shared" si="129"/>
        <v>0</v>
      </c>
      <c r="CC198" s="46">
        <f t="shared" si="129"/>
        <v>0</v>
      </c>
      <c r="CD198" s="46">
        <f t="shared" si="129"/>
        <v>0</v>
      </c>
      <c r="CE198" s="46">
        <f t="shared" si="129"/>
        <v>0</v>
      </c>
      <c r="CF198" s="46">
        <f t="shared" si="129"/>
        <v>0</v>
      </c>
      <c r="CG198" s="46">
        <f t="shared" si="129"/>
        <v>0</v>
      </c>
      <c r="CH198" s="46">
        <f t="shared" si="129"/>
        <v>0</v>
      </c>
      <c r="CI198" s="46">
        <f t="shared" si="129"/>
        <v>0</v>
      </c>
      <c r="CJ198" s="46">
        <f t="shared" si="129"/>
        <v>0</v>
      </c>
      <c r="CK198" s="46">
        <f t="shared" si="129"/>
        <v>0</v>
      </c>
      <c r="CL198" s="46">
        <f t="shared" si="129"/>
        <v>0</v>
      </c>
      <c r="CM198" s="46">
        <f t="shared" si="129"/>
        <v>0</v>
      </c>
      <c r="CN198" s="46">
        <f t="shared" si="129"/>
        <v>0</v>
      </c>
      <c r="CO198" s="46">
        <f t="shared" si="129"/>
        <v>0</v>
      </c>
      <c r="CP198" s="46">
        <f t="shared" si="129"/>
        <v>0</v>
      </c>
      <c r="CQ198" s="46">
        <f t="shared" si="129"/>
        <v>0</v>
      </c>
      <c r="CR198" s="46">
        <f t="shared" si="129"/>
        <v>0</v>
      </c>
      <c r="CS198" s="46">
        <f t="shared" si="129"/>
        <v>0</v>
      </c>
    </row>
    <row r="199" spans="2:97" x14ac:dyDescent="0.35">
      <c r="B199" s="40" t="s">
        <v>76</v>
      </c>
      <c r="E199" s="32">
        <f>SUM(G199:CS199)</f>
        <v>0</v>
      </c>
      <c r="F199" s="2"/>
      <c r="G199" s="33">
        <f t="shared" ref="G199:BR199" si="130">SUM(G191,G198)</f>
        <v>0</v>
      </c>
      <c r="H199" s="43">
        <f t="shared" si="130"/>
        <v>0</v>
      </c>
      <c r="I199" s="43">
        <f t="shared" si="130"/>
        <v>0</v>
      </c>
      <c r="J199" s="43">
        <f t="shared" si="130"/>
        <v>0</v>
      </c>
      <c r="K199" s="43">
        <f t="shared" si="130"/>
        <v>0</v>
      </c>
      <c r="L199" s="43">
        <f t="shared" si="130"/>
        <v>0</v>
      </c>
      <c r="M199" s="43">
        <f t="shared" si="130"/>
        <v>0</v>
      </c>
      <c r="N199" s="43">
        <f t="shared" si="130"/>
        <v>0</v>
      </c>
      <c r="O199" s="43">
        <f t="shared" si="130"/>
        <v>0</v>
      </c>
      <c r="P199" s="43">
        <f t="shared" si="130"/>
        <v>0</v>
      </c>
      <c r="Q199" s="43">
        <f t="shared" si="130"/>
        <v>0</v>
      </c>
      <c r="R199" s="43">
        <f t="shared" si="130"/>
        <v>0</v>
      </c>
      <c r="S199" s="43">
        <f t="shared" si="130"/>
        <v>0</v>
      </c>
      <c r="T199" s="43">
        <f t="shared" si="130"/>
        <v>0</v>
      </c>
      <c r="U199" s="43">
        <f t="shared" si="130"/>
        <v>0</v>
      </c>
      <c r="V199" s="43">
        <f t="shared" si="130"/>
        <v>0</v>
      </c>
      <c r="W199" s="43">
        <f t="shared" si="130"/>
        <v>0</v>
      </c>
      <c r="X199" s="43">
        <f t="shared" si="130"/>
        <v>0</v>
      </c>
      <c r="Y199" s="43">
        <f t="shared" si="130"/>
        <v>0</v>
      </c>
      <c r="Z199" s="43">
        <f t="shared" si="130"/>
        <v>0</v>
      </c>
      <c r="AA199" s="43">
        <f t="shared" si="130"/>
        <v>0</v>
      </c>
      <c r="AB199" s="43">
        <f t="shared" si="130"/>
        <v>0</v>
      </c>
      <c r="AC199" s="43">
        <f t="shared" si="130"/>
        <v>0</v>
      </c>
      <c r="AD199" s="43">
        <f t="shared" si="130"/>
        <v>0</v>
      </c>
      <c r="AE199" s="43">
        <f t="shared" si="130"/>
        <v>0</v>
      </c>
      <c r="AF199" s="43">
        <f t="shared" si="130"/>
        <v>0</v>
      </c>
      <c r="AG199" s="43">
        <f t="shared" si="130"/>
        <v>0</v>
      </c>
      <c r="AH199" s="43">
        <f t="shared" si="130"/>
        <v>0</v>
      </c>
      <c r="AI199" s="43">
        <f t="shared" si="130"/>
        <v>0</v>
      </c>
      <c r="AJ199" s="43">
        <f t="shared" si="130"/>
        <v>0</v>
      </c>
      <c r="AK199" s="43">
        <f t="shared" si="130"/>
        <v>0</v>
      </c>
      <c r="AL199" s="43">
        <f t="shared" si="130"/>
        <v>0</v>
      </c>
      <c r="AM199" s="43">
        <f t="shared" si="130"/>
        <v>0</v>
      </c>
      <c r="AN199" s="43">
        <f t="shared" si="130"/>
        <v>0</v>
      </c>
      <c r="AO199" s="43">
        <f t="shared" si="130"/>
        <v>0</v>
      </c>
      <c r="AP199" s="43">
        <f t="shared" si="130"/>
        <v>0</v>
      </c>
      <c r="AQ199" s="43">
        <f t="shared" si="130"/>
        <v>0</v>
      </c>
      <c r="AR199" s="43">
        <f t="shared" si="130"/>
        <v>0</v>
      </c>
      <c r="AS199" s="43">
        <f t="shared" si="130"/>
        <v>0</v>
      </c>
      <c r="AT199" s="43">
        <f t="shared" si="130"/>
        <v>0</v>
      </c>
      <c r="AU199" s="43">
        <f t="shared" si="130"/>
        <v>0</v>
      </c>
      <c r="AV199" s="43">
        <f t="shared" si="130"/>
        <v>0</v>
      </c>
      <c r="AW199" s="43">
        <f t="shared" si="130"/>
        <v>0</v>
      </c>
      <c r="AX199" s="43">
        <f t="shared" si="130"/>
        <v>0</v>
      </c>
      <c r="AY199" s="43">
        <f t="shared" si="130"/>
        <v>0</v>
      </c>
      <c r="AZ199" s="43">
        <f t="shared" si="130"/>
        <v>0</v>
      </c>
      <c r="BA199" s="43">
        <f t="shared" si="130"/>
        <v>0</v>
      </c>
      <c r="BB199" s="43">
        <f t="shared" si="130"/>
        <v>0</v>
      </c>
      <c r="BC199" s="43">
        <f t="shared" si="130"/>
        <v>0</v>
      </c>
      <c r="BD199" s="43">
        <f t="shared" si="130"/>
        <v>0</v>
      </c>
      <c r="BE199" s="43">
        <f t="shared" si="130"/>
        <v>0</v>
      </c>
      <c r="BF199" s="43">
        <f t="shared" si="130"/>
        <v>0</v>
      </c>
      <c r="BG199" s="43">
        <f t="shared" si="130"/>
        <v>0</v>
      </c>
      <c r="BH199" s="43">
        <f t="shared" si="130"/>
        <v>0</v>
      </c>
      <c r="BI199" s="43">
        <f t="shared" si="130"/>
        <v>0</v>
      </c>
      <c r="BJ199" s="43">
        <f t="shared" si="130"/>
        <v>0</v>
      </c>
      <c r="BK199" s="43">
        <f t="shared" si="130"/>
        <v>0</v>
      </c>
      <c r="BL199" s="43">
        <f t="shared" si="130"/>
        <v>0</v>
      </c>
      <c r="BM199" s="43">
        <f t="shared" si="130"/>
        <v>0</v>
      </c>
      <c r="BN199" s="43">
        <f t="shared" si="130"/>
        <v>0</v>
      </c>
      <c r="BO199" s="43">
        <f t="shared" si="130"/>
        <v>0</v>
      </c>
      <c r="BP199" s="43">
        <f t="shared" si="130"/>
        <v>0</v>
      </c>
      <c r="BQ199" s="43">
        <f t="shared" si="130"/>
        <v>0</v>
      </c>
      <c r="BR199" s="43">
        <f t="shared" si="130"/>
        <v>0</v>
      </c>
      <c r="BS199" s="43">
        <f t="shared" ref="BS199:CS199" si="131">SUM(BS191,BS198)</f>
        <v>0</v>
      </c>
      <c r="BT199" s="43">
        <f t="shared" si="131"/>
        <v>0</v>
      </c>
      <c r="BU199" s="43">
        <f t="shared" si="131"/>
        <v>0</v>
      </c>
      <c r="BV199" s="43">
        <f t="shared" si="131"/>
        <v>0</v>
      </c>
      <c r="BW199" s="43">
        <f t="shared" si="131"/>
        <v>0</v>
      </c>
      <c r="BX199" s="43">
        <f t="shared" si="131"/>
        <v>0</v>
      </c>
      <c r="BY199" s="43">
        <f t="shared" si="131"/>
        <v>0</v>
      </c>
      <c r="BZ199" s="43">
        <f t="shared" si="131"/>
        <v>0</v>
      </c>
      <c r="CA199" s="43">
        <f t="shared" si="131"/>
        <v>0</v>
      </c>
      <c r="CB199" s="43">
        <f t="shared" si="131"/>
        <v>0</v>
      </c>
      <c r="CC199" s="43">
        <f t="shared" si="131"/>
        <v>0</v>
      </c>
      <c r="CD199" s="43">
        <f t="shared" si="131"/>
        <v>0</v>
      </c>
      <c r="CE199" s="43">
        <f t="shared" si="131"/>
        <v>0</v>
      </c>
      <c r="CF199" s="43">
        <f t="shared" si="131"/>
        <v>0</v>
      </c>
      <c r="CG199" s="43">
        <f t="shared" si="131"/>
        <v>0</v>
      </c>
      <c r="CH199" s="43">
        <f t="shared" si="131"/>
        <v>0</v>
      </c>
      <c r="CI199" s="43">
        <f t="shared" si="131"/>
        <v>0</v>
      </c>
      <c r="CJ199" s="43">
        <f t="shared" si="131"/>
        <v>0</v>
      </c>
      <c r="CK199" s="43">
        <f t="shared" si="131"/>
        <v>0</v>
      </c>
      <c r="CL199" s="43">
        <f t="shared" si="131"/>
        <v>0</v>
      </c>
      <c r="CM199" s="43">
        <f t="shared" si="131"/>
        <v>0</v>
      </c>
      <c r="CN199" s="43">
        <f t="shared" si="131"/>
        <v>0</v>
      </c>
      <c r="CO199" s="43">
        <f t="shared" si="131"/>
        <v>0</v>
      </c>
      <c r="CP199" s="43">
        <f t="shared" si="131"/>
        <v>0</v>
      </c>
      <c r="CQ199" s="43">
        <f t="shared" si="131"/>
        <v>0</v>
      </c>
      <c r="CR199" s="43">
        <f t="shared" si="131"/>
        <v>0</v>
      </c>
      <c r="CS199" s="43">
        <f t="shared" si="131"/>
        <v>0</v>
      </c>
    </row>
    <row r="200" spans="2:97" x14ac:dyDescent="0.35">
      <c r="B200" s="40" t="s">
        <v>77</v>
      </c>
      <c r="E200" s="44">
        <f>SUM(G200:CS200)</f>
        <v>0</v>
      </c>
      <c r="G200" s="45">
        <f t="shared" ref="G200:BR200" si="132">IF(G$3&lt;$C$9,G199,0)</f>
        <v>0</v>
      </c>
      <c r="H200" s="46">
        <f t="shared" si="132"/>
        <v>0</v>
      </c>
      <c r="I200" s="46">
        <f t="shared" si="132"/>
        <v>0</v>
      </c>
      <c r="J200" s="46">
        <f t="shared" si="132"/>
        <v>0</v>
      </c>
      <c r="K200" s="46">
        <f t="shared" si="132"/>
        <v>0</v>
      </c>
      <c r="L200" s="46">
        <f t="shared" si="132"/>
        <v>0</v>
      </c>
      <c r="M200" s="46">
        <f t="shared" si="132"/>
        <v>0</v>
      </c>
      <c r="N200" s="46">
        <f t="shared" si="132"/>
        <v>0</v>
      </c>
      <c r="O200" s="46">
        <f t="shared" si="132"/>
        <v>0</v>
      </c>
      <c r="P200" s="46">
        <f t="shared" si="132"/>
        <v>0</v>
      </c>
      <c r="Q200" s="46">
        <f t="shared" si="132"/>
        <v>0</v>
      </c>
      <c r="R200" s="46">
        <f t="shared" si="132"/>
        <v>0</v>
      </c>
      <c r="S200" s="46">
        <f t="shared" si="132"/>
        <v>0</v>
      </c>
      <c r="T200" s="46">
        <f t="shared" si="132"/>
        <v>0</v>
      </c>
      <c r="U200" s="46">
        <f t="shared" si="132"/>
        <v>0</v>
      </c>
      <c r="V200" s="46">
        <f t="shared" si="132"/>
        <v>0</v>
      </c>
      <c r="W200" s="46">
        <f t="shared" si="132"/>
        <v>0</v>
      </c>
      <c r="X200" s="46">
        <f t="shared" si="132"/>
        <v>0</v>
      </c>
      <c r="Y200" s="46">
        <f t="shared" si="132"/>
        <v>0</v>
      </c>
      <c r="Z200" s="46">
        <f t="shared" si="132"/>
        <v>0</v>
      </c>
      <c r="AA200" s="46">
        <f t="shared" si="132"/>
        <v>0</v>
      </c>
      <c r="AB200" s="46">
        <f t="shared" si="132"/>
        <v>0</v>
      </c>
      <c r="AC200" s="46">
        <f t="shared" si="132"/>
        <v>0</v>
      </c>
      <c r="AD200" s="46">
        <f t="shared" si="132"/>
        <v>0</v>
      </c>
      <c r="AE200" s="46">
        <f t="shared" si="132"/>
        <v>0</v>
      </c>
      <c r="AF200" s="46">
        <f t="shared" si="132"/>
        <v>0</v>
      </c>
      <c r="AG200" s="46">
        <f t="shared" si="132"/>
        <v>0</v>
      </c>
      <c r="AH200" s="46">
        <f t="shared" si="132"/>
        <v>0</v>
      </c>
      <c r="AI200" s="46">
        <f t="shared" si="132"/>
        <v>0</v>
      </c>
      <c r="AJ200" s="46">
        <f t="shared" si="132"/>
        <v>0</v>
      </c>
      <c r="AK200" s="46">
        <f t="shared" si="132"/>
        <v>0</v>
      </c>
      <c r="AL200" s="46">
        <f t="shared" si="132"/>
        <v>0</v>
      </c>
      <c r="AM200" s="46">
        <f t="shared" si="132"/>
        <v>0</v>
      </c>
      <c r="AN200" s="46">
        <f t="shared" si="132"/>
        <v>0</v>
      </c>
      <c r="AO200" s="46">
        <f t="shared" si="132"/>
        <v>0</v>
      </c>
      <c r="AP200" s="46">
        <f t="shared" si="132"/>
        <v>0</v>
      </c>
      <c r="AQ200" s="46">
        <f t="shared" si="132"/>
        <v>0</v>
      </c>
      <c r="AR200" s="46">
        <f t="shared" si="132"/>
        <v>0</v>
      </c>
      <c r="AS200" s="46">
        <f t="shared" si="132"/>
        <v>0</v>
      </c>
      <c r="AT200" s="46">
        <f t="shared" si="132"/>
        <v>0</v>
      </c>
      <c r="AU200" s="46">
        <f t="shared" si="132"/>
        <v>0</v>
      </c>
      <c r="AV200" s="46">
        <f t="shared" si="132"/>
        <v>0</v>
      </c>
      <c r="AW200" s="46">
        <f t="shared" si="132"/>
        <v>0</v>
      </c>
      <c r="AX200" s="46">
        <f t="shared" si="132"/>
        <v>0</v>
      </c>
      <c r="AY200" s="46">
        <f t="shared" si="132"/>
        <v>0</v>
      </c>
      <c r="AZ200" s="46">
        <f t="shared" si="132"/>
        <v>0</v>
      </c>
      <c r="BA200" s="46">
        <f t="shared" si="132"/>
        <v>0</v>
      </c>
      <c r="BB200" s="46">
        <f t="shared" si="132"/>
        <v>0</v>
      </c>
      <c r="BC200" s="46">
        <f t="shared" si="132"/>
        <v>0</v>
      </c>
      <c r="BD200" s="46">
        <f t="shared" si="132"/>
        <v>0</v>
      </c>
      <c r="BE200" s="46">
        <f t="shared" si="132"/>
        <v>0</v>
      </c>
      <c r="BF200" s="46">
        <f t="shared" si="132"/>
        <v>0</v>
      </c>
      <c r="BG200" s="46">
        <f t="shared" si="132"/>
        <v>0</v>
      </c>
      <c r="BH200" s="46">
        <f t="shared" si="132"/>
        <v>0</v>
      </c>
      <c r="BI200" s="46">
        <f t="shared" si="132"/>
        <v>0</v>
      </c>
      <c r="BJ200" s="46">
        <f t="shared" si="132"/>
        <v>0</v>
      </c>
      <c r="BK200" s="46">
        <f t="shared" si="132"/>
        <v>0</v>
      </c>
      <c r="BL200" s="46">
        <f t="shared" si="132"/>
        <v>0</v>
      </c>
      <c r="BM200" s="46">
        <f t="shared" si="132"/>
        <v>0</v>
      </c>
      <c r="BN200" s="46">
        <f t="shared" si="132"/>
        <v>0</v>
      </c>
      <c r="BO200" s="46">
        <f t="shared" si="132"/>
        <v>0</v>
      </c>
      <c r="BP200" s="46">
        <f t="shared" si="132"/>
        <v>0</v>
      </c>
      <c r="BQ200" s="46">
        <f t="shared" si="132"/>
        <v>0</v>
      </c>
      <c r="BR200" s="46">
        <f t="shared" si="132"/>
        <v>0</v>
      </c>
      <c r="BS200" s="46">
        <f t="shared" ref="BS200:CS200" si="133">IF(BS$3&lt;$C$9,BS199,0)</f>
        <v>0</v>
      </c>
      <c r="BT200" s="46">
        <f t="shared" si="133"/>
        <v>0</v>
      </c>
      <c r="BU200" s="46">
        <f t="shared" si="133"/>
        <v>0</v>
      </c>
      <c r="BV200" s="46">
        <f t="shared" si="133"/>
        <v>0</v>
      </c>
      <c r="BW200" s="46">
        <f t="shared" si="133"/>
        <v>0</v>
      </c>
      <c r="BX200" s="46">
        <f t="shared" si="133"/>
        <v>0</v>
      </c>
      <c r="BY200" s="46">
        <f t="shared" si="133"/>
        <v>0</v>
      </c>
      <c r="BZ200" s="46">
        <f t="shared" si="133"/>
        <v>0</v>
      </c>
      <c r="CA200" s="46">
        <f t="shared" si="133"/>
        <v>0</v>
      </c>
      <c r="CB200" s="46">
        <f t="shared" si="133"/>
        <v>0</v>
      </c>
      <c r="CC200" s="46">
        <f t="shared" si="133"/>
        <v>0</v>
      </c>
      <c r="CD200" s="46">
        <f t="shared" si="133"/>
        <v>0</v>
      </c>
      <c r="CE200" s="46">
        <f t="shared" si="133"/>
        <v>0</v>
      </c>
      <c r="CF200" s="46">
        <f t="shared" si="133"/>
        <v>0</v>
      </c>
      <c r="CG200" s="46">
        <f t="shared" si="133"/>
        <v>0</v>
      </c>
      <c r="CH200" s="46">
        <f t="shared" si="133"/>
        <v>0</v>
      </c>
      <c r="CI200" s="46">
        <f t="shared" si="133"/>
        <v>0</v>
      </c>
      <c r="CJ200" s="46">
        <f t="shared" si="133"/>
        <v>0</v>
      </c>
      <c r="CK200" s="46">
        <f t="shared" si="133"/>
        <v>0</v>
      </c>
      <c r="CL200" s="46">
        <f t="shared" si="133"/>
        <v>0</v>
      </c>
      <c r="CM200" s="46">
        <f t="shared" si="133"/>
        <v>0</v>
      </c>
      <c r="CN200" s="46">
        <f t="shared" si="133"/>
        <v>0</v>
      </c>
      <c r="CO200" s="46">
        <f t="shared" si="133"/>
        <v>0</v>
      </c>
      <c r="CP200" s="46">
        <f t="shared" si="133"/>
        <v>0</v>
      </c>
      <c r="CQ200" s="46">
        <f t="shared" si="133"/>
        <v>0</v>
      </c>
      <c r="CR200" s="46">
        <f t="shared" si="133"/>
        <v>0</v>
      </c>
      <c r="CS200" s="46">
        <f t="shared" si="133"/>
        <v>0</v>
      </c>
    </row>
    <row r="201" spans="2:97" x14ac:dyDescent="0.35">
      <c r="B201" s="40"/>
      <c r="E201" s="32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  <c r="CI201" s="55"/>
      <c r="CJ201" s="55"/>
      <c r="CK201" s="55"/>
      <c r="CL201" s="55"/>
      <c r="CM201" s="55"/>
      <c r="CN201" s="55"/>
      <c r="CO201" s="55"/>
      <c r="CP201" s="55"/>
      <c r="CQ201" s="55"/>
      <c r="CR201" s="55"/>
      <c r="CS201" s="55"/>
    </row>
    <row r="202" spans="2:97" x14ac:dyDescent="0.35">
      <c r="B202" s="40" t="s">
        <v>78</v>
      </c>
      <c r="C202" s="2"/>
      <c r="D202" s="2"/>
      <c r="E202" s="44">
        <f>SUM(G202:CS202)</f>
        <v>0</v>
      </c>
      <c r="F202" s="2"/>
      <c r="G202" s="46">
        <f t="shared" ref="G202:BR202" si="134">G198+G194</f>
        <v>0</v>
      </c>
      <c r="H202" s="46">
        <f t="shared" si="134"/>
        <v>0</v>
      </c>
      <c r="I202" s="46">
        <f t="shared" si="134"/>
        <v>0</v>
      </c>
      <c r="J202" s="46">
        <f t="shared" si="134"/>
        <v>0</v>
      </c>
      <c r="K202" s="46">
        <f t="shared" si="134"/>
        <v>0</v>
      </c>
      <c r="L202" s="46">
        <f t="shared" si="134"/>
        <v>0</v>
      </c>
      <c r="M202" s="46">
        <f t="shared" si="134"/>
        <v>0</v>
      </c>
      <c r="N202" s="46">
        <f t="shared" si="134"/>
        <v>0</v>
      </c>
      <c r="O202" s="46">
        <f t="shared" si="134"/>
        <v>0</v>
      </c>
      <c r="P202" s="46">
        <f t="shared" si="134"/>
        <v>0</v>
      </c>
      <c r="Q202" s="46">
        <f t="shared" si="134"/>
        <v>0</v>
      </c>
      <c r="R202" s="46">
        <f t="shared" si="134"/>
        <v>0</v>
      </c>
      <c r="S202" s="46">
        <f t="shared" si="134"/>
        <v>0</v>
      </c>
      <c r="T202" s="46">
        <f t="shared" si="134"/>
        <v>0</v>
      </c>
      <c r="U202" s="46">
        <f t="shared" si="134"/>
        <v>0</v>
      </c>
      <c r="V202" s="46">
        <f t="shared" si="134"/>
        <v>0</v>
      </c>
      <c r="W202" s="46">
        <f t="shared" si="134"/>
        <v>0</v>
      </c>
      <c r="X202" s="46">
        <f t="shared" si="134"/>
        <v>0</v>
      </c>
      <c r="Y202" s="46">
        <f t="shared" si="134"/>
        <v>0</v>
      </c>
      <c r="Z202" s="46">
        <f t="shared" si="134"/>
        <v>0</v>
      </c>
      <c r="AA202" s="46">
        <f t="shared" si="134"/>
        <v>0</v>
      </c>
      <c r="AB202" s="46">
        <f t="shared" si="134"/>
        <v>0</v>
      </c>
      <c r="AC202" s="46">
        <f t="shared" si="134"/>
        <v>0</v>
      </c>
      <c r="AD202" s="46">
        <f t="shared" si="134"/>
        <v>0</v>
      </c>
      <c r="AE202" s="46">
        <f t="shared" si="134"/>
        <v>0</v>
      </c>
      <c r="AF202" s="46">
        <f t="shared" si="134"/>
        <v>0</v>
      </c>
      <c r="AG202" s="46">
        <f t="shared" si="134"/>
        <v>0</v>
      </c>
      <c r="AH202" s="46">
        <f t="shared" si="134"/>
        <v>0</v>
      </c>
      <c r="AI202" s="46">
        <f t="shared" si="134"/>
        <v>0</v>
      </c>
      <c r="AJ202" s="46">
        <f t="shared" si="134"/>
        <v>0</v>
      </c>
      <c r="AK202" s="46">
        <f t="shared" si="134"/>
        <v>0</v>
      </c>
      <c r="AL202" s="46">
        <f t="shared" si="134"/>
        <v>0</v>
      </c>
      <c r="AM202" s="46">
        <f t="shared" si="134"/>
        <v>0</v>
      </c>
      <c r="AN202" s="46">
        <f t="shared" si="134"/>
        <v>0</v>
      </c>
      <c r="AO202" s="46">
        <f t="shared" si="134"/>
        <v>0</v>
      </c>
      <c r="AP202" s="46">
        <f t="shared" si="134"/>
        <v>0</v>
      </c>
      <c r="AQ202" s="46">
        <f t="shared" si="134"/>
        <v>0</v>
      </c>
      <c r="AR202" s="46">
        <f t="shared" si="134"/>
        <v>0</v>
      </c>
      <c r="AS202" s="46">
        <f t="shared" si="134"/>
        <v>0</v>
      </c>
      <c r="AT202" s="46">
        <f t="shared" si="134"/>
        <v>0</v>
      </c>
      <c r="AU202" s="46">
        <f t="shared" si="134"/>
        <v>0</v>
      </c>
      <c r="AV202" s="46">
        <f t="shared" si="134"/>
        <v>0</v>
      </c>
      <c r="AW202" s="46">
        <f t="shared" si="134"/>
        <v>0</v>
      </c>
      <c r="AX202" s="46">
        <f t="shared" si="134"/>
        <v>0</v>
      </c>
      <c r="AY202" s="46">
        <f t="shared" si="134"/>
        <v>0</v>
      </c>
      <c r="AZ202" s="46">
        <f t="shared" si="134"/>
        <v>0</v>
      </c>
      <c r="BA202" s="46">
        <f t="shared" si="134"/>
        <v>0</v>
      </c>
      <c r="BB202" s="46">
        <f t="shared" si="134"/>
        <v>0</v>
      </c>
      <c r="BC202" s="46">
        <f t="shared" si="134"/>
        <v>0</v>
      </c>
      <c r="BD202" s="46">
        <f t="shared" si="134"/>
        <v>0</v>
      </c>
      <c r="BE202" s="46">
        <f t="shared" si="134"/>
        <v>0</v>
      </c>
      <c r="BF202" s="46">
        <f t="shared" si="134"/>
        <v>0</v>
      </c>
      <c r="BG202" s="46">
        <f t="shared" si="134"/>
        <v>0</v>
      </c>
      <c r="BH202" s="46">
        <f t="shared" si="134"/>
        <v>0</v>
      </c>
      <c r="BI202" s="46">
        <f t="shared" si="134"/>
        <v>0</v>
      </c>
      <c r="BJ202" s="46">
        <f t="shared" si="134"/>
        <v>0</v>
      </c>
      <c r="BK202" s="46">
        <f t="shared" si="134"/>
        <v>0</v>
      </c>
      <c r="BL202" s="46">
        <f t="shared" si="134"/>
        <v>0</v>
      </c>
      <c r="BM202" s="46">
        <f t="shared" si="134"/>
        <v>0</v>
      </c>
      <c r="BN202" s="46">
        <f t="shared" si="134"/>
        <v>0</v>
      </c>
      <c r="BO202" s="46">
        <f t="shared" si="134"/>
        <v>0</v>
      </c>
      <c r="BP202" s="46">
        <f t="shared" si="134"/>
        <v>0</v>
      </c>
      <c r="BQ202" s="46">
        <f t="shared" si="134"/>
        <v>0</v>
      </c>
      <c r="BR202" s="46">
        <f t="shared" si="134"/>
        <v>0</v>
      </c>
      <c r="BS202" s="46">
        <f t="shared" ref="BS202:CS202" si="135">BS198+BS194</f>
        <v>0</v>
      </c>
      <c r="BT202" s="46">
        <f t="shared" si="135"/>
        <v>0</v>
      </c>
      <c r="BU202" s="46">
        <f t="shared" si="135"/>
        <v>0</v>
      </c>
      <c r="BV202" s="46">
        <f t="shared" si="135"/>
        <v>0</v>
      </c>
      <c r="BW202" s="46">
        <f t="shared" si="135"/>
        <v>0</v>
      </c>
      <c r="BX202" s="46">
        <f t="shared" si="135"/>
        <v>0</v>
      </c>
      <c r="BY202" s="46">
        <f t="shared" si="135"/>
        <v>0</v>
      </c>
      <c r="BZ202" s="46">
        <f t="shared" si="135"/>
        <v>0</v>
      </c>
      <c r="CA202" s="46">
        <f t="shared" si="135"/>
        <v>0</v>
      </c>
      <c r="CB202" s="46">
        <f t="shared" si="135"/>
        <v>0</v>
      </c>
      <c r="CC202" s="46">
        <f t="shared" si="135"/>
        <v>0</v>
      </c>
      <c r="CD202" s="46">
        <f t="shared" si="135"/>
        <v>0</v>
      </c>
      <c r="CE202" s="46">
        <f t="shared" si="135"/>
        <v>0</v>
      </c>
      <c r="CF202" s="46">
        <f t="shared" si="135"/>
        <v>0</v>
      </c>
      <c r="CG202" s="46">
        <f t="shared" si="135"/>
        <v>0</v>
      </c>
      <c r="CH202" s="46">
        <f t="shared" si="135"/>
        <v>0</v>
      </c>
      <c r="CI202" s="46">
        <f t="shared" si="135"/>
        <v>0</v>
      </c>
      <c r="CJ202" s="46">
        <f t="shared" si="135"/>
        <v>0</v>
      </c>
      <c r="CK202" s="46">
        <f t="shared" si="135"/>
        <v>0</v>
      </c>
      <c r="CL202" s="46">
        <f t="shared" si="135"/>
        <v>0</v>
      </c>
      <c r="CM202" s="46">
        <f t="shared" si="135"/>
        <v>0</v>
      </c>
      <c r="CN202" s="46">
        <f t="shared" si="135"/>
        <v>0</v>
      </c>
      <c r="CO202" s="46">
        <f t="shared" si="135"/>
        <v>0</v>
      </c>
      <c r="CP202" s="46">
        <f t="shared" si="135"/>
        <v>0</v>
      </c>
      <c r="CQ202" s="46">
        <f t="shared" si="135"/>
        <v>0</v>
      </c>
      <c r="CR202" s="46">
        <f t="shared" si="135"/>
        <v>0</v>
      </c>
      <c r="CS202" s="46">
        <f t="shared" si="135"/>
        <v>0</v>
      </c>
    </row>
    <row r="203" spans="2:97" x14ac:dyDescent="0.35">
      <c r="B203" s="40" t="s">
        <v>79</v>
      </c>
      <c r="E203" s="52">
        <f>SUM(G203:CS203)</f>
        <v>0</v>
      </c>
      <c r="F203" s="2"/>
      <c r="G203" s="43">
        <f t="shared" ref="G203:BR203" si="136">G199+G194</f>
        <v>0</v>
      </c>
      <c r="H203" s="43">
        <f t="shared" si="136"/>
        <v>0</v>
      </c>
      <c r="I203" s="43">
        <f t="shared" si="136"/>
        <v>0</v>
      </c>
      <c r="J203" s="43">
        <f t="shared" si="136"/>
        <v>0</v>
      </c>
      <c r="K203" s="43">
        <f t="shared" si="136"/>
        <v>0</v>
      </c>
      <c r="L203" s="43">
        <f t="shared" si="136"/>
        <v>0</v>
      </c>
      <c r="M203" s="43">
        <f t="shared" si="136"/>
        <v>0</v>
      </c>
      <c r="N203" s="43">
        <f t="shared" si="136"/>
        <v>0</v>
      </c>
      <c r="O203" s="43">
        <f t="shared" si="136"/>
        <v>0</v>
      </c>
      <c r="P203" s="43">
        <f t="shared" si="136"/>
        <v>0</v>
      </c>
      <c r="Q203" s="43">
        <f t="shared" si="136"/>
        <v>0</v>
      </c>
      <c r="R203" s="43">
        <f t="shared" si="136"/>
        <v>0</v>
      </c>
      <c r="S203" s="43">
        <f t="shared" si="136"/>
        <v>0</v>
      </c>
      <c r="T203" s="43">
        <f t="shared" si="136"/>
        <v>0</v>
      </c>
      <c r="U203" s="43">
        <f t="shared" si="136"/>
        <v>0</v>
      </c>
      <c r="V203" s="43">
        <f t="shared" si="136"/>
        <v>0</v>
      </c>
      <c r="W203" s="43">
        <f t="shared" si="136"/>
        <v>0</v>
      </c>
      <c r="X203" s="43">
        <f t="shared" si="136"/>
        <v>0</v>
      </c>
      <c r="Y203" s="43">
        <f t="shared" si="136"/>
        <v>0</v>
      </c>
      <c r="Z203" s="43">
        <f t="shared" si="136"/>
        <v>0</v>
      </c>
      <c r="AA203" s="43">
        <f t="shared" si="136"/>
        <v>0</v>
      </c>
      <c r="AB203" s="43">
        <f t="shared" si="136"/>
        <v>0</v>
      </c>
      <c r="AC203" s="43">
        <f t="shared" si="136"/>
        <v>0</v>
      </c>
      <c r="AD203" s="43">
        <f t="shared" si="136"/>
        <v>0</v>
      </c>
      <c r="AE203" s="43">
        <f t="shared" si="136"/>
        <v>0</v>
      </c>
      <c r="AF203" s="43">
        <f t="shared" si="136"/>
        <v>0</v>
      </c>
      <c r="AG203" s="43">
        <f t="shared" si="136"/>
        <v>0</v>
      </c>
      <c r="AH203" s="43">
        <f t="shared" si="136"/>
        <v>0</v>
      </c>
      <c r="AI203" s="43">
        <f t="shared" si="136"/>
        <v>0</v>
      </c>
      <c r="AJ203" s="43">
        <f t="shared" si="136"/>
        <v>0</v>
      </c>
      <c r="AK203" s="43">
        <f t="shared" si="136"/>
        <v>0</v>
      </c>
      <c r="AL203" s="43">
        <f t="shared" si="136"/>
        <v>0</v>
      </c>
      <c r="AM203" s="43">
        <f t="shared" si="136"/>
        <v>0</v>
      </c>
      <c r="AN203" s="43">
        <f t="shared" si="136"/>
        <v>0</v>
      </c>
      <c r="AO203" s="43">
        <f t="shared" si="136"/>
        <v>0</v>
      </c>
      <c r="AP203" s="43">
        <f t="shared" si="136"/>
        <v>0</v>
      </c>
      <c r="AQ203" s="43">
        <f t="shared" si="136"/>
        <v>0</v>
      </c>
      <c r="AR203" s="43">
        <f t="shared" si="136"/>
        <v>0</v>
      </c>
      <c r="AS203" s="43">
        <f t="shared" si="136"/>
        <v>0</v>
      </c>
      <c r="AT203" s="43">
        <f t="shared" si="136"/>
        <v>0</v>
      </c>
      <c r="AU203" s="43">
        <f t="shared" si="136"/>
        <v>0</v>
      </c>
      <c r="AV203" s="43">
        <f t="shared" si="136"/>
        <v>0</v>
      </c>
      <c r="AW203" s="43">
        <f t="shared" si="136"/>
        <v>0</v>
      </c>
      <c r="AX203" s="43">
        <f t="shared" si="136"/>
        <v>0</v>
      </c>
      <c r="AY203" s="43">
        <f t="shared" si="136"/>
        <v>0</v>
      </c>
      <c r="AZ203" s="43">
        <f t="shared" si="136"/>
        <v>0</v>
      </c>
      <c r="BA203" s="43">
        <f t="shared" si="136"/>
        <v>0</v>
      </c>
      <c r="BB203" s="43">
        <f t="shared" si="136"/>
        <v>0</v>
      </c>
      <c r="BC203" s="43">
        <f t="shared" si="136"/>
        <v>0</v>
      </c>
      <c r="BD203" s="43">
        <f t="shared" si="136"/>
        <v>0</v>
      </c>
      <c r="BE203" s="43">
        <f t="shared" si="136"/>
        <v>0</v>
      </c>
      <c r="BF203" s="43">
        <f t="shared" si="136"/>
        <v>0</v>
      </c>
      <c r="BG203" s="43">
        <f t="shared" si="136"/>
        <v>0</v>
      </c>
      <c r="BH203" s="43">
        <f t="shared" si="136"/>
        <v>0</v>
      </c>
      <c r="BI203" s="43">
        <f t="shared" si="136"/>
        <v>0</v>
      </c>
      <c r="BJ203" s="43">
        <f t="shared" si="136"/>
        <v>0</v>
      </c>
      <c r="BK203" s="43">
        <f t="shared" si="136"/>
        <v>0</v>
      </c>
      <c r="BL203" s="43">
        <f t="shared" si="136"/>
        <v>0</v>
      </c>
      <c r="BM203" s="43">
        <f t="shared" si="136"/>
        <v>0</v>
      </c>
      <c r="BN203" s="43">
        <f t="shared" si="136"/>
        <v>0</v>
      </c>
      <c r="BO203" s="43">
        <f t="shared" si="136"/>
        <v>0</v>
      </c>
      <c r="BP203" s="43">
        <f t="shared" si="136"/>
        <v>0</v>
      </c>
      <c r="BQ203" s="43">
        <f t="shared" si="136"/>
        <v>0</v>
      </c>
      <c r="BR203" s="43">
        <f t="shared" si="136"/>
        <v>0</v>
      </c>
      <c r="BS203" s="43">
        <f t="shared" ref="BS203:CS203" si="137">BS199+BS194</f>
        <v>0</v>
      </c>
      <c r="BT203" s="43">
        <f t="shared" si="137"/>
        <v>0</v>
      </c>
      <c r="BU203" s="43">
        <f t="shared" si="137"/>
        <v>0</v>
      </c>
      <c r="BV203" s="43">
        <f t="shared" si="137"/>
        <v>0</v>
      </c>
      <c r="BW203" s="43">
        <f t="shared" si="137"/>
        <v>0</v>
      </c>
      <c r="BX203" s="43">
        <f t="shared" si="137"/>
        <v>0</v>
      </c>
      <c r="BY203" s="43">
        <f t="shared" si="137"/>
        <v>0</v>
      </c>
      <c r="BZ203" s="43">
        <f t="shared" si="137"/>
        <v>0</v>
      </c>
      <c r="CA203" s="43">
        <f t="shared" si="137"/>
        <v>0</v>
      </c>
      <c r="CB203" s="43">
        <f t="shared" si="137"/>
        <v>0</v>
      </c>
      <c r="CC203" s="43">
        <f t="shared" si="137"/>
        <v>0</v>
      </c>
      <c r="CD203" s="43">
        <f t="shared" si="137"/>
        <v>0</v>
      </c>
      <c r="CE203" s="43">
        <f t="shared" si="137"/>
        <v>0</v>
      </c>
      <c r="CF203" s="43">
        <f t="shared" si="137"/>
        <v>0</v>
      </c>
      <c r="CG203" s="43">
        <f t="shared" si="137"/>
        <v>0</v>
      </c>
      <c r="CH203" s="43">
        <f t="shared" si="137"/>
        <v>0</v>
      </c>
      <c r="CI203" s="43">
        <f t="shared" si="137"/>
        <v>0</v>
      </c>
      <c r="CJ203" s="43">
        <f t="shared" si="137"/>
        <v>0</v>
      </c>
      <c r="CK203" s="43">
        <f t="shared" si="137"/>
        <v>0</v>
      </c>
      <c r="CL203" s="43">
        <f t="shared" si="137"/>
        <v>0</v>
      </c>
      <c r="CM203" s="43">
        <f t="shared" si="137"/>
        <v>0</v>
      </c>
      <c r="CN203" s="43">
        <f t="shared" si="137"/>
        <v>0</v>
      </c>
      <c r="CO203" s="43">
        <f t="shared" si="137"/>
        <v>0</v>
      </c>
      <c r="CP203" s="43">
        <f t="shared" si="137"/>
        <v>0</v>
      </c>
      <c r="CQ203" s="43">
        <f t="shared" si="137"/>
        <v>0</v>
      </c>
      <c r="CR203" s="43">
        <f t="shared" si="137"/>
        <v>0</v>
      </c>
      <c r="CS203" s="43">
        <f t="shared" si="137"/>
        <v>0</v>
      </c>
    </row>
    <row r="204" spans="2:97" x14ac:dyDescent="0.35">
      <c r="B204" s="40" t="s">
        <v>80</v>
      </c>
      <c r="E204" s="44">
        <f>SUM(G204:CS204)</f>
        <v>0</v>
      </c>
      <c r="F204" s="2"/>
      <c r="G204" s="46">
        <f t="shared" ref="G204:BR204" si="138">G200+G194</f>
        <v>0</v>
      </c>
      <c r="H204" s="46">
        <f t="shared" si="138"/>
        <v>0</v>
      </c>
      <c r="I204" s="46">
        <f t="shared" si="138"/>
        <v>0</v>
      </c>
      <c r="J204" s="46">
        <f t="shared" si="138"/>
        <v>0</v>
      </c>
      <c r="K204" s="46">
        <f t="shared" si="138"/>
        <v>0</v>
      </c>
      <c r="L204" s="46">
        <f t="shared" si="138"/>
        <v>0</v>
      </c>
      <c r="M204" s="46">
        <f t="shared" si="138"/>
        <v>0</v>
      </c>
      <c r="N204" s="46">
        <f t="shared" si="138"/>
        <v>0</v>
      </c>
      <c r="O204" s="46">
        <f t="shared" si="138"/>
        <v>0</v>
      </c>
      <c r="P204" s="46">
        <f t="shared" si="138"/>
        <v>0</v>
      </c>
      <c r="Q204" s="46">
        <f t="shared" si="138"/>
        <v>0</v>
      </c>
      <c r="R204" s="46">
        <f t="shared" si="138"/>
        <v>0</v>
      </c>
      <c r="S204" s="46">
        <f t="shared" si="138"/>
        <v>0</v>
      </c>
      <c r="T204" s="46">
        <f t="shared" si="138"/>
        <v>0</v>
      </c>
      <c r="U204" s="46">
        <f t="shared" si="138"/>
        <v>0</v>
      </c>
      <c r="V204" s="46">
        <f t="shared" si="138"/>
        <v>0</v>
      </c>
      <c r="W204" s="46">
        <f t="shared" si="138"/>
        <v>0</v>
      </c>
      <c r="X204" s="46">
        <f t="shared" si="138"/>
        <v>0</v>
      </c>
      <c r="Y204" s="46">
        <f t="shared" si="138"/>
        <v>0</v>
      </c>
      <c r="Z204" s="46">
        <f t="shared" si="138"/>
        <v>0</v>
      </c>
      <c r="AA204" s="46">
        <f t="shared" si="138"/>
        <v>0</v>
      </c>
      <c r="AB204" s="46">
        <f t="shared" si="138"/>
        <v>0</v>
      </c>
      <c r="AC204" s="46">
        <f t="shared" si="138"/>
        <v>0</v>
      </c>
      <c r="AD204" s="46">
        <f t="shared" si="138"/>
        <v>0</v>
      </c>
      <c r="AE204" s="46">
        <f t="shared" si="138"/>
        <v>0</v>
      </c>
      <c r="AF204" s="46">
        <f t="shared" si="138"/>
        <v>0</v>
      </c>
      <c r="AG204" s="46">
        <f t="shared" si="138"/>
        <v>0</v>
      </c>
      <c r="AH204" s="46">
        <f t="shared" si="138"/>
        <v>0</v>
      </c>
      <c r="AI204" s="46">
        <f t="shared" si="138"/>
        <v>0</v>
      </c>
      <c r="AJ204" s="46">
        <f t="shared" si="138"/>
        <v>0</v>
      </c>
      <c r="AK204" s="46">
        <f t="shared" si="138"/>
        <v>0</v>
      </c>
      <c r="AL204" s="46">
        <f t="shared" si="138"/>
        <v>0</v>
      </c>
      <c r="AM204" s="46">
        <f t="shared" si="138"/>
        <v>0</v>
      </c>
      <c r="AN204" s="46">
        <f t="shared" si="138"/>
        <v>0</v>
      </c>
      <c r="AO204" s="46">
        <f t="shared" si="138"/>
        <v>0</v>
      </c>
      <c r="AP204" s="46">
        <f t="shared" si="138"/>
        <v>0</v>
      </c>
      <c r="AQ204" s="46">
        <f t="shared" si="138"/>
        <v>0</v>
      </c>
      <c r="AR204" s="46">
        <f t="shared" si="138"/>
        <v>0</v>
      </c>
      <c r="AS204" s="46">
        <f t="shared" si="138"/>
        <v>0</v>
      </c>
      <c r="AT204" s="46">
        <f t="shared" si="138"/>
        <v>0</v>
      </c>
      <c r="AU204" s="46">
        <f t="shared" si="138"/>
        <v>0</v>
      </c>
      <c r="AV204" s="46">
        <f t="shared" si="138"/>
        <v>0</v>
      </c>
      <c r="AW204" s="46">
        <f t="shared" si="138"/>
        <v>0</v>
      </c>
      <c r="AX204" s="46">
        <f t="shared" si="138"/>
        <v>0</v>
      </c>
      <c r="AY204" s="46">
        <f t="shared" si="138"/>
        <v>0</v>
      </c>
      <c r="AZ204" s="46">
        <f t="shared" si="138"/>
        <v>0</v>
      </c>
      <c r="BA204" s="46">
        <f t="shared" si="138"/>
        <v>0</v>
      </c>
      <c r="BB204" s="46">
        <f t="shared" si="138"/>
        <v>0</v>
      </c>
      <c r="BC204" s="46">
        <f t="shared" si="138"/>
        <v>0</v>
      </c>
      <c r="BD204" s="46">
        <f t="shared" si="138"/>
        <v>0</v>
      </c>
      <c r="BE204" s="46">
        <f t="shared" si="138"/>
        <v>0</v>
      </c>
      <c r="BF204" s="46">
        <f t="shared" si="138"/>
        <v>0</v>
      </c>
      <c r="BG204" s="46">
        <f t="shared" si="138"/>
        <v>0</v>
      </c>
      <c r="BH204" s="46">
        <f t="shared" si="138"/>
        <v>0</v>
      </c>
      <c r="BI204" s="46">
        <f t="shared" si="138"/>
        <v>0</v>
      </c>
      <c r="BJ204" s="46">
        <f t="shared" si="138"/>
        <v>0</v>
      </c>
      <c r="BK204" s="46">
        <f t="shared" si="138"/>
        <v>0</v>
      </c>
      <c r="BL204" s="46">
        <f t="shared" si="138"/>
        <v>0</v>
      </c>
      <c r="BM204" s="46">
        <f t="shared" si="138"/>
        <v>0</v>
      </c>
      <c r="BN204" s="46">
        <f t="shared" si="138"/>
        <v>0</v>
      </c>
      <c r="BO204" s="46">
        <f t="shared" si="138"/>
        <v>0</v>
      </c>
      <c r="BP204" s="46">
        <f t="shared" si="138"/>
        <v>0</v>
      </c>
      <c r="BQ204" s="46">
        <f t="shared" si="138"/>
        <v>0</v>
      </c>
      <c r="BR204" s="46">
        <f t="shared" si="138"/>
        <v>0</v>
      </c>
      <c r="BS204" s="46">
        <f t="shared" ref="BS204:CS204" si="139">BS200+BS194</f>
        <v>0</v>
      </c>
      <c r="BT204" s="46">
        <f t="shared" si="139"/>
        <v>0</v>
      </c>
      <c r="BU204" s="46">
        <f t="shared" si="139"/>
        <v>0</v>
      </c>
      <c r="BV204" s="46">
        <f t="shared" si="139"/>
        <v>0</v>
      </c>
      <c r="BW204" s="46">
        <f t="shared" si="139"/>
        <v>0</v>
      </c>
      <c r="BX204" s="46">
        <f t="shared" si="139"/>
        <v>0</v>
      </c>
      <c r="BY204" s="46">
        <f t="shared" si="139"/>
        <v>0</v>
      </c>
      <c r="BZ204" s="46">
        <f t="shared" si="139"/>
        <v>0</v>
      </c>
      <c r="CA204" s="46">
        <f t="shared" si="139"/>
        <v>0</v>
      </c>
      <c r="CB204" s="46">
        <f t="shared" si="139"/>
        <v>0</v>
      </c>
      <c r="CC204" s="46">
        <f t="shared" si="139"/>
        <v>0</v>
      </c>
      <c r="CD204" s="46">
        <f t="shared" si="139"/>
        <v>0</v>
      </c>
      <c r="CE204" s="46">
        <f t="shared" si="139"/>
        <v>0</v>
      </c>
      <c r="CF204" s="46">
        <f t="shared" si="139"/>
        <v>0</v>
      </c>
      <c r="CG204" s="46">
        <f t="shared" si="139"/>
        <v>0</v>
      </c>
      <c r="CH204" s="46">
        <f t="shared" si="139"/>
        <v>0</v>
      </c>
      <c r="CI204" s="46">
        <f t="shared" si="139"/>
        <v>0</v>
      </c>
      <c r="CJ204" s="46">
        <f t="shared" si="139"/>
        <v>0</v>
      </c>
      <c r="CK204" s="46">
        <f t="shared" si="139"/>
        <v>0</v>
      </c>
      <c r="CL204" s="46">
        <f t="shared" si="139"/>
        <v>0</v>
      </c>
      <c r="CM204" s="46">
        <f t="shared" si="139"/>
        <v>0</v>
      </c>
      <c r="CN204" s="46">
        <f t="shared" si="139"/>
        <v>0</v>
      </c>
      <c r="CO204" s="46">
        <f t="shared" si="139"/>
        <v>0</v>
      </c>
      <c r="CP204" s="46">
        <f t="shared" si="139"/>
        <v>0</v>
      </c>
      <c r="CQ204" s="46">
        <f t="shared" si="139"/>
        <v>0</v>
      </c>
      <c r="CR204" s="46">
        <f t="shared" si="139"/>
        <v>0</v>
      </c>
      <c r="CS204" s="46">
        <f t="shared" si="139"/>
        <v>0</v>
      </c>
    </row>
    <row r="205" spans="2:97" x14ac:dyDescent="0.35">
      <c r="B205" s="2"/>
      <c r="F205" s="2"/>
      <c r="G205" s="56"/>
    </row>
    <row r="206" spans="2:97" x14ac:dyDescent="0.35">
      <c r="B206" s="2" t="s">
        <v>70</v>
      </c>
      <c r="E206" s="56"/>
      <c r="G206" s="56"/>
    </row>
    <row r="208" spans="2:97" x14ac:dyDescent="0.35">
      <c r="B208" s="40" t="s">
        <v>75</v>
      </c>
      <c r="C208" s="2"/>
      <c r="D208" s="2"/>
      <c r="E208" s="44">
        <f>SUM(G208:CS208)</f>
        <v>0</v>
      </c>
      <c r="F208" s="2"/>
      <c r="G208" s="46">
        <f t="shared" ref="G208:BR210" si="140">G198*G$52</f>
        <v>0</v>
      </c>
      <c r="H208" s="46">
        <f t="shared" si="140"/>
        <v>0</v>
      </c>
      <c r="I208" s="46">
        <f t="shared" si="140"/>
        <v>0</v>
      </c>
      <c r="J208" s="46">
        <f t="shared" si="140"/>
        <v>0</v>
      </c>
      <c r="K208" s="46">
        <f t="shared" si="140"/>
        <v>0</v>
      </c>
      <c r="L208" s="46">
        <f t="shared" si="140"/>
        <v>0</v>
      </c>
      <c r="M208" s="46">
        <f t="shared" si="140"/>
        <v>0</v>
      </c>
      <c r="N208" s="46">
        <f t="shared" si="140"/>
        <v>0</v>
      </c>
      <c r="O208" s="46">
        <f t="shared" si="140"/>
        <v>0</v>
      </c>
      <c r="P208" s="46">
        <f t="shared" si="140"/>
        <v>0</v>
      </c>
      <c r="Q208" s="46">
        <f t="shared" si="140"/>
        <v>0</v>
      </c>
      <c r="R208" s="46">
        <f t="shared" si="140"/>
        <v>0</v>
      </c>
      <c r="S208" s="46">
        <f t="shared" si="140"/>
        <v>0</v>
      </c>
      <c r="T208" s="46">
        <f t="shared" si="140"/>
        <v>0</v>
      </c>
      <c r="U208" s="46">
        <f t="shared" si="140"/>
        <v>0</v>
      </c>
      <c r="V208" s="46">
        <f t="shared" si="140"/>
        <v>0</v>
      </c>
      <c r="W208" s="46">
        <f t="shared" si="140"/>
        <v>0</v>
      </c>
      <c r="X208" s="46">
        <f t="shared" si="140"/>
        <v>0</v>
      </c>
      <c r="Y208" s="46">
        <f t="shared" si="140"/>
        <v>0</v>
      </c>
      <c r="Z208" s="46">
        <f t="shared" si="140"/>
        <v>0</v>
      </c>
      <c r="AA208" s="46">
        <f t="shared" si="140"/>
        <v>0</v>
      </c>
      <c r="AB208" s="46">
        <f t="shared" si="140"/>
        <v>0</v>
      </c>
      <c r="AC208" s="46">
        <f t="shared" si="140"/>
        <v>0</v>
      </c>
      <c r="AD208" s="46">
        <f t="shared" si="140"/>
        <v>0</v>
      </c>
      <c r="AE208" s="46">
        <f t="shared" si="140"/>
        <v>0</v>
      </c>
      <c r="AF208" s="46">
        <f t="shared" si="140"/>
        <v>0</v>
      </c>
      <c r="AG208" s="46">
        <f t="shared" si="140"/>
        <v>0</v>
      </c>
      <c r="AH208" s="46">
        <f t="shared" si="140"/>
        <v>0</v>
      </c>
      <c r="AI208" s="46">
        <f t="shared" si="140"/>
        <v>0</v>
      </c>
      <c r="AJ208" s="46">
        <f t="shared" si="140"/>
        <v>0</v>
      </c>
      <c r="AK208" s="46">
        <f t="shared" si="140"/>
        <v>0</v>
      </c>
      <c r="AL208" s="46">
        <f t="shared" si="140"/>
        <v>0</v>
      </c>
      <c r="AM208" s="46">
        <f t="shared" si="140"/>
        <v>0</v>
      </c>
      <c r="AN208" s="46">
        <f t="shared" si="140"/>
        <v>0</v>
      </c>
      <c r="AO208" s="46">
        <f t="shared" si="140"/>
        <v>0</v>
      </c>
      <c r="AP208" s="46">
        <f t="shared" si="140"/>
        <v>0</v>
      </c>
      <c r="AQ208" s="46">
        <f t="shared" si="140"/>
        <v>0</v>
      </c>
      <c r="AR208" s="46">
        <f t="shared" si="140"/>
        <v>0</v>
      </c>
      <c r="AS208" s="46">
        <f t="shared" si="140"/>
        <v>0</v>
      </c>
      <c r="AT208" s="46">
        <f t="shared" si="140"/>
        <v>0</v>
      </c>
      <c r="AU208" s="46">
        <f t="shared" si="140"/>
        <v>0</v>
      </c>
      <c r="AV208" s="46">
        <f t="shared" si="140"/>
        <v>0</v>
      </c>
      <c r="AW208" s="46">
        <f t="shared" si="140"/>
        <v>0</v>
      </c>
      <c r="AX208" s="46">
        <f t="shared" si="140"/>
        <v>0</v>
      </c>
      <c r="AY208" s="46">
        <f t="shared" si="140"/>
        <v>0</v>
      </c>
      <c r="AZ208" s="46">
        <f t="shared" si="140"/>
        <v>0</v>
      </c>
      <c r="BA208" s="46">
        <f t="shared" si="140"/>
        <v>0</v>
      </c>
      <c r="BB208" s="46">
        <f t="shared" si="140"/>
        <v>0</v>
      </c>
      <c r="BC208" s="46">
        <f t="shared" si="140"/>
        <v>0</v>
      </c>
      <c r="BD208" s="46">
        <f t="shared" si="140"/>
        <v>0</v>
      </c>
      <c r="BE208" s="46">
        <f t="shared" si="140"/>
        <v>0</v>
      </c>
      <c r="BF208" s="46">
        <f t="shared" si="140"/>
        <v>0</v>
      </c>
      <c r="BG208" s="46">
        <f t="shared" si="140"/>
        <v>0</v>
      </c>
      <c r="BH208" s="46">
        <f t="shared" si="140"/>
        <v>0</v>
      </c>
      <c r="BI208" s="46">
        <f t="shared" si="140"/>
        <v>0</v>
      </c>
      <c r="BJ208" s="46">
        <f t="shared" si="140"/>
        <v>0</v>
      </c>
      <c r="BK208" s="46">
        <f t="shared" si="140"/>
        <v>0</v>
      </c>
      <c r="BL208" s="46">
        <f t="shared" si="140"/>
        <v>0</v>
      </c>
      <c r="BM208" s="46">
        <f t="shared" si="140"/>
        <v>0</v>
      </c>
      <c r="BN208" s="46">
        <f t="shared" si="140"/>
        <v>0</v>
      </c>
      <c r="BO208" s="46">
        <f t="shared" si="140"/>
        <v>0</v>
      </c>
      <c r="BP208" s="46">
        <f t="shared" si="140"/>
        <v>0</v>
      </c>
      <c r="BQ208" s="46">
        <f t="shared" si="140"/>
        <v>0</v>
      </c>
      <c r="BR208" s="46">
        <f t="shared" si="140"/>
        <v>0</v>
      </c>
      <c r="BS208" s="46">
        <f t="shared" ref="BS208:CS210" si="141">BS198*BS$52</f>
        <v>0</v>
      </c>
      <c r="BT208" s="46">
        <f t="shared" si="141"/>
        <v>0</v>
      </c>
      <c r="BU208" s="46">
        <f t="shared" si="141"/>
        <v>0</v>
      </c>
      <c r="BV208" s="46">
        <f t="shared" si="141"/>
        <v>0</v>
      </c>
      <c r="BW208" s="46">
        <f t="shared" si="141"/>
        <v>0</v>
      </c>
      <c r="BX208" s="46">
        <f t="shared" si="141"/>
        <v>0</v>
      </c>
      <c r="BY208" s="46">
        <f t="shared" si="141"/>
        <v>0</v>
      </c>
      <c r="BZ208" s="46">
        <f t="shared" si="141"/>
        <v>0</v>
      </c>
      <c r="CA208" s="46">
        <f t="shared" si="141"/>
        <v>0</v>
      </c>
      <c r="CB208" s="46">
        <f t="shared" si="141"/>
        <v>0</v>
      </c>
      <c r="CC208" s="46">
        <f t="shared" si="141"/>
        <v>0</v>
      </c>
      <c r="CD208" s="46">
        <f t="shared" si="141"/>
        <v>0</v>
      </c>
      <c r="CE208" s="46">
        <f t="shared" si="141"/>
        <v>0</v>
      </c>
      <c r="CF208" s="46">
        <f t="shared" si="141"/>
        <v>0</v>
      </c>
      <c r="CG208" s="46">
        <f t="shared" si="141"/>
        <v>0</v>
      </c>
      <c r="CH208" s="46">
        <f t="shared" si="141"/>
        <v>0</v>
      </c>
      <c r="CI208" s="46">
        <f t="shared" si="141"/>
        <v>0</v>
      </c>
      <c r="CJ208" s="46">
        <f t="shared" si="141"/>
        <v>0</v>
      </c>
      <c r="CK208" s="46">
        <f t="shared" si="141"/>
        <v>0</v>
      </c>
      <c r="CL208" s="46">
        <f t="shared" si="141"/>
        <v>0</v>
      </c>
      <c r="CM208" s="46">
        <f t="shared" si="141"/>
        <v>0</v>
      </c>
      <c r="CN208" s="46">
        <f t="shared" si="141"/>
        <v>0</v>
      </c>
      <c r="CO208" s="46">
        <f t="shared" si="141"/>
        <v>0</v>
      </c>
      <c r="CP208" s="46">
        <f t="shared" si="141"/>
        <v>0</v>
      </c>
      <c r="CQ208" s="46">
        <f t="shared" si="141"/>
        <v>0</v>
      </c>
      <c r="CR208" s="46">
        <f t="shared" si="141"/>
        <v>0</v>
      </c>
      <c r="CS208" s="46">
        <f t="shared" si="141"/>
        <v>0</v>
      </c>
    </row>
    <row r="209" spans="2:97" x14ac:dyDescent="0.35">
      <c r="B209" s="40" t="s">
        <v>76</v>
      </c>
      <c r="E209" s="32">
        <f>SUM(G209:CS209)</f>
        <v>0</v>
      </c>
      <c r="F209" s="2"/>
      <c r="G209" s="43">
        <f t="shared" si="140"/>
        <v>0</v>
      </c>
      <c r="H209" s="43">
        <f t="shared" si="140"/>
        <v>0</v>
      </c>
      <c r="I209" s="43">
        <f t="shared" si="140"/>
        <v>0</v>
      </c>
      <c r="J209" s="43">
        <f t="shared" si="140"/>
        <v>0</v>
      </c>
      <c r="K209" s="43">
        <f t="shared" si="140"/>
        <v>0</v>
      </c>
      <c r="L209" s="43">
        <f t="shared" si="140"/>
        <v>0</v>
      </c>
      <c r="M209" s="43">
        <f t="shared" si="140"/>
        <v>0</v>
      </c>
      <c r="N209" s="43">
        <f t="shared" si="140"/>
        <v>0</v>
      </c>
      <c r="O209" s="43">
        <f t="shared" si="140"/>
        <v>0</v>
      </c>
      <c r="P209" s="43">
        <f t="shared" si="140"/>
        <v>0</v>
      </c>
      <c r="Q209" s="43">
        <f t="shared" si="140"/>
        <v>0</v>
      </c>
      <c r="R209" s="43">
        <f t="shared" si="140"/>
        <v>0</v>
      </c>
      <c r="S209" s="43">
        <f t="shared" si="140"/>
        <v>0</v>
      </c>
      <c r="T209" s="43">
        <f t="shared" si="140"/>
        <v>0</v>
      </c>
      <c r="U209" s="43">
        <f t="shared" si="140"/>
        <v>0</v>
      </c>
      <c r="V209" s="43">
        <f t="shared" si="140"/>
        <v>0</v>
      </c>
      <c r="W209" s="43">
        <f t="shared" si="140"/>
        <v>0</v>
      </c>
      <c r="X209" s="43">
        <f t="shared" si="140"/>
        <v>0</v>
      </c>
      <c r="Y209" s="43">
        <f t="shared" si="140"/>
        <v>0</v>
      </c>
      <c r="Z209" s="43">
        <f t="shared" si="140"/>
        <v>0</v>
      </c>
      <c r="AA209" s="43">
        <f t="shared" si="140"/>
        <v>0</v>
      </c>
      <c r="AB209" s="43">
        <f t="shared" si="140"/>
        <v>0</v>
      </c>
      <c r="AC209" s="43">
        <f t="shared" si="140"/>
        <v>0</v>
      </c>
      <c r="AD209" s="43">
        <f t="shared" si="140"/>
        <v>0</v>
      </c>
      <c r="AE209" s="43">
        <f t="shared" si="140"/>
        <v>0</v>
      </c>
      <c r="AF209" s="43">
        <f t="shared" si="140"/>
        <v>0</v>
      </c>
      <c r="AG209" s="43">
        <f t="shared" si="140"/>
        <v>0</v>
      </c>
      <c r="AH209" s="43">
        <f t="shared" si="140"/>
        <v>0</v>
      </c>
      <c r="AI209" s="43">
        <f t="shared" si="140"/>
        <v>0</v>
      </c>
      <c r="AJ209" s="43">
        <f t="shared" si="140"/>
        <v>0</v>
      </c>
      <c r="AK209" s="43">
        <f t="shared" si="140"/>
        <v>0</v>
      </c>
      <c r="AL209" s="43">
        <f t="shared" si="140"/>
        <v>0</v>
      </c>
      <c r="AM209" s="43">
        <f t="shared" si="140"/>
        <v>0</v>
      </c>
      <c r="AN209" s="43">
        <f t="shared" si="140"/>
        <v>0</v>
      </c>
      <c r="AO209" s="43">
        <f t="shared" si="140"/>
        <v>0</v>
      </c>
      <c r="AP209" s="43">
        <f t="shared" si="140"/>
        <v>0</v>
      </c>
      <c r="AQ209" s="43">
        <f t="shared" si="140"/>
        <v>0</v>
      </c>
      <c r="AR209" s="43">
        <f t="shared" si="140"/>
        <v>0</v>
      </c>
      <c r="AS209" s="43">
        <f t="shared" si="140"/>
        <v>0</v>
      </c>
      <c r="AT209" s="43">
        <f t="shared" si="140"/>
        <v>0</v>
      </c>
      <c r="AU209" s="43">
        <f t="shared" si="140"/>
        <v>0</v>
      </c>
      <c r="AV209" s="43">
        <f t="shared" si="140"/>
        <v>0</v>
      </c>
      <c r="AW209" s="43">
        <f t="shared" si="140"/>
        <v>0</v>
      </c>
      <c r="AX209" s="43">
        <f t="shared" si="140"/>
        <v>0</v>
      </c>
      <c r="AY209" s="43">
        <f t="shared" si="140"/>
        <v>0</v>
      </c>
      <c r="AZ209" s="43">
        <f t="shared" si="140"/>
        <v>0</v>
      </c>
      <c r="BA209" s="43">
        <f t="shared" si="140"/>
        <v>0</v>
      </c>
      <c r="BB209" s="43">
        <f t="shared" si="140"/>
        <v>0</v>
      </c>
      <c r="BC209" s="43">
        <f t="shared" si="140"/>
        <v>0</v>
      </c>
      <c r="BD209" s="43">
        <f t="shared" si="140"/>
        <v>0</v>
      </c>
      <c r="BE209" s="43">
        <f t="shared" si="140"/>
        <v>0</v>
      </c>
      <c r="BF209" s="43">
        <f t="shared" si="140"/>
        <v>0</v>
      </c>
      <c r="BG209" s="43">
        <f t="shared" si="140"/>
        <v>0</v>
      </c>
      <c r="BH209" s="43">
        <f t="shared" si="140"/>
        <v>0</v>
      </c>
      <c r="BI209" s="43">
        <f t="shared" si="140"/>
        <v>0</v>
      </c>
      <c r="BJ209" s="43">
        <f t="shared" si="140"/>
        <v>0</v>
      </c>
      <c r="BK209" s="43">
        <f t="shared" si="140"/>
        <v>0</v>
      </c>
      <c r="BL209" s="43">
        <f t="shared" si="140"/>
        <v>0</v>
      </c>
      <c r="BM209" s="43">
        <f t="shared" si="140"/>
        <v>0</v>
      </c>
      <c r="BN209" s="43">
        <f t="shared" si="140"/>
        <v>0</v>
      </c>
      <c r="BO209" s="43">
        <f t="shared" si="140"/>
        <v>0</v>
      </c>
      <c r="BP209" s="43">
        <f t="shared" si="140"/>
        <v>0</v>
      </c>
      <c r="BQ209" s="43">
        <f t="shared" si="140"/>
        <v>0</v>
      </c>
      <c r="BR209" s="43">
        <f t="shared" si="140"/>
        <v>0</v>
      </c>
      <c r="BS209" s="43">
        <f t="shared" si="141"/>
        <v>0</v>
      </c>
      <c r="BT209" s="43">
        <f t="shared" si="141"/>
        <v>0</v>
      </c>
      <c r="BU209" s="43">
        <f t="shared" si="141"/>
        <v>0</v>
      </c>
      <c r="BV209" s="43">
        <f t="shared" si="141"/>
        <v>0</v>
      </c>
      <c r="BW209" s="43">
        <f t="shared" si="141"/>
        <v>0</v>
      </c>
      <c r="BX209" s="43">
        <f t="shared" si="141"/>
        <v>0</v>
      </c>
      <c r="BY209" s="43">
        <f t="shared" si="141"/>
        <v>0</v>
      </c>
      <c r="BZ209" s="43">
        <f t="shared" si="141"/>
        <v>0</v>
      </c>
      <c r="CA209" s="43">
        <f t="shared" si="141"/>
        <v>0</v>
      </c>
      <c r="CB209" s="43">
        <f t="shared" si="141"/>
        <v>0</v>
      </c>
      <c r="CC209" s="43">
        <f t="shared" si="141"/>
        <v>0</v>
      </c>
      <c r="CD209" s="43">
        <f t="shared" si="141"/>
        <v>0</v>
      </c>
      <c r="CE209" s="43">
        <f t="shared" si="141"/>
        <v>0</v>
      </c>
      <c r="CF209" s="43">
        <f t="shared" si="141"/>
        <v>0</v>
      </c>
      <c r="CG209" s="43">
        <f t="shared" si="141"/>
        <v>0</v>
      </c>
      <c r="CH209" s="43">
        <f t="shared" si="141"/>
        <v>0</v>
      </c>
      <c r="CI209" s="43">
        <f t="shared" si="141"/>
        <v>0</v>
      </c>
      <c r="CJ209" s="43">
        <f t="shared" si="141"/>
        <v>0</v>
      </c>
      <c r="CK209" s="43">
        <f t="shared" si="141"/>
        <v>0</v>
      </c>
      <c r="CL209" s="43">
        <f t="shared" si="141"/>
        <v>0</v>
      </c>
      <c r="CM209" s="43">
        <f t="shared" si="141"/>
        <v>0</v>
      </c>
      <c r="CN209" s="43">
        <f t="shared" si="141"/>
        <v>0</v>
      </c>
      <c r="CO209" s="43">
        <f t="shared" si="141"/>
        <v>0</v>
      </c>
      <c r="CP209" s="43">
        <f t="shared" si="141"/>
        <v>0</v>
      </c>
      <c r="CQ209" s="43">
        <f t="shared" si="141"/>
        <v>0</v>
      </c>
      <c r="CR209" s="43">
        <f t="shared" si="141"/>
        <v>0</v>
      </c>
      <c r="CS209" s="43">
        <f t="shared" si="141"/>
        <v>0</v>
      </c>
    </row>
    <row r="210" spans="2:97" x14ac:dyDescent="0.35">
      <c r="B210" s="40" t="s">
        <v>77</v>
      </c>
      <c r="E210" s="44">
        <f>SUM(G210:CS210)</f>
        <v>0</v>
      </c>
      <c r="F210" s="2"/>
      <c r="G210" s="45">
        <f t="shared" si="140"/>
        <v>0</v>
      </c>
      <c r="H210" s="46">
        <f t="shared" si="140"/>
        <v>0</v>
      </c>
      <c r="I210" s="46">
        <f t="shared" si="140"/>
        <v>0</v>
      </c>
      <c r="J210" s="46">
        <f t="shared" si="140"/>
        <v>0</v>
      </c>
      <c r="K210" s="46">
        <f t="shared" si="140"/>
        <v>0</v>
      </c>
      <c r="L210" s="46">
        <f t="shared" si="140"/>
        <v>0</v>
      </c>
      <c r="M210" s="46">
        <f t="shared" si="140"/>
        <v>0</v>
      </c>
      <c r="N210" s="46">
        <f t="shared" si="140"/>
        <v>0</v>
      </c>
      <c r="O210" s="46">
        <f t="shared" si="140"/>
        <v>0</v>
      </c>
      <c r="P210" s="46">
        <f t="shared" si="140"/>
        <v>0</v>
      </c>
      <c r="Q210" s="46">
        <f t="shared" si="140"/>
        <v>0</v>
      </c>
      <c r="R210" s="46">
        <f t="shared" si="140"/>
        <v>0</v>
      </c>
      <c r="S210" s="46">
        <f t="shared" si="140"/>
        <v>0</v>
      </c>
      <c r="T210" s="46">
        <f t="shared" si="140"/>
        <v>0</v>
      </c>
      <c r="U210" s="46">
        <f t="shared" si="140"/>
        <v>0</v>
      </c>
      <c r="V210" s="46">
        <f t="shared" si="140"/>
        <v>0</v>
      </c>
      <c r="W210" s="46">
        <f t="shared" si="140"/>
        <v>0</v>
      </c>
      <c r="X210" s="46">
        <f t="shared" si="140"/>
        <v>0</v>
      </c>
      <c r="Y210" s="46">
        <f t="shared" si="140"/>
        <v>0</v>
      </c>
      <c r="Z210" s="46">
        <f t="shared" si="140"/>
        <v>0</v>
      </c>
      <c r="AA210" s="46">
        <f t="shared" si="140"/>
        <v>0</v>
      </c>
      <c r="AB210" s="46">
        <f t="shared" si="140"/>
        <v>0</v>
      </c>
      <c r="AC210" s="46">
        <f t="shared" si="140"/>
        <v>0</v>
      </c>
      <c r="AD210" s="46">
        <f t="shared" si="140"/>
        <v>0</v>
      </c>
      <c r="AE210" s="46">
        <f t="shared" si="140"/>
        <v>0</v>
      </c>
      <c r="AF210" s="46">
        <f t="shared" si="140"/>
        <v>0</v>
      </c>
      <c r="AG210" s="46">
        <f t="shared" si="140"/>
        <v>0</v>
      </c>
      <c r="AH210" s="46">
        <f t="shared" si="140"/>
        <v>0</v>
      </c>
      <c r="AI210" s="46">
        <f t="shared" si="140"/>
        <v>0</v>
      </c>
      <c r="AJ210" s="46">
        <f t="shared" si="140"/>
        <v>0</v>
      </c>
      <c r="AK210" s="46">
        <f t="shared" si="140"/>
        <v>0</v>
      </c>
      <c r="AL210" s="46">
        <f t="shared" si="140"/>
        <v>0</v>
      </c>
      <c r="AM210" s="46">
        <f t="shared" si="140"/>
        <v>0</v>
      </c>
      <c r="AN210" s="46">
        <f t="shared" si="140"/>
        <v>0</v>
      </c>
      <c r="AO210" s="46">
        <f t="shared" si="140"/>
        <v>0</v>
      </c>
      <c r="AP210" s="46">
        <f t="shared" si="140"/>
        <v>0</v>
      </c>
      <c r="AQ210" s="46">
        <f t="shared" si="140"/>
        <v>0</v>
      </c>
      <c r="AR210" s="46">
        <f t="shared" si="140"/>
        <v>0</v>
      </c>
      <c r="AS210" s="46">
        <f t="shared" si="140"/>
        <v>0</v>
      </c>
      <c r="AT210" s="46">
        <f t="shared" si="140"/>
        <v>0</v>
      </c>
      <c r="AU210" s="46">
        <f t="shared" si="140"/>
        <v>0</v>
      </c>
      <c r="AV210" s="46">
        <f t="shared" si="140"/>
        <v>0</v>
      </c>
      <c r="AW210" s="46">
        <f t="shared" si="140"/>
        <v>0</v>
      </c>
      <c r="AX210" s="46">
        <f t="shared" si="140"/>
        <v>0</v>
      </c>
      <c r="AY210" s="46">
        <f t="shared" si="140"/>
        <v>0</v>
      </c>
      <c r="AZ210" s="46">
        <f t="shared" si="140"/>
        <v>0</v>
      </c>
      <c r="BA210" s="46">
        <f t="shared" si="140"/>
        <v>0</v>
      </c>
      <c r="BB210" s="46">
        <f t="shared" si="140"/>
        <v>0</v>
      </c>
      <c r="BC210" s="46">
        <f t="shared" si="140"/>
        <v>0</v>
      </c>
      <c r="BD210" s="46">
        <f t="shared" si="140"/>
        <v>0</v>
      </c>
      <c r="BE210" s="46">
        <f t="shared" si="140"/>
        <v>0</v>
      </c>
      <c r="BF210" s="46">
        <f t="shared" si="140"/>
        <v>0</v>
      </c>
      <c r="BG210" s="46">
        <f t="shared" si="140"/>
        <v>0</v>
      </c>
      <c r="BH210" s="46">
        <f t="shared" si="140"/>
        <v>0</v>
      </c>
      <c r="BI210" s="46">
        <f t="shared" si="140"/>
        <v>0</v>
      </c>
      <c r="BJ210" s="46">
        <f t="shared" si="140"/>
        <v>0</v>
      </c>
      <c r="BK210" s="46">
        <f t="shared" si="140"/>
        <v>0</v>
      </c>
      <c r="BL210" s="46">
        <f t="shared" si="140"/>
        <v>0</v>
      </c>
      <c r="BM210" s="46">
        <f t="shared" si="140"/>
        <v>0</v>
      </c>
      <c r="BN210" s="46">
        <f t="shared" si="140"/>
        <v>0</v>
      </c>
      <c r="BO210" s="46">
        <f t="shared" si="140"/>
        <v>0</v>
      </c>
      <c r="BP210" s="46">
        <f t="shared" si="140"/>
        <v>0</v>
      </c>
      <c r="BQ210" s="46">
        <f t="shared" si="140"/>
        <v>0</v>
      </c>
      <c r="BR210" s="46">
        <f t="shared" si="140"/>
        <v>0</v>
      </c>
      <c r="BS210" s="46">
        <f t="shared" si="141"/>
        <v>0</v>
      </c>
      <c r="BT210" s="46">
        <f t="shared" si="141"/>
        <v>0</v>
      </c>
      <c r="BU210" s="46">
        <f t="shared" si="141"/>
        <v>0</v>
      </c>
      <c r="BV210" s="46">
        <f t="shared" si="141"/>
        <v>0</v>
      </c>
      <c r="BW210" s="46">
        <f t="shared" si="141"/>
        <v>0</v>
      </c>
      <c r="BX210" s="46">
        <f t="shared" si="141"/>
        <v>0</v>
      </c>
      <c r="BY210" s="46">
        <f t="shared" si="141"/>
        <v>0</v>
      </c>
      <c r="BZ210" s="46">
        <f t="shared" si="141"/>
        <v>0</v>
      </c>
      <c r="CA210" s="46">
        <f t="shared" si="141"/>
        <v>0</v>
      </c>
      <c r="CB210" s="46">
        <f t="shared" si="141"/>
        <v>0</v>
      </c>
      <c r="CC210" s="46">
        <f t="shared" si="141"/>
        <v>0</v>
      </c>
      <c r="CD210" s="46">
        <f t="shared" si="141"/>
        <v>0</v>
      </c>
      <c r="CE210" s="46">
        <f t="shared" si="141"/>
        <v>0</v>
      </c>
      <c r="CF210" s="46">
        <f t="shared" si="141"/>
        <v>0</v>
      </c>
      <c r="CG210" s="46">
        <f t="shared" si="141"/>
        <v>0</v>
      </c>
      <c r="CH210" s="46">
        <f t="shared" si="141"/>
        <v>0</v>
      </c>
      <c r="CI210" s="46">
        <f t="shared" si="141"/>
        <v>0</v>
      </c>
      <c r="CJ210" s="46">
        <f t="shared" si="141"/>
        <v>0</v>
      </c>
      <c r="CK210" s="46">
        <f t="shared" si="141"/>
        <v>0</v>
      </c>
      <c r="CL210" s="46">
        <f t="shared" si="141"/>
        <v>0</v>
      </c>
      <c r="CM210" s="46">
        <f t="shared" si="141"/>
        <v>0</v>
      </c>
      <c r="CN210" s="46">
        <f t="shared" si="141"/>
        <v>0</v>
      </c>
      <c r="CO210" s="46">
        <f t="shared" si="141"/>
        <v>0</v>
      </c>
      <c r="CP210" s="46">
        <f t="shared" si="141"/>
        <v>0</v>
      </c>
      <c r="CQ210" s="46">
        <f t="shared" si="141"/>
        <v>0</v>
      </c>
      <c r="CR210" s="46">
        <f t="shared" si="141"/>
        <v>0</v>
      </c>
      <c r="CS210" s="46">
        <f t="shared" si="141"/>
        <v>0</v>
      </c>
    </row>
    <row r="211" spans="2:97" x14ac:dyDescent="0.35">
      <c r="B211" s="40"/>
      <c r="E211" s="32"/>
      <c r="F211" s="2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  <c r="CO211" s="55"/>
      <c r="CP211" s="55"/>
      <c r="CQ211" s="55"/>
      <c r="CR211" s="55"/>
      <c r="CS211" s="55"/>
    </row>
    <row r="212" spans="2:97" x14ac:dyDescent="0.35">
      <c r="B212" s="40" t="s">
        <v>78</v>
      </c>
      <c r="C212" s="2"/>
      <c r="D212" s="2"/>
      <c r="E212" s="44">
        <f>SUM(G212:CS212)</f>
        <v>0</v>
      </c>
      <c r="F212" s="2"/>
      <c r="G212" s="46">
        <f t="shared" ref="G212:BR214" si="142">G202*G$52</f>
        <v>0</v>
      </c>
      <c r="H212" s="46">
        <f t="shared" si="142"/>
        <v>0</v>
      </c>
      <c r="I212" s="46">
        <f t="shared" si="142"/>
        <v>0</v>
      </c>
      <c r="J212" s="46">
        <f t="shared" si="142"/>
        <v>0</v>
      </c>
      <c r="K212" s="46">
        <f t="shared" si="142"/>
        <v>0</v>
      </c>
      <c r="L212" s="46">
        <f t="shared" si="142"/>
        <v>0</v>
      </c>
      <c r="M212" s="46">
        <f t="shared" si="142"/>
        <v>0</v>
      </c>
      <c r="N212" s="46">
        <f t="shared" si="142"/>
        <v>0</v>
      </c>
      <c r="O212" s="46">
        <f t="shared" si="142"/>
        <v>0</v>
      </c>
      <c r="P212" s="46">
        <f t="shared" si="142"/>
        <v>0</v>
      </c>
      <c r="Q212" s="46">
        <f t="shared" si="142"/>
        <v>0</v>
      </c>
      <c r="R212" s="46">
        <f t="shared" si="142"/>
        <v>0</v>
      </c>
      <c r="S212" s="46">
        <f t="shared" si="142"/>
        <v>0</v>
      </c>
      <c r="T212" s="46">
        <f t="shared" si="142"/>
        <v>0</v>
      </c>
      <c r="U212" s="46">
        <f t="shared" si="142"/>
        <v>0</v>
      </c>
      <c r="V212" s="46">
        <f t="shared" si="142"/>
        <v>0</v>
      </c>
      <c r="W212" s="46">
        <f t="shared" si="142"/>
        <v>0</v>
      </c>
      <c r="X212" s="46">
        <f t="shared" si="142"/>
        <v>0</v>
      </c>
      <c r="Y212" s="46">
        <f t="shared" si="142"/>
        <v>0</v>
      </c>
      <c r="Z212" s="46">
        <f t="shared" si="142"/>
        <v>0</v>
      </c>
      <c r="AA212" s="46">
        <f t="shared" si="142"/>
        <v>0</v>
      </c>
      <c r="AB212" s="46">
        <f t="shared" si="142"/>
        <v>0</v>
      </c>
      <c r="AC212" s="46">
        <f t="shared" si="142"/>
        <v>0</v>
      </c>
      <c r="AD212" s="46">
        <f t="shared" si="142"/>
        <v>0</v>
      </c>
      <c r="AE212" s="46">
        <f t="shared" si="142"/>
        <v>0</v>
      </c>
      <c r="AF212" s="46">
        <f t="shared" si="142"/>
        <v>0</v>
      </c>
      <c r="AG212" s="46">
        <f t="shared" si="142"/>
        <v>0</v>
      </c>
      <c r="AH212" s="46">
        <f t="shared" si="142"/>
        <v>0</v>
      </c>
      <c r="AI212" s="46">
        <f t="shared" si="142"/>
        <v>0</v>
      </c>
      <c r="AJ212" s="46">
        <f t="shared" si="142"/>
        <v>0</v>
      </c>
      <c r="AK212" s="46">
        <f t="shared" si="142"/>
        <v>0</v>
      </c>
      <c r="AL212" s="46">
        <f t="shared" si="142"/>
        <v>0</v>
      </c>
      <c r="AM212" s="46">
        <f t="shared" si="142"/>
        <v>0</v>
      </c>
      <c r="AN212" s="46">
        <f t="shared" si="142"/>
        <v>0</v>
      </c>
      <c r="AO212" s="46">
        <f t="shared" si="142"/>
        <v>0</v>
      </c>
      <c r="AP212" s="46">
        <f t="shared" si="142"/>
        <v>0</v>
      </c>
      <c r="AQ212" s="46">
        <f t="shared" si="142"/>
        <v>0</v>
      </c>
      <c r="AR212" s="46">
        <f t="shared" si="142"/>
        <v>0</v>
      </c>
      <c r="AS212" s="46">
        <f t="shared" si="142"/>
        <v>0</v>
      </c>
      <c r="AT212" s="46">
        <f t="shared" si="142"/>
        <v>0</v>
      </c>
      <c r="AU212" s="46">
        <f t="shared" si="142"/>
        <v>0</v>
      </c>
      <c r="AV212" s="46">
        <f t="shared" si="142"/>
        <v>0</v>
      </c>
      <c r="AW212" s="46">
        <f t="shared" si="142"/>
        <v>0</v>
      </c>
      <c r="AX212" s="46">
        <f t="shared" si="142"/>
        <v>0</v>
      </c>
      <c r="AY212" s="46">
        <f t="shared" si="142"/>
        <v>0</v>
      </c>
      <c r="AZ212" s="46">
        <f t="shared" si="142"/>
        <v>0</v>
      </c>
      <c r="BA212" s="46">
        <f t="shared" si="142"/>
        <v>0</v>
      </c>
      <c r="BB212" s="46">
        <f t="shared" si="142"/>
        <v>0</v>
      </c>
      <c r="BC212" s="46">
        <f t="shared" si="142"/>
        <v>0</v>
      </c>
      <c r="BD212" s="46">
        <f t="shared" si="142"/>
        <v>0</v>
      </c>
      <c r="BE212" s="46">
        <f t="shared" si="142"/>
        <v>0</v>
      </c>
      <c r="BF212" s="46">
        <f t="shared" si="142"/>
        <v>0</v>
      </c>
      <c r="BG212" s="46">
        <f t="shared" si="142"/>
        <v>0</v>
      </c>
      <c r="BH212" s="46">
        <f t="shared" si="142"/>
        <v>0</v>
      </c>
      <c r="BI212" s="46">
        <f t="shared" si="142"/>
        <v>0</v>
      </c>
      <c r="BJ212" s="46">
        <f t="shared" si="142"/>
        <v>0</v>
      </c>
      <c r="BK212" s="46">
        <f t="shared" si="142"/>
        <v>0</v>
      </c>
      <c r="BL212" s="46">
        <f t="shared" si="142"/>
        <v>0</v>
      </c>
      <c r="BM212" s="46">
        <f t="shared" si="142"/>
        <v>0</v>
      </c>
      <c r="BN212" s="46">
        <f t="shared" si="142"/>
        <v>0</v>
      </c>
      <c r="BO212" s="46">
        <f t="shared" si="142"/>
        <v>0</v>
      </c>
      <c r="BP212" s="46">
        <f t="shared" si="142"/>
        <v>0</v>
      </c>
      <c r="BQ212" s="46">
        <f t="shared" si="142"/>
        <v>0</v>
      </c>
      <c r="BR212" s="46">
        <f t="shared" si="142"/>
        <v>0</v>
      </c>
      <c r="BS212" s="46">
        <f t="shared" ref="BS212:CS214" si="143">BS202*BS$52</f>
        <v>0</v>
      </c>
      <c r="BT212" s="46">
        <f t="shared" si="143"/>
        <v>0</v>
      </c>
      <c r="BU212" s="46">
        <f t="shared" si="143"/>
        <v>0</v>
      </c>
      <c r="BV212" s="46">
        <f t="shared" si="143"/>
        <v>0</v>
      </c>
      <c r="BW212" s="46">
        <f t="shared" si="143"/>
        <v>0</v>
      </c>
      <c r="BX212" s="46">
        <f t="shared" si="143"/>
        <v>0</v>
      </c>
      <c r="BY212" s="46">
        <f t="shared" si="143"/>
        <v>0</v>
      </c>
      <c r="BZ212" s="46">
        <f t="shared" si="143"/>
        <v>0</v>
      </c>
      <c r="CA212" s="46">
        <f t="shared" si="143"/>
        <v>0</v>
      </c>
      <c r="CB212" s="46">
        <f t="shared" si="143"/>
        <v>0</v>
      </c>
      <c r="CC212" s="46">
        <f t="shared" si="143"/>
        <v>0</v>
      </c>
      <c r="CD212" s="46">
        <f t="shared" si="143"/>
        <v>0</v>
      </c>
      <c r="CE212" s="46">
        <f t="shared" si="143"/>
        <v>0</v>
      </c>
      <c r="CF212" s="46">
        <f t="shared" si="143"/>
        <v>0</v>
      </c>
      <c r="CG212" s="46">
        <f t="shared" si="143"/>
        <v>0</v>
      </c>
      <c r="CH212" s="46">
        <f t="shared" si="143"/>
        <v>0</v>
      </c>
      <c r="CI212" s="46">
        <f t="shared" si="143"/>
        <v>0</v>
      </c>
      <c r="CJ212" s="46">
        <f t="shared" si="143"/>
        <v>0</v>
      </c>
      <c r="CK212" s="46">
        <f t="shared" si="143"/>
        <v>0</v>
      </c>
      <c r="CL212" s="46">
        <f t="shared" si="143"/>
        <v>0</v>
      </c>
      <c r="CM212" s="46">
        <f t="shared" si="143"/>
        <v>0</v>
      </c>
      <c r="CN212" s="46">
        <f t="shared" si="143"/>
        <v>0</v>
      </c>
      <c r="CO212" s="46">
        <f t="shared" si="143"/>
        <v>0</v>
      </c>
      <c r="CP212" s="46">
        <f t="shared" si="143"/>
        <v>0</v>
      </c>
      <c r="CQ212" s="46">
        <f t="shared" si="143"/>
        <v>0</v>
      </c>
      <c r="CR212" s="46">
        <f t="shared" si="143"/>
        <v>0</v>
      </c>
      <c r="CS212" s="46">
        <f t="shared" si="143"/>
        <v>0</v>
      </c>
    </row>
    <row r="213" spans="2:97" x14ac:dyDescent="0.35">
      <c r="B213" s="40" t="s">
        <v>79</v>
      </c>
      <c r="E213" s="32">
        <f>SUM(G213:CS213)</f>
        <v>0</v>
      </c>
      <c r="F213" s="2"/>
      <c r="G213" s="33">
        <f t="shared" si="142"/>
        <v>0</v>
      </c>
      <c r="H213" s="43">
        <f t="shared" si="142"/>
        <v>0</v>
      </c>
      <c r="I213" s="43">
        <f t="shared" si="142"/>
        <v>0</v>
      </c>
      <c r="J213" s="43">
        <f t="shared" si="142"/>
        <v>0</v>
      </c>
      <c r="K213" s="43">
        <f t="shared" si="142"/>
        <v>0</v>
      </c>
      <c r="L213" s="43">
        <f t="shared" si="142"/>
        <v>0</v>
      </c>
      <c r="M213" s="43">
        <f t="shared" si="142"/>
        <v>0</v>
      </c>
      <c r="N213" s="43">
        <f t="shared" si="142"/>
        <v>0</v>
      </c>
      <c r="O213" s="43">
        <f t="shared" si="142"/>
        <v>0</v>
      </c>
      <c r="P213" s="43">
        <f t="shared" si="142"/>
        <v>0</v>
      </c>
      <c r="Q213" s="43">
        <f t="shared" si="142"/>
        <v>0</v>
      </c>
      <c r="R213" s="43">
        <f t="shared" si="142"/>
        <v>0</v>
      </c>
      <c r="S213" s="43">
        <f t="shared" si="142"/>
        <v>0</v>
      </c>
      <c r="T213" s="43">
        <f t="shared" si="142"/>
        <v>0</v>
      </c>
      <c r="U213" s="43">
        <f t="shared" si="142"/>
        <v>0</v>
      </c>
      <c r="V213" s="43">
        <f t="shared" si="142"/>
        <v>0</v>
      </c>
      <c r="W213" s="43">
        <f t="shared" si="142"/>
        <v>0</v>
      </c>
      <c r="X213" s="43">
        <f t="shared" si="142"/>
        <v>0</v>
      </c>
      <c r="Y213" s="43">
        <f t="shared" si="142"/>
        <v>0</v>
      </c>
      <c r="Z213" s="43">
        <f t="shared" si="142"/>
        <v>0</v>
      </c>
      <c r="AA213" s="43">
        <f t="shared" si="142"/>
        <v>0</v>
      </c>
      <c r="AB213" s="43">
        <f t="shared" si="142"/>
        <v>0</v>
      </c>
      <c r="AC213" s="43">
        <f t="shared" si="142"/>
        <v>0</v>
      </c>
      <c r="AD213" s="43">
        <f t="shared" si="142"/>
        <v>0</v>
      </c>
      <c r="AE213" s="43">
        <f t="shared" si="142"/>
        <v>0</v>
      </c>
      <c r="AF213" s="43">
        <f t="shared" si="142"/>
        <v>0</v>
      </c>
      <c r="AG213" s="43">
        <f t="shared" si="142"/>
        <v>0</v>
      </c>
      <c r="AH213" s="43">
        <f t="shared" si="142"/>
        <v>0</v>
      </c>
      <c r="AI213" s="43">
        <f t="shared" si="142"/>
        <v>0</v>
      </c>
      <c r="AJ213" s="43">
        <f t="shared" si="142"/>
        <v>0</v>
      </c>
      <c r="AK213" s="43">
        <f t="shared" si="142"/>
        <v>0</v>
      </c>
      <c r="AL213" s="43">
        <f t="shared" si="142"/>
        <v>0</v>
      </c>
      <c r="AM213" s="43">
        <f t="shared" si="142"/>
        <v>0</v>
      </c>
      <c r="AN213" s="43">
        <f t="shared" si="142"/>
        <v>0</v>
      </c>
      <c r="AO213" s="43">
        <f t="shared" si="142"/>
        <v>0</v>
      </c>
      <c r="AP213" s="43">
        <f t="shared" si="142"/>
        <v>0</v>
      </c>
      <c r="AQ213" s="43">
        <f t="shared" si="142"/>
        <v>0</v>
      </c>
      <c r="AR213" s="43">
        <f t="shared" si="142"/>
        <v>0</v>
      </c>
      <c r="AS213" s="43">
        <f t="shared" si="142"/>
        <v>0</v>
      </c>
      <c r="AT213" s="43">
        <f t="shared" si="142"/>
        <v>0</v>
      </c>
      <c r="AU213" s="43">
        <f t="shared" si="142"/>
        <v>0</v>
      </c>
      <c r="AV213" s="43">
        <f t="shared" si="142"/>
        <v>0</v>
      </c>
      <c r="AW213" s="43">
        <f t="shared" si="142"/>
        <v>0</v>
      </c>
      <c r="AX213" s="43">
        <f t="shared" si="142"/>
        <v>0</v>
      </c>
      <c r="AY213" s="43">
        <f t="shared" si="142"/>
        <v>0</v>
      </c>
      <c r="AZ213" s="43">
        <f t="shared" si="142"/>
        <v>0</v>
      </c>
      <c r="BA213" s="43">
        <f t="shared" si="142"/>
        <v>0</v>
      </c>
      <c r="BB213" s="43">
        <f t="shared" si="142"/>
        <v>0</v>
      </c>
      <c r="BC213" s="43">
        <f t="shared" si="142"/>
        <v>0</v>
      </c>
      <c r="BD213" s="43">
        <f t="shared" si="142"/>
        <v>0</v>
      </c>
      <c r="BE213" s="43">
        <f t="shared" si="142"/>
        <v>0</v>
      </c>
      <c r="BF213" s="43">
        <f t="shared" si="142"/>
        <v>0</v>
      </c>
      <c r="BG213" s="43">
        <f t="shared" si="142"/>
        <v>0</v>
      </c>
      <c r="BH213" s="43">
        <f t="shared" si="142"/>
        <v>0</v>
      </c>
      <c r="BI213" s="43">
        <f t="shared" si="142"/>
        <v>0</v>
      </c>
      <c r="BJ213" s="43">
        <f t="shared" si="142"/>
        <v>0</v>
      </c>
      <c r="BK213" s="43">
        <f t="shared" si="142"/>
        <v>0</v>
      </c>
      <c r="BL213" s="43">
        <f t="shared" si="142"/>
        <v>0</v>
      </c>
      <c r="BM213" s="43">
        <f t="shared" si="142"/>
        <v>0</v>
      </c>
      <c r="BN213" s="43">
        <f t="shared" si="142"/>
        <v>0</v>
      </c>
      <c r="BO213" s="43">
        <f t="shared" si="142"/>
        <v>0</v>
      </c>
      <c r="BP213" s="43">
        <f t="shared" si="142"/>
        <v>0</v>
      </c>
      <c r="BQ213" s="43">
        <f t="shared" si="142"/>
        <v>0</v>
      </c>
      <c r="BR213" s="43">
        <f t="shared" si="142"/>
        <v>0</v>
      </c>
      <c r="BS213" s="43">
        <f t="shared" si="143"/>
        <v>0</v>
      </c>
      <c r="BT213" s="43">
        <f t="shared" si="143"/>
        <v>0</v>
      </c>
      <c r="BU213" s="43">
        <f t="shared" si="143"/>
        <v>0</v>
      </c>
      <c r="BV213" s="43">
        <f t="shared" si="143"/>
        <v>0</v>
      </c>
      <c r="BW213" s="43">
        <f t="shared" si="143"/>
        <v>0</v>
      </c>
      <c r="BX213" s="43">
        <f t="shared" si="143"/>
        <v>0</v>
      </c>
      <c r="BY213" s="43">
        <f t="shared" si="143"/>
        <v>0</v>
      </c>
      <c r="BZ213" s="43">
        <f t="shared" si="143"/>
        <v>0</v>
      </c>
      <c r="CA213" s="43">
        <f t="shared" si="143"/>
        <v>0</v>
      </c>
      <c r="CB213" s="43">
        <f t="shared" si="143"/>
        <v>0</v>
      </c>
      <c r="CC213" s="43">
        <f t="shared" si="143"/>
        <v>0</v>
      </c>
      <c r="CD213" s="43">
        <f t="shared" si="143"/>
        <v>0</v>
      </c>
      <c r="CE213" s="43">
        <f t="shared" si="143"/>
        <v>0</v>
      </c>
      <c r="CF213" s="43">
        <f t="shared" si="143"/>
        <v>0</v>
      </c>
      <c r="CG213" s="43">
        <f t="shared" si="143"/>
        <v>0</v>
      </c>
      <c r="CH213" s="43">
        <f t="shared" si="143"/>
        <v>0</v>
      </c>
      <c r="CI213" s="43">
        <f t="shared" si="143"/>
        <v>0</v>
      </c>
      <c r="CJ213" s="43">
        <f t="shared" si="143"/>
        <v>0</v>
      </c>
      <c r="CK213" s="43">
        <f t="shared" si="143"/>
        <v>0</v>
      </c>
      <c r="CL213" s="43">
        <f t="shared" si="143"/>
        <v>0</v>
      </c>
      <c r="CM213" s="43">
        <f t="shared" si="143"/>
        <v>0</v>
      </c>
      <c r="CN213" s="43">
        <f t="shared" si="143"/>
        <v>0</v>
      </c>
      <c r="CO213" s="43">
        <f t="shared" si="143"/>
        <v>0</v>
      </c>
      <c r="CP213" s="43">
        <f t="shared" si="143"/>
        <v>0</v>
      </c>
      <c r="CQ213" s="43">
        <f t="shared" si="143"/>
        <v>0</v>
      </c>
      <c r="CR213" s="43">
        <f t="shared" si="143"/>
        <v>0</v>
      </c>
      <c r="CS213" s="43">
        <f t="shared" si="143"/>
        <v>0</v>
      </c>
    </row>
    <row r="214" spans="2:97" x14ac:dyDescent="0.35">
      <c r="B214" s="40" t="s">
        <v>80</v>
      </c>
      <c r="E214" s="44">
        <f>SUM(G214:CS214)</f>
        <v>0</v>
      </c>
      <c r="F214" s="2"/>
      <c r="G214" s="45">
        <f t="shared" si="142"/>
        <v>0</v>
      </c>
      <c r="H214" s="46">
        <f t="shared" si="142"/>
        <v>0</v>
      </c>
      <c r="I214" s="46">
        <f t="shared" si="142"/>
        <v>0</v>
      </c>
      <c r="J214" s="46">
        <f t="shared" si="142"/>
        <v>0</v>
      </c>
      <c r="K214" s="46">
        <f t="shared" si="142"/>
        <v>0</v>
      </c>
      <c r="L214" s="46">
        <f t="shared" si="142"/>
        <v>0</v>
      </c>
      <c r="M214" s="46">
        <f t="shared" si="142"/>
        <v>0</v>
      </c>
      <c r="N214" s="46">
        <f t="shared" si="142"/>
        <v>0</v>
      </c>
      <c r="O214" s="46">
        <f t="shared" si="142"/>
        <v>0</v>
      </c>
      <c r="P214" s="46">
        <f t="shared" si="142"/>
        <v>0</v>
      </c>
      <c r="Q214" s="46">
        <f t="shared" si="142"/>
        <v>0</v>
      </c>
      <c r="R214" s="46">
        <f t="shared" si="142"/>
        <v>0</v>
      </c>
      <c r="S214" s="46">
        <f t="shared" si="142"/>
        <v>0</v>
      </c>
      <c r="T214" s="46">
        <f t="shared" si="142"/>
        <v>0</v>
      </c>
      <c r="U214" s="46">
        <f t="shared" si="142"/>
        <v>0</v>
      </c>
      <c r="V214" s="46">
        <f t="shared" si="142"/>
        <v>0</v>
      </c>
      <c r="W214" s="46">
        <f t="shared" si="142"/>
        <v>0</v>
      </c>
      <c r="X214" s="46">
        <f t="shared" si="142"/>
        <v>0</v>
      </c>
      <c r="Y214" s="46">
        <f t="shared" si="142"/>
        <v>0</v>
      </c>
      <c r="Z214" s="46">
        <f t="shared" si="142"/>
        <v>0</v>
      </c>
      <c r="AA214" s="46">
        <f t="shared" si="142"/>
        <v>0</v>
      </c>
      <c r="AB214" s="46">
        <f t="shared" si="142"/>
        <v>0</v>
      </c>
      <c r="AC214" s="46">
        <f t="shared" si="142"/>
        <v>0</v>
      </c>
      <c r="AD214" s="46">
        <f t="shared" si="142"/>
        <v>0</v>
      </c>
      <c r="AE214" s="46">
        <f t="shared" si="142"/>
        <v>0</v>
      </c>
      <c r="AF214" s="46">
        <f t="shared" si="142"/>
        <v>0</v>
      </c>
      <c r="AG214" s="46">
        <f t="shared" si="142"/>
        <v>0</v>
      </c>
      <c r="AH214" s="46">
        <f t="shared" si="142"/>
        <v>0</v>
      </c>
      <c r="AI214" s="46">
        <f t="shared" si="142"/>
        <v>0</v>
      </c>
      <c r="AJ214" s="46">
        <f t="shared" si="142"/>
        <v>0</v>
      </c>
      <c r="AK214" s="46">
        <f t="shared" si="142"/>
        <v>0</v>
      </c>
      <c r="AL214" s="46">
        <f t="shared" si="142"/>
        <v>0</v>
      </c>
      <c r="AM214" s="46">
        <f t="shared" si="142"/>
        <v>0</v>
      </c>
      <c r="AN214" s="46">
        <f t="shared" si="142"/>
        <v>0</v>
      </c>
      <c r="AO214" s="46">
        <f t="shared" si="142"/>
        <v>0</v>
      </c>
      <c r="AP214" s="46">
        <f t="shared" si="142"/>
        <v>0</v>
      </c>
      <c r="AQ214" s="46">
        <f t="shared" si="142"/>
        <v>0</v>
      </c>
      <c r="AR214" s="46">
        <f t="shared" si="142"/>
        <v>0</v>
      </c>
      <c r="AS214" s="46">
        <f t="shared" si="142"/>
        <v>0</v>
      </c>
      <c r="AT214" s="46">
        <f t="shared" si="142"/>
        <v>0</v>
      </c>
      <c r="AU214" s="46">
        <f t="shared" si="142"/>
        <v>0</v>
      </c>
      <c r="AV214" s="46">
        <f t="shared" si="142"/>
        <v>0</v>
      </c>
      <c r="AW214" s="46">
        <f t="shared" si="142"/>
        <v>0</v>
      </c>
      <c r="AX214" s="46">
        <f t="shared" si="142"/>
        <v>0</v>
      </c>
      <c r="AY214" s="46">
        <f t="shared" si="142"/>
        <v>0</v>
      </c>
      <c r="AZ214" s="46">
        <f t="shared" si="142"/>
        <v>0</v>
      </c>
      <c r="BA214" s="46">
        <f t="shared" si="142"/>
        <v>0</v>
      </c>
      <c r="BB214" s="46">
        <f t="shared" si="142"/>
        <v>0</v>
      </c>
      <c r="BC214" s="46">
        <f t="shared" si="142"/>
        <v>0</v>
      </c>
      <c r="BD214" s="46">
        <f t="shared" si="142"/>
        <v>0</v>
      </c>
      <c r="BE214" s="46">
        <f t="shared" si="142"/>
        <v>0</v>
      </c>
      <c r="BF214" s="46">
        <f t="shared" si="142"/>
        <v>0</v>
      </c>
      <c r="BG214" s="46">
        <f t="shared" si="142"/>
        <v>0</v>
      </c>
      <c r="BH214" s="46">
        <f t="shared" si="142"/>
        <v>0</v>
      </c>
      <c r="BI214" s="46">
        <f t="shared" si="142"/>
        <v>0</v>
      </c>
      <c r="BJ214" s="46">
        <f t="shared" si="142"/>
        <v>0</v>
      </c>
      <c r="BK214" s="46">
        <f t="shared" si="142"/>
        <v>0</v>
      </c>
      <c r="BL214" s="46">
        <f t="shared" si="142"/>
        <v>0</v>
      </c>
      <c r="BM214" s="46">
        <f t="shared" si="142"/>
        <v>0</v>
      </c>
      <c r="BN214" s="46">
        <f t="shared" si="142"/>
        <v>0</v>
      </c>
      <c r="BO214" s="46">
        <f t="shared" si="142"/>
        <v>0</v>
      </c>
      <c r="BP214" s="46">
        <f t="shared" si="142"/>
        <v>0</v>
      </c>
      <c r="BQ214" s="46">
        <f t="shared" si="142"/>
        <v>0</v>
      </c>
      <c r="BR214" s="46">
        <f t="shared" si="142"/>
        <v>0</v>
      </c>
      <c r="BS214" s="46">
        <f t="shared" si="143"/>
        <v>0</v>
      </c>
      <c r="BT214" s="46">
        <f t="shared" si="143"/>
        <v>0</v>
      </c>
      <c r="BU214" s="46">
        <f t="shared" si="143"/>
        <v>0</v>
      </c>
      <c r="BV214" s="46">
        <f t="shared" si="143"/>
        <v>0</v>
      </c>
      <c r="BW214" s="46">
        <f t="shared" si="143"/>
        <v>0</v>
      </c>
      <c r="BX214" s="46">
        <f t="shared" si="143"/>
        <v>0</v>
      </c>
      <c r="BY214" s="46">
        <f t="shared" si="143"/>
        <v>0</v>
      </c>
      <c r="BZ214" s="46">
        <f t="shared" si="143"/>
        <v>0</v>
      </c>
      <c r="CA214" s="46">
        <f t="shared" si="143"/>
        <v>0</v>
      </c>
      <c r="CB214" s="46">
        <f t="shared" si="143"/>
        <v>0</v>
      </c>
      <c r="CC214" s="46">
        <f t="shared" si="143"/>
        <v>0</v>
      </c>
      <c r="CD214" s="46">
        <f t="shared" si="143"/>
        <v>0</v>
      </c>
      <c r="CE214" s="46">
        <f t="shared" si="143"/>
        <v>0</v>
      </c>
      <c r="CF214" s="46">
        <f t="shared" si="143"/>
        <v>0</v>
      </c>
      <c r="CG214" s="46">
        <f t="shared" si="143"/>
        <v>0</v>
      </c>
      <c r="CH214" s="46">
        <f t="shared" si="143"/>
        <v>0</v>
      </c>
      <c r="CI214" s="46">
        <f t="shared" si="143"/>
        <v>0</v>
      </c>
      <c r="CJ214" s="46">
        <f t="shared" si="143"/>
        <v>0</v>
      </c>
      <c r="CK214" s="46">
        <f t="shared" si="143"/>
        <v>0</v>
      </c>
      <c r="CL214" s="46">
        <f t="shared" si="143"/>
        <v>0</v>
      </c>
      <c r="CM214" s="46">
        <f t="shared" si="143"/>
        <v>0</v>
      </c>
      <c r="CN214" s="46">
        <f t="shared" si="143"/>
        <v>0</v>
      </c>
      <c r="CO214" s="46">
        <f t="shared" si="143"/>
        <v>0</v>
      </c>
      <c r="CP214" s="46">
        <f t="shared" si="143"/>
        <v>0</v>
      </c>
      <c r="CQ214" s="46">
        <f t="shared" si="143"/>
        <v>0</v>
      </c>
      <c r="CR214" s="46">
        <f t="shared" si="143"/>
        <v>0</v>
      </c>
      <c r="CS214" s="46">
        <f t="shared" si="143"/>
        <v>0</v>
      </c>
    </row>
    <row r="215" spans="2:97" x14ac:dyDescent="0.35">
      <c r="B215" s="2"/>
      <c r="E215" s="32"/>
      <c r="F215" s="2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  <c r="CO215" s="55"/>
      <c r="CP215" s="55"/>
      <c r="CQ215" s="55"/>
      <c r="CR215" s="55"/>
      <c r="CS215" s="55"/>
    </row>
    <row r="216" spans="2:97" x14ac:dyDescent="0.35">
      <c r="B216" s="50">
        <f>B18</f>
        <v>0</v>
      </c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  <c r="CI216" s="51"/>
      <c r="CJ216" s="51"/>
      <c r="CK216" s="51"/>
      <c r="CL216" s="51"/>
      <c r="CM216" s="51"/>
      <c r="CN216" s="51"/>
      <c r="CO216" s="51"/>
      <c r="CP216" s="51"/>
      <c r="CQ216" s="51"/>
      <c r="CR216" s="51"/>
      <c r="CS216" s="51"/>
    </row>
    <row r="218" spans="2:97" x14ac:dyDescent="0.35">
      <c r="B218" s="40" t="s">
        <v>72</v>
      </c>
      <c r="C218" s="40"/>
      <c r="D218" s="40"/>
      <c r="E218" s="32">
        <f>SUM(G218:CS218)</f>
        <v>0</v>
      </c>
      <c r="F218" s="2"/>
      <c r="G218" s="46">
        <f t="shared" ref="G218:BR218" si="144">(G$28*$C$18)+(G$29*$D$18)+(G$30*$C$18)</f>
        <v>0</v>
      </c>
      <c r="H218" s="46">
        <f t="shared" si="144"/>
        <v>0</v>
      </c>
      <c r="I218" s="46">
        <f t="shared" si="144"/>
        <v>0</v>
      </c>
      <c r="J218" s="46">
        <f t="shared" si="144"/>
        <v>0</v>
      </c>
      <c r="K218" s="46">
        <f t="shared" si="144"/>
        <v>0</v>
      </c>
      <c r="L218" s="46">
        <f t="shared" si="144"/>
        <v>0</v>
      </c>
      <c r="M218" s="46">
        <f t="shared" si="144"/>
        <v>0</v>
      </c>
      <c r="N218" s="46">
        <f t="shared" si="144"/>
        <v>0</v>
      </c>
      <c r="O218" s="46">
        <f t="shared" si="144"/>
        <v>0</v>
      </c>
      <c r="P218" s="46">
        <f t="shared" si="144"/>
        <v>0</v>
      </c>
      <c r="Q218" s="46">
        <f t="shared" si="144"/>
        <v>0</v>
      </c>
      <c r="R218" s="46">
        <f t="shared" si="144"/>
        <v>0</v>
      </c>
      <c r="S218" s="46">
        <f t="shared" si="144"/>
        <v>0</v>
      </c>
      <c r="T218" s="46">
        <f t="shared" si="144"/>
        <v>0</v>
      </c>
      <c r="U218" s="46">
        <f t="shared" si="144"/>
        <v>0</v>
      </c>
      <c r="V218" s="46">
        <f t="shared" si="144"/>
        <v>0</v>
      </c>
      <c r="W218" s="46">
        <f t="shared" si="144"/>
        <v>0</v>
      </c>
      <c r="X218" s="46">
        <f t="shared" si="144"/>
        <v>0</v>
      </c>
      <c r="Y218" s="46">
        <f t="shared" si="144"/>
        <v>0</v>
      </c>
      <c r="Z218" s="46">
        <f t="shared" si="144"/>
        <v>0</v>
      </c>
      <c r="AA218" s="46">
        <f t="shared" si="144"/>
        <v>0</v>
      </c>
      <c r="AB218" s="46">
        <f t="shared" si="144"/>
        <v>0</v>
      </c>
      <c r="AC218" s="46">
        <f t="shared" si="144"/>
        <v>0</v>
      </c>
      <c r="AD218" s="46">
        <f t="shared" si="144"/>
        <v>0</v>
      </c>
      <c r="AE218" s="46">
        <f t="shared" si="144"/>
        <v>0</v>
      </c>
      <c r="AF218" s="46">
        <f t="shared" si="144"/>
        <v>0</v>
      </c>
      <c r="AG218" s="46">
        <f t="shared" si="144"/>
        <v>0</v>
      </c>
      <c r="AH218" s="46">
        <f t="shared" si="144"/>
        <v>0</v>
      </c>
      <c r="AI218" s="46">
        <f t="shared" si="144"/>
        <v>0</v>
      </c>
      <c r="AJ218" s="46">
        <f t="shared" si="144"/>
        <v>0</v>
      </c>
      <c r="AK218" s="46">
        <f t="shared" si="144"/>
        <v>0</v>
      </c>
      <c r="AL218" s="46">
        <f t="shared" si="144"/>
        <v>0</v>
      </c>
      <c r="AM218" s="46">
        <f t="shared" si="144"/>
        <v>0</v>
      </c>
      <c r="AN218" s="46">
        <f t="shared" si="144"/>
        <v>0</v>
      </c>
      <c r="AO218" s="46">
        <f t="shared" si="144"/>
        <v>0</v>
      </c>
      <c r="AP218" s="46">
        <f t="shared" si="144"/>
        <v>0</v>
      </c>
      <c r="AQ218" s="46">
        <f t="shared" si="144"/>
        <v>0</v>
      </c>
      <c r="AR218" s="46">
        <f t="shared" si="144"/>
        <v>0</v>
      </c>
      <c r="AS218" s="46">
        <f t="shared" si="144"/>
        <v>0</v>
      </c>
      <c r="AT218" s="46">
        <f t="shared" si="144"/>
        <v>0</v>
      </c>
      <c r="AU218" s="46">
        <f t="shared" si="144"/>
        <v>0</v>
      </c>
      <c r="AV218" s="46">
        <f t="shared" si="144"/>
        <v>0</v>
      </c>
      <c r="AW218" s="46">
        <f t="shared" si="144"/>
        <v>0</v>
      </c>
      <c r="AX218" s="46">
        <f t="shared" si="144"/>
        <v>0</v>
      </c>
      <c r="AY218" s="46">
        <f t="shared" si="144"/>
        <v>0</v>
      </c>
      <c r="AZ218" s="46">
        <f t="shared" si="144"/>
        <v>0</v>
      </c>
      <c r="BA218" s="46">
        <f t="shared" si="144"/>
        <v>0</v>
      </c>
      <c r="BB218" s="46">
        <f t="shared" si="144"/>
        <v>0</v>
      </c>
      <c r="BC218" s="46">
        <f t="shared" si="144"/>
        <v>0</v>
      </c>
      <c r="BD218" s="46">
        <f t="shared" si="144"/>
        <v>0</v>
      </c>
      <c r="BE218" s="46">
        <f t="shared" si="144"/>
        <v>0</v>
      </c>
      <c r="BF218" s="46">
        <f t="shared" si="144"/>
        <v>0</v>
      </c>
      <c r="BG218" s="46">
        <f t="shared" si="144"/>
        <v>0</v>
      </c>
      <c r="BH218" s="46">
        <f t="shared" si="144"/>
        <v>0</v>
      </c>
      <c r="BI218" s="46">
        <f t="shared" si="144"/>
        <v>0</v>
      </c>
      <c r="BJ218" s="46">
        <f t="shared" si="144"/>
        <v>0</v>
      </c>
      <c r="BK218" s="46">
        <f t="shared" si="144"/>
        <v>0</v>
      </c>
      <c r="BL218" s="46">
        <f t="shared" si="144"/>
        <v>0</v>
      </c>
      <c r="BM218" s="46">
        <f t="shared" si="144"/>
        <v>0</v>
      </c>
      <c r="BN218" s="46">
        <f t="shared" si="144"/>
        <v>0</v>
      </c>
      <c r="BO218" s="46">
        <f t="shared" si="144"/>
        <v>0</v>
      </c>
      <c r="BP218" s="46">
        <f t="shared" si="144"/>
        <v>0</v>
      </c>
      <c r="BQ218" s="46">
        <f t="shared" si="144"/>
        <v>0</v>
      </c>
      <c r="BR218" s="46">
        <f t="shared" si="144"/>
        <v>0</v>
      </c>
      <c r="BS218" s="46">
        <f t="shared" ref="BS218:CS218" si="145">(BS$28*$C$18)+(BS$29*$D$18)+(BS$30*$C$18)</f>
        <v>0</v>
      </c>
      <c r="BT218" s="46">
        <f t="shared" si="145"/>
        <v>0</v>
      </c>
      <c r="BU218" s="46">
        <f t="shared" si="145"/>
        <v>0</v>
      </c>
      <c r="BV218" s="46">
        <f t="shared" si="145"/>
        <v>0</v>
      </c>
      <c r="BW218" s="46">
        <f t="shared" si="145"/>
        <v>0</v>
      </c>
      <c r="BX218" s="46">
        <f t="shared" si="145"/>
        <v>0</v>
      </c>
      <c r="BY218" s="46">
        <f t="shared" si="145"/>
        <v>0</v>
      </c>
      <c r="BZ218" s="46">
        <f t="shared" si="145"/>
        <v>0</v>
      </c>
      <c r="CA218" s="46">
        <f t="shared" si="145"/>
        <v>0</v>
      </c>
      <c r="CB218" s="46">
        <f t="shared" si="145"/>
        <v>0</v>
      </c>
      <c r="CC218" s="46">
        <f t="shared" si="145"/>
        <v>0</v>
      </c>
      <c r="CD218" s="46">
        <f t="shared" si="145"/>
        <v>0</v>
      </c>
      <c r="CE218" s="46">
        <f t="shared" si="145"/>
        <v>0</v>
      </c>
      <c r="CF218" s="46">
        <f t="shared" si="145"/>
        <v>0</v>
      </c>
      <c r="CG218" s="46">
        <f t="shared" si="145"/>
        <v>0</v>
      </c>
      <c r="CH218" s="46">
        <f t="shared" si="145"/>
        <v>0</v>
      </c>
      <c r="CI218" s="46">
        <f t="shared" si="145"/>
        <v>0</v>
      </c>
      <c r="CJ218" s="46">
        <f t="shared" si="145"/>
        <v>0</v>
      </c>
      <c r="CK218" s="46">
        <f t="shared" si="145"/>
        <v>0</v>
      </c>
      <c r="CL218" s="46">
        <f t="shared" si="145"/>
        <v>0</v>
      </c>
      <c r="CM218" s="46">
        <f t="shared" si="145"/>
        <v>0</v>
      </c>
      <c r="CN218" s="46">
        <f t="shared" si="145"/>
        <v>0</v>
      </c>
      <c r="CO218" s="46">
        <f t="shared" si="145"/>
        <v>0</v>
      </c>
      <c r="CP218" s="46">
        <f t="shared" si="145"/>
        <v>0</v>
      </c>
      <c r="CQ218" s="46">
        <f t="shared" si="145"/>
        <v>0</v>
      </c>
      <c r="CR218" s="46">
        <f t="shared" si="145"/>
        <v>0</v>
      </c>
      <c r="CS218" s="46">
        <f t="shared" si="145"/>
        <v>0</v>
      </c>
    </row>
    <row r="219" spans="2:97" x14ac:dyDescent="0.35">
      <c r="B219" s="1" t="s">
        <v>73</v>
      </c>
      <c r="E219" s="32">
        <f>SUM(G219:CS219)</f>
        <v>0</v>
      </c>
      <c r="G219" s="42">
        <f t="shared" ref="G219:BR219" si="146">(G$56*$C$18)+(G$57*$D$18)+(G$58*$D$18)+(G$59*$C$18)</f>
        <v>0</v>
      </c>
      <c r="H219" s="42">
        <f t="shared" si="146"/>
        <v>0</v>
      </c>
      <c r="I219" s="42">
        <f t="shared" si="146"/>
        <v>0</v>
      </c>
      <c r="J219" s="42">
        <f t="shared" si="146"/>
        <v>0</v>
      </c>
      <c r="K219" s="42">
        <f t="shared" si="146"/>
        <v>0</v>
      </c>
      <c r="L219" s="42">
        <f t="shared" si="146"/>
        <v>0</v>
      </c>
      <c r="M219" s="42">
        <f t="shared" si="146"/>
        <v>0</v>
      </c>
      <c r="N219" s="42">
        <f t="shared" si="146"/>
        <v>0</v>
      </c>
      <c r="O219" s="42">
        <f t="shared" si="146"/>
        <v>0</v>
      </c>
      <c r="P219" s="42">
        <f t="shared" si="146"/>
        <v>0</v>
      </c>
      <c r="Q219" s="42">
        <f t="shared" si="146"/>
        <v>0</v>
      </c>
      <c r="R219" s="42">
        <f t="shared" si="146"/>
        <v>0</v>
      </c>
      <c r="S219" s="42">
        <f t="shared" si="146"/>
        <v>0</v>
      </c>
      <c r="T219" s="42">
        <f t="shared" si="146"/>
        <v>0</v>
      </c>
      <c r="U219" s="42">
        <f t="shared" si="146"/>
        <v>0</v>
      </c>
      <c r="V219" s="42">
        <f t="shared" si="146"/>
        <v>0</v>
      </c>
      <c r="W219" s="42">
        <f t="shared" si="146"/>
        <v>0</v>
      </c>
      <c r="X219" s="42">
        <f t="shared" si="146"/>
        <v>0</v>
      </c>
      <c r="Y219" s="42">
        <f t="shared" si="146"/>
        <v>0</v>
      </c>
      <c r="Z219" s="42">
        <f t="shared" si="146"/>
        <v>0</v>
      </c>
      <c r="AA219" s="42">
        <f t="shared" si="146"/>
        <v>0</v>
      </c>
      <c r="AB219" s="42">
        <f t="shared" si="146"/>
        <v>0</v>
      </c>
      <c r="AC219" s="42">
        <f t="shared" si="146"/>
        <v>0</v>
      </c>
      <c r="AD219" s="42">
        <f t="shared" si="146"/>
        <v>0</v>
      </c>
      <c r="AE219" s="42">
        <f t="shared" si="146"/>
        <v>0</v>
      </c>
      <c r="AF219" s="42">
        <f t="shared" si="146"/>
        <v>0</v>
      </c>
      <c r="AG219" s="42">
        <f t="shared" si="146"/>
        <v>0</v>
      </c>
      <c r="AH219" s="42">
        <f t="shared" si="146"/>
        <v>0</v>
      </c>
      <c r="AI219" s="42">
        <f t="shared" si="146"/>
        <v>0</v>
      </c>
      <c r="AJ219" s="42">
        <f t="shared" si="146"/>
        <v>0</v>
      </c>
      <c r="AK219" s="42">
        <f t="shared" si="146"/>
        <v>0</v>
      </c>
      <c r="AL219" s="42">
        <f t="shared" si="146"/>
        <v>0</v>
      </c>
      <c r="AM219" s="42">
        <f t="shared" si="146"/>
        <v>0</v>
      </c>
      <c r="AN219" s="42">
        <f t="shared" si="146"/>
        <v>0</v>
      </c>
      <c r="AO219" s="42">
        <f t="shared" si="146"/>
        <v>0</v>
      </c>
      <c r="AP219" s="42">
        <f t="shared" si="146"/>
        <v>0</v>
      </c>
      <c r="AQ219" s="42">
        <f t="shared" si="146"/>
        <v>0</v>
      </c>
      <c r="AR219" s="42">
        <f t="shared" si="146"/>
        <v>0</v>
      </c>
      <c r="AS219" s="42">
        <f t="shared" si="146"/>
        <v>0</v>
      </c>
      <c r="AT219" s="42">
        <f t="shared" si="146"/>
        <v>0</v>
      </c>
      <c r="AU219" s="42">
        <f t="shared" si="146"/>
        <v>0</v>
      </c>
      <c r="AV219" s="42">
        <f t="shared" si="146"/>
        <v>0</v>
      </c>
      <c r="AW219" s="42">
        <f t="shared" si="146"/>
        <v>0</v>
      </c>
      <c r="AX219" s="42">
        <f t="shared" si="146"/>
        <v>0</v>
      </c>
      <c r="AY219" s="42">
        <f t="shared" si="146"/>
        <v>0</v>
      </c>
      <c r="AZ219" s="42">
        <f t="shared" si="146"/>
        <v>0</v>
      </c>
      <c r="BA219" s="42">
        <f t="shared" si="146"/>
        <v>0</v>
      </c>
      <c r="BB219" s="42">
        <f t="shared" si="146"/>
        <v>0</v>
      </c>
      <c r="BC219" s="42">
        <f t="shared" si="146"/>
        <v>0</v>
      </c>
      <c r="BD219" s="42">
        <f t="shared" si="146"/>
        <v>0</v>
      </c>
      <c r="BE219" s="42">
        <f t="shared" si="146"/>
        <v>0</v>
      </c>
      <c r="BF219" s="42">
        <f t="shared" si="146"/>
        <v>0</v>
      </c>
      <c r="BG219" s="42">
        <f t="shared" si="146"/>
        <v>0</v>
      </c>
      <c r="BH219" s="42">
        <f t="shared" si="146"/>
        <v>0</v>
      </c>
      <c r="BI219" s="42">
        <f t="shared" si="146"/>
        <v>0</v>
      </c>
      <c r="BJ219" s="42">
        <f t="shared" si="146"/>
        <v>0</v>
      </c>
      <c r="BK219" s="42">
        <f t="shared" si="146"/>
        <v>0</v>
      </c>
      <c r="BL219" s="42">
        <f t="shared" si="146"/>
        <v>0</v>
      </c>
      <c r="BM219" s="42">
        <f t="shared" si="146"/>
        <v>0</v>
      </c>
      <c r="BN219" s="42">
        <f t="shared" si="146"/>
        <v>0</v>
      </c>
      <c r="BO219" s="42">
        <f t="shared" si="146"/>
        <v>0</v>
      </c>
      <c r="BP219" s="42">
        <f t="shared" si="146"/>
        <v>0</v>
      </c>
      <c r="BQ219" s="42">
        <f t="shared" si="146"/>
        <v>0</v>
      </c>
      <c r="BR219" s="42">
        <f t="shared" si="146"/>
        <v>0</v>
      </c>
      <c r="BS219" s="42">
        <f t="shared" ref="BS219:CS219" si="147">(BS$56*$C$18)+(BS$57*$D$18)+(BS$58*$D$18)+(BS$59*$C$18)</f>
        <v>0</v>
      </c>
      <c r="BT219" s="42">
        <f t="shared" si="147"/>
        <v>0</v>
      </c>
      <c r="BU219" s="42">
        <f t="shared" si="147"/>
        <v>0</v>
      </c>
      <c r="BV219" s="42">
        <f t="shared" si="147"/>
        <v>0</v>
      </c>
      <c r="BW219" s="42">
        <f t="shared" si="147"/>
        <v>0</v>
      </c>
      <c r="BX219" s="42">
        <f t="shared" si="147"/>
        <v>0</v>
      </c>
      <c r="BY219" s="42">
        <f t="shared" si="147"/>
        <v>0</v>
      </c>
      <c r="BZ219" s="42">
        <f t="shared" si="147"/>
        <v>0</v>
      </c>
      <c r="CA219" s="42">
        <f t="shared" si="147"/>
        <v>0</v>
      </c>
      <c r="CB219" s="42">
        <f t="shared" si="147"/>
        <v>0</v>
      </c>
      <c r="CC219" s="42">
        <f t="shared" si="147"/>
        <v>0</v>
      </c>
      <c r="CD219" s="42">
        <f t="shared" si="147"/>
        <v>0</v>
      </c>
      <c r="CE219" s="42">
        <f t="shared" si="147"/>
        <v>0</v>
      </c>
      <c r="CF219" s="42">
        <f t="shared" si="147"/>
        <v>0</v>
      </c>
      <c r="CG219" s="42">
        <f t="shared" si="147"/>
        <v>0</v>
      </c>
      <c r="CH219" s="42">
        <f t="shared" si="147"/>
        <v>0</v>
      </c>
      <c r="CI219" s="42">
        <f t="shared" si="147"/>
        <v>0</v>
      </c>
      <c r="CJ219" s="42">
        <f t="shared" si="147"/>
        <v>0</v>
      </c>
      <c r="CK219" s="42">
        <f t="shared" si="147"/>
        <v>0</v>
      </c>
      <c r="CL219" s="42">
        <f t="shared" si="147"/>
        <v>0</v>
      </c>
      <c r="CM219" s="42">
        <f t="shared" si="147"/>
        <v>0</v>
      </c>
      <c r="CN219" s="42">
        <f t="shared" si="147"/>
        <v>0</v>
      </c>
      <c r="CO219" s="42">
        <f t="shared" si="147"/>
        <v>0</v>
      </c>
      <c r="CP219" s="42">
        <f t="shared" si="147"/>
        <v>0</v>
      </c>
      <c r="CQ219" s="42">
        <f t="shared" si="147"/>
        <v>0</v>
      </c>
      <c r="CR219" s="42">
        <f t="shared" si="147"/>
        <v>0</v>
      </c>
      <c r="CS219" s="42">
        <f t="shared" si="147"/>
        <v>0</v>
      </c>
    </row>
    <row r="220" spans="2:97" x14ac:dyDescent="0.35">
      <c r="B220" s="1" t="s">
        <v>74</v>
      </c>
      <c r="E220" s="32">
        <f>SUM(G220:CS220)</f>
        <v>0</v>
      </c>
      <c r="G220" s="42">
        <f t="shared" ref="G220:BR220" si="148">(G$70*$C$18)+(G$71*$D$18)+(G$72*$D$18)+(G$73*$C$18)</f>
        <v>0</v>
      </c>
      <c r="H220" s="42">
        <f t="shared" si="148"/>
        <v>0</v>
      </c>
      <c r="I220" s="42">
        <f t="shared" si="148"/>
        <v>0</v>
      </c>
      <c r="J220" s="42">
        <f t="shared" si="148"/>
        <v>0</v>
      </c>
      <c r="K220" s="42">
        <f t="shared" si="148"/>
        <v>0</v>
      </c>
      <c r="L220" s="42">
        <f t="shared" si="148"/>
        <v>0</v>
      </c>
      <c r="M220" s="42">
        <f t="shared" si="148"/>
        <v>0</v>
      </c>
      <c r="N220" s="42">
        <f t="shared" si="148"/>
        <v>0</v>
      </c>
      <c r="O220" s="42">
        <f t="shared" si="148"/>
        <v>0</v>
      </c>
      <c r="P220" s="42">
        <f t="shared" si="148"/>
        <v>0</v>
      </c>
      <c r="Q220" s="42">
        <f t="shared" si="148"/>
        <v>0</v>
      </c>
      <c r="R220" s="42">
        <f t="shared" si="148"/>
        <v>0</v>
      </c>
      <c r="S220" s="42">
        <f t="shared" si="148"/>
        <v>0</v>
      </c>
      <c r="T220" s="42">
        <f t="shared" si="148"/>
        <v>0</v>
      </c>
      <c r="U220" s="42">
        <f t="shared" si="148"/>
        <v>0</v>
      </c>
      <c r="V220" s="42">
        <f t="shared" si="148"/>
        <v>0</v>
      </c>
      <c r="W220" s="42">
        <f t="shared" si="148"/>
        <v>0</v>
      </c>
      <c r="X220" s="42">
        <f t="shared" si="148"/>
        <v>0</v>
      </c>
      <c r="Y220" s="42">
        <f t="shared" si="148"/>
        <v>0</v>
      </c>
      <c r="Z220" s="42">
        <f t="shared" si="148"/>
        <v>0</v>
      </c>
      <c r="AA220" s="42">
        <f t="shared" si="148"/>
        <v>0</v>
      </c>
      <c r="AB220" s="42">
        <f t="shared" si="148"/>
        <v>0</v>
      </c>
      <c r="AC220" s="42">
        <f t="shared" si="148"/>
        <v>0</v>
      </c>
      <c r="AD220" s="42">
        <f t="shared" si="148"/>
        <v>0</v>
      </c>
      <c r="AE220" s="42">
        <f t="shared" si="148"/>
        <v>0</v>
      </c>
      <c r="AF220" s="42">
        <f t="shared" si="148"/>
        <v>0</v>
      </c>
      <c r="AG220" s="42">
        <f t="shared" si="148"/>
        <v>0</v>
      </c>
      <c r="AH220" s="42">
        <f t="shared" si="148"/>
        <v>0</v>
      </c>
      <c r="AI220" s="42">
        <f t="shared" si="148"/>
        <v>0</v>
      </c>
      <c r="AJ220" s="42">
        <f t="shared" si="148"/>
        <v>0</v>
      </c>
      <c r="AK220" s="42">
        <f t="shared" si="148"/>
        <v>0</v>
      </c>
      <c r="AL220" s="42">
        <f t="shared" si="148"/>
        <v>0</v>
      </c>
      <c r="AM220" s="42">
        <f t="shared" si="148"/>
        <v>0</v>
      </c>
      <c r="AN220" s="42">
        <f t="shared" si="148"/>
        <v>0</v>
      </c>
      <c r="AO220" s="42">
        <f t="shared" si="148"/>
        <v>0</v>
      </c>
      <c r="AP220" s="42">
        <f t="shared" si="148"/>
        <v>0</v>
      </c>
      <c r="AQ220" s="42">
        <f t="shared" si="148"/>
        <v>0</v>
      </c>
      <c r="AR220" s="42">
        <f t="shared" si="148"/>
        <v>0</v>
      </c>
      <c r="AS220" s="42">
        <f t="shared" si="148"/>
        <v>0</v>
      </c>
      <c r="AT220" s="42">
        <f t="shared" si="148"/>
        <v>0</v>
      </c>
      <c r="AU220" s="42">
        <f t="shared" si="148"/>
        <v>0</v>
      </c>
      <c r="AV220" s="42">
        <f t="shared" si="148"/>
        <v>0</v>
      </c>
      <c r="AW220" s="42">
        <f t="shared" si="148"/>
        <v>0</v>
      </c>
      <c r="AX220" s="42">
        <f t="shared" si="148"/>
        <v>0</v>
      </c>
      <c r="AY220" s="42">
        <f t="shared" si="148"/>
        <v>0</v>
      </c>
      <c r="AZ220" s="42">
        <f t="shared" si="148"/>
        <v>0</v>
      </c>
      <c r="BA220" s="42">
        <f t="shared" si="148"/>
        <v>0</v>
      </c>
      <c r="BB220" s="42">
        <f t="shared" si="148"/>
        <v>0</v>
      </c>
      <c r="BC220" s="42">
        <f t="shared" si="148"/>
        <v>0</v>
      </c>
      <c r="BD220" s="42">
        <f t="shared" si="148"/>
        <v>0</v>
      </c>
      <c r="BE220" s="42">
        <f t="shared" si="148"/>
        <v>0</v>
      </c>
      <c r="BF220" s="42">
        <f t="shared" si="148"/>
        <v>0</v>
      </c>
      <c r="BG220" s="42">
        <f t="shared" si="148"/>
        <v>0</v>
      </c>
      <c r="BH220" s="42">
        <f t="shared" si="148"/>
        <v>0</v>
      </c>
      <c r="BI220" s="42">
        <f t="shared" si="148"/>
        <v>0</v>
      </c>
      <c r="BJ220" s="42">
        <f t="shared" si="148"/>
        <v>0</v>
      </c>
      <c r="BK220" s="42">
        <f t="shared" si="148"/>
        <v>0</v>
      </c>
      <c r="BL220" s="42">
        <f t="shared" si="148"/>
        <v>0</v>
      </c>
      <c r="BM220" s="42">
        <f t="shared" si="148"/>
        <v>0</v>
      </c>
      <c r="BN220" s="42">
        <f t="shared" si="148"/>
        <v>0</v>
      </c>
      <c r="BO220" s="42">
        <f t="shared" si="148"/>
        <v>0</v>
      </c>
      <c r="BP220" s="42">
        <f t="shared" si="148"/>
        <v>0</v>
      </c>
      <c r="BQ220" s="42">
        <f t="shared" si="148"/>
        <v>0</v>
      </c>
      <c r="BR220" s="42">
        <f t="shared" si="148"/>
        <v>0</v>
      </c>
      <c r="BS220" s="42">
        <f t="shared" ref="BS220:CS220" si="149">(BS$70*$C$18)+(BS$71*$D$18)+(BS$72*$D$18)+(BS$73*$C$18)</f>
        <v>0</v>
      </c>
      <c r="BT220" s="42">
        <f t="shared" si="149"/>
        <v>0</v>
      </c>
      <c r="BU220" s="42">
        <f t="shared" si="149"/>
        <v>0</v>
      </c>
      <c r="BV220" s="42">
        <f t="shared" si="149"/>
        <v>0</v>
      </c>
      <c r="BW220" s="42">
        <f t="shared" si="149"/>
        <v>0</v>
      </c>
      <c r="BX220" s="42">
        <f t="shared" si="149"/>
        <v>0</v>
      </c>
      <c r="BY220" s="42">
        <f t="shared" si="149"/>
        <v>0</v>
      </c>
      <c r="BZ220" s="42">
        <f t="shared" si="149"/>
        <v>0</v>
      </c>
      <c r="CA220" s="42">
        <f t="shared" si="149"/>
        <v>0</v>
      </c>
      <c r="CB220" s="42">
        <f t="shared" si="149"/>
        <v>0</v>
      </c>
      <c r="CC220" s="42">
        <f t="shared" si="149"/>
        <v>0</v>
      </c>
      <c r="CD220" s="42">
        <f t="shared" si="149"/>
        <v>0</v>
      </c>
      <c r="CE220" s="42">
        <f t="shared" si="149"/>
        <v>0</v>
      </c>
      <c r="CF220" s="42">
        <f t="shared" si="149"/>
        <v>0</v>
      </c>
      <c r="CG220" s="42">
        <f t="shared" si="149"/>
        <v>0</v>
      </c>
      <c r="CH220" s="42">
        <f t="shared" si="149"/>
        <v>0</v>
      </c>
      <c r="CI220" s="42">
        <f t="shared" si="149"/>
        <v>0</v>
      </c>
      <c r="CJ220" s="42">
        <f t="shared" si="149"/>
        <v>0</v>
      </c>
      <c r="CK220" s="42">
        <f t="shared" si="149"/>
        <v>0</v>
      </c>
      <c r="CL220" s="42">
        <f t="shared" si="149"/>
        <v>0</v>
      </c>
      <c r="CM220" s="42">
        <f t="shared" si="149"/>
        <v>0</v>
      </c>
      <c r="CN220" s="42">
        <f t="shared" si="149"/>
        <v>0</v>
      </c>
      <c r="CO220" s="42">
        <f t="shared" si="149"/>
        <v>0</v>
      </c>
      <c r="CP220" s="42">
        <f t="shared" si="149"/>
        <v>0</v>
      </c>
      <c r="CQ220" s="42">
        <f t="shared" si="149"/>
        <v>0</v>
      </c>
      <c r="CR220" s="42">
        <f t="shared" si="149"/>
        <v>0</v>
      </c>
      <c r="CS220" s="42">
        <f t="shared" si="149"/>
        <v>0</v>
      </c>
    </row>
    <row r="221" spans="2:97" x14ac:dyDescent="0.35">
      <c r="B221" s="1" t="s">
        <v>64</v>
      </c>
      <c r="E221" s="32">
        <f>SUM(G221:CS221)</f>
        <v>0</v>
      </c>
      <c r="G221" s="37">
        <f t="shared" ref="G221:BR221" si="150">G46</f>
        <v>0</v>
      </c>
      <c r="H221" s="37">
        <f t="shared" si="150"/>
        <v>0</v>
      </c>
      <c r="I221" s="37">
        <f t="shared" si="150"/>
        <v>0</v>
      </c>
      <c r="J221" s="37">
        <f t="shared" si="150"/>
        <v>0</v>
      </c>
      <c r="K221" s="37">
        <f t="shared" si="150"/>
        <v>0</v>
      </c>
      <c r="L221" s="37">
        <f t="shared" si="150"/>
        <v>0</v>
      </c>
      <c r="M221" s="37">
        <f t="shared" si="150"/>
        <v>0</v>
      </c>
      <c r="N221" s="37">
        <f t="shared" si="150"/>
        <v>0</v>
      </c>
      <c r="O221" s="37">
        <f t="shared" si="150"/>
        <v>0</v>
      </c>
      <c r="P221" s="37">
        <f t="shared" si="150"/>
        <v>0</v>
      </c>
      <c r="Q221" s="37">
        <f t="shared" si="150"/>
        <v>0</v>
      </c>
      <c r="R221" s="37">
        <f t="shared" si="150"/>
        <v>0</v>
      </c>
      <c r="S221" s="37">
        <f t="shared" si="150"/>
        <v>0</v>
      </c>
      <c r="T221" s="37">
        <f t="shared" si="150"/>
        <v>0</v>
      </c>
      <c r="U221" s="37">
        <f t="shared" si="150"/>
        <v>0</v>
      </c>
      <c r="V221" s="37">
        <f t="shared" si="150"/>
        <v>0</v>
      </c>
      <c r="W221" s="37">
        <f t="shared" si="150"/>
        <v>0</v>
      </c>
      <c r="X221" s="37">
        <f t="shared" si="150"/>
        <v>0</v>
      </c>
      <c r="Y221" s="37">
        <f t="shared" si="150"/>
        <v>0</v>
      </c>
      <c r="Z221" s="37">
        <f t="shared" si="150"/>
        <v>0</v>
      </c>
      <c r="AA221" s="37">
        <f t="shared" si="150"/>
        <v>0</v>
      </c>
      <c r="AB221" s="37">
        <f t="shared" si="150"/>
        <v>0</v>
      </c>
      <c r="AC221" s="37">
        <f t="shared" si="150"/>
        <v>0</v>
      </c>
      <c r="AD221" s="37">
        <f t="shared" si="150"/>
        <v>0</v>
      </c>
      <c r="AE221" s="37">
        <f t="shared" si="150"/>
        <v>0</v>
      </c>
      <c r="AF221" s="37">
        <f t="shared" si="150"/>
        <v>0</v>
      </c>
      <c r="AG221" s="37">
        <f t="shared" si="150"/>
        <v>0</v>
      </c>
      <c r="AH221" s="37">
        <f t="shared" si="150"/>
        <v>0</v>
      </c>
      <c r="AI221" s="37">
        <f t="shared" si="150"/>
        <v>0</v>
      </c>
      <c r="AJ221" s="37">
        <f t="shared" si="150"/>
        <v>0</v>
      </c>
      <c r="AK221" s="37">
        <f t="shared" si="150"/>
        <v>0</v>
      </c>
      <c r="AL221" s="37">
        <f t="shared" si="150"/>
        <v>0</v>
      </c>
      <c r="AM221" s="37">
        <f t="shared" si="150"/>
        <v>0</v>
      </c>
      <c r="AN221" s="37">
        <f t="shared" si="150"/>
        <v>0</v>
      </c>
      <c r="AO221" s="37">
        <f t="shared" si="150"/>
        <v>0</v>
      </c>
      <c r="AP221" s="37">
        <f t="shared" si="150"/>
        <v>0</v>
      </c>
      <c r="AQ221" s="37">
        <f t="shared" si="150"/>
        <v>0</v>
      </c>
      <c r="AR221" s="37">
        <f t="shared" si="150"/>
        <v>0</v>
      </c>
      <c r="AS221" s="37">
        <f t="shared" si="150"/>
        <v>0</v>
      </c>
      <c r="AT221" s="37">
        <f t="shared" si="150"/>
        <v>0</v>
      </c>
      <c r="AU221" s="37">
        <f t="shared" si="150"/>
        <v>0</v>
      </c>
      <c r="AV221" s="37">
        <f t="shared" si="150"/>
        <v>0</v>
      </c>
      <c r="AW221" s="37">
        <f t="shared" si="150"/>
        <v>0</v>
      </c>
      <c r="AX221" s="37">
        <f t="shared" si="150"/>
        <v>0</v>
      </c>
      <c r="AY221" s="37">
        <f t="shared" si="150"/>
        <v>0</v>
      </c>
      <c r="AZ221" s="37">
        <f t="shared" si="150"/>
        <v>0</v>
      </c>
      <c r="BA221" s="37">
        <f t="shared" si="150"/>
        <v>0</v>
      </c>
      <c r="BB221" s="37">
        <f t="shared" si="150"/>
        <v>0</v>
      </c>
      <c r="BC221" s="37">
        <f t="shared" si="150"/>
        <v>0</v>
      </c>
      <c r="BD221" s="37">
        <f t="shared" si="150"/>
        <v>0</v>
      </c>
      <c r="BE221" s="37">
        <f t="shared" si="150"/>
        <v>0</v>
      </c>
      <c r="BF221" s="37">
        <f t="shared" si="150"/>
        <v>0</v>
      </c>
      <c r="BG221" s="37">
        <f t="shared" si="150"/>
        <v>0</v>
      </c>
      <c r="BH221" s="37">
        <f t="shared" si="150"/>
        <v>0</v>
      </c>
      <c r="BI221" s="37">
        <f t="shared" si="150"/>
        <v>0</v>
      </c>
      <c r="BJ221" s="37">
        <f t="shared" si="150"/>
        <v>0</v>
      </c>
      <c r="BK221" s="37">
        <f t="shared" si="150"/>
        <v>0</v>
      </c>
      <c r="BL221" s="37">
        <f t="shared" si="150"/>
        <v>0</v>
      </c>
      <c r="BM221" s="37">
        <f t="shared" si="150"/>
        <v>0</v>
      </c>
      <c r="BN221" s="37">
        <f t="shared" si="150"/>
        <v>0</v>
      </c>
      <c r="BO221" s="37">
        <f t="shared" si="150"/>
        <v>0</v>
      </c>
      <c r="BP221" s="37">
        <f t="shared" si="150"/>
        <v>0</v>
      </c>
      <c r="BQ221" s="37">
        <f t="shared" si="150"/>
        <v>0</v>
      </c>
      <c r="BR221" s="37">
        <f t="shared" si="150"/>
        <v>0</v>
      </c>
      <c r="BS221" s="37">
        <f t="shared" ref="BS221:CS221" si="151">BS46</f>
        <v>0</v>
      </c>
      <c r="BT221" s="37">
        <f t="shared" si="151"/>
        <v>0</v>
      </c>
      <c r="BU221" s="37">
        <f t="shared" si="151"/>
        <v>0</v>
      </c>
      <c r="BV221" s="37">
        <f t="shared" si="151"/>
        <v>0</v>
      </c>
      <c r="BW221" s="37">
        <f t="shared" si="151"/>
        <v>0</v>
      </c>
      <c r="BX221" s="37">
        <f t="shared" si="151"/>
        <v>0</v>
      </c>
      <c r="BY221" s="37">
        <f t="shared" si="151"/>
        <v>0</v>
      </c>
      <c r="BZ221" s="37">
        <f t="shared" si="151"/>
        <v>0</v>
      </c>
      <c r="CA221" s="37">
        <f t="shared" si="151"/>
        <v>0</v>
      </c>
      <c r="CB221" s="37">
        <f t="shared" si="151"/>
        <v>0</v>
      </c>
      <c r="CC221" s="37">
        <f t="shared" si="151"/>
        <v>0</v>
      </c>
      <c r="CD221" s="37">
        <f t="shared" si="151"/>
        <v>0</v>
      </c>
      <c r="CE221" s="37">
        <f t="shared" si="151"/>
        <v>0</v>
      </c>
      <c r="CF221" s="37">
        <f t="shared" si="151"/>
        <v>0</v>
      </c>
      <c r="CG221" s="37">
        <f t="shared" si="151"/>
        <v>0</v>
      </c>
      <c r="CH221" s="37">
        <f t="shared" si="151"/>
        <v>0</v>
      </c>
      <c r="CI221" s="37">
        <f t="shared" si="151"/>
        <v>0</v>
      </c>
      <c r="CJ221" s="37">
        <f t="shared" si="151"/>
        <v>0</v>
      </c>
      <c r="CK221" s="37">
        <f t="shared" si="151"/>
        <v>0</v>
      </c>
      <c r="CL221" s="37">
        <f t="shared" si="151"/>
        <v>0</v>
      </c>
      <c r="CM221" s="37">
        <f t="shared" si="151"/>
        <v>0</v>
      </c>
      <c r="CN221" s="37">
        <f t="shared" si="151"/>
        <v>0</v>
      </c>
      <c r="CO221" s="37">
        <f t="shared" si="151"/>
        <v>0</v>
      </c>
      <c r="CP221" s="37">
        <f t="shared" si="151"/>
        <v>0</v>
      </c>
      <c r="CQ221" s="37">
        <f t="shared" si="151"/>
        <v>0</v>
      </c>
      <c r="CR221" s="37">
        <f t="shared" si="151"/>
        <v>0</v>
      </c>
      <c r="CS221" s="37">
        <f t="shared" si="151"/>
        <v>0</v>
      </c>
    </row>
    <row r="222" spans="2:97" x14ac:dyDescent="0.35">
      <c r="E222" s="29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  <c r="BV222" s="53"/>
      <c r="BW222" s="53"/>
      <c r="BX222" s="53"/>
      <c r="BY222" s="53"/>
      <c r="BZ222" s="53"/>
      <c r="CA222" s="53"/>
      <c r="CB222" s="53"/>
      <c r="CC222" s="53"/>
      <c r="CD222" s="53"/>
      <c r="CE222" s="53"/>
      <c r="CF222" s="53"/>
      <c r="CG222" s="53"/>
      <c r="CH222" s="53"/>
      <c r="CI222" s="53"/>
      <c r="CJ222" s="53"/>
      <c r="CK222" s="53"/>
      <c r="CL222" s="53"/>
      <c r="CM222" s="53"/>
      <c r="CN222" s="53"/>
      <c r="CO222" s="53"/>
      <c r="CP222" s="53"/>
      <c r="CQ222" s="53"/>
      <c r="CR222" s="53"/>
      <c r="CS222" s="53"/>
    </row>
    <row r="223" spans="2:97" x14ac:dyDescent="0.35">
      <c r="B223" s="2" t="s">
        <v>65</v>
      </c>
      <c r="E223" s="29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/>
      <c r="CA223" s="53"/>
      <c r="CB223" s="53"/>
      <c r="CC223" s="53"/>
      <c r="CD223" s="53"/>
      <c r="CE223" s="53"/>
      <c r="CF223" s="53"/>
      <c r="CG223" s="53"/>
      <c r="CH223" s="53"/>
      <c r="CI223" s="53"/>
      <c r="CJ223" s="53"/>
      <c r="CK223" s="53"/>
      <c r="CL223" s="53"/>
      <c r="CM223" s="53"/>
      <c r="CN223" s="53"/>
      <c r="CO223" s="53"/>
      <c r="CP223" s="53"/>
      <c r="CQ223" s="53"/>
      <c r="CR223" s="53"/>
      <c r="CS223" s="53"/>
    </row>
    <row r="224" spans="2:97" x14ac:dyDescent="0.35">
      <c r="E224" s="29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3"/>
      <c r="CI224" s="53"/>
      <c r="CJ224" s="53"/>
      <c r="CK224" s="53"/>
      <c r="CL224" s="53"/>
      <c r="CM224" s="53"/>
      <c r="CN224" s="53"/>
      <c r="CO224" s="53"/>
      <c r="CP224" s="53"/>
      <c r="CQ224" s="53"/>
      <c r="CR224" s="53"/>
      <c r="CS224" s="53"/>
    </row>
    <row r="225" spans="2:97" x14ac:dyDescent="0.35">
      <c r="B225" s="40" t="s">
        <v>75</v>
      </c>
      <c r="E225" s="44">
        <f>SUM(G225:CS225)</f>
        <v>0</v>
      </c>
      <c r="F225" s="2"/>
      <c r="G225" s="46">
        <f t="shared" ref="G225:BR225" si="152">SUM(G219:G220)</f>
        <v>0</v>
      </c>
      <c r="H225" s="46">
        <f t="shared" si="152"/>
        <v>0</v>
      </c>
      <c r="I225" s="46">
        <f t="shared" si="152"/>
        <v>0</v>
      </c>
      <c r="J225" s="46">
        <f t="shared" si="152"/>
        <v>0</v>
      </c>
      <c r="K225" s="46">
        <f t="shared" si="152"/>
        <v>0</v>
      </c>
      <c r="L225" s="46">
        <f t="shared" si="152"/>
        <v>0</v>
      </c>
      <c r="M225" s="46">
        <f t="shared" si="152"/>
        <v>0</v>
      </c>
      <c r="N225" s="46">
        <f t="shared" si="152"/>
        <v>0</v>
      </c>
      <c r="O225" s="46">
        <f t="shared" si="152"/>
        <v>0</v>
      </c>
      <c r="P225" s="46">
        <f t="shared" si="152"/>
        <v>0</v>
      </c>
      <c r="Q225" s="46">
        <f t="shared" si="152"/>
        <v>0</v>
      </c>
      <c r="R225" s="46">
        <f t="shared" si="152"/>
        <v>0</v>
      </c>
      <c r="S225" s="46">
        <f t="shared" si="152"/>
        <v>0</v>
      </c>
      <c r="T225" s="46">
        <f t="shared" si="152"/>
        <v>0</v>
      </c>
      <c r="U225" s="46">
        <f t="shared" si="152"/>
        <v>0</v>
      </c>
      <c r="V225" s="46">
        <f t="shared" si="152"/>
        <v>0</v>
      </c>
      <c r="W225" s="46">
        <f t="shared" si="152"/>
        <v>0</v>
      </c>
      <c r="X225" s="46">
        <f t="shared" si="152"/>
        <v>0</v>
      </c>
      <c r="Y225" s="46">
        <f t="shared" si="152"/>
        <v>0</v>
      </c>
      <c r="Z225" s="46">
        <f t="shared" si="152"/>
        <v>0</v>
      </c>
      <c r="AA225" s="46">
        <f t="shared" si="152"/>
        <v>0</v>
      </c>
      <c r="AB225" s="46">
        <f t="shared" si="152"/>
        <v>0</v>
      </c>
      <c r="AC225" s="46">
        <f t="shared" si="152"/>
        <v>0</v>
      </c>
      <c r="AD225" s="46">
        <f t="shared" si="152"/>
        <v>0</v>
      </c>
      <c r="AE225" s="46">
        <f t="shared" si="152"/>
        <v>0</v>
      </c>
      <c r="AF225" s="46">
        <f t="shared" si="152"/>
        <v>0</v>
      </c>
      <c r="AG225" s="46">
        <f t="shared" si="152"/>
        <v>0</v>
      </c>
      <c r="AH225" s="46">
        <f t="shared" si="152"/>
        <v>0</v>
      </c>
      <c r="AI225" s="46">
        <f t="shared" si="152"/>
        <v>0</v>
      </c>
      <c r="AJ225" s="46">
        <f t="shared" si="152"/>
        <v>0</v>
      </c>
      <c r="AK225" s="46">
        <f t="shared" si="152"/>
        <v>0</v>
      </c>
      <c r="AL225" s="46">
        <f t="shared" si="152"/>
        <v>0</v>
      </c>
      <c r="AM225" s="46">
        <f t="shared" si="152"/>
        <v>0</v>
      </c>
      <c r="AN225" s="46">
        <f t="shared" si="152"/>
        <v>0</v>
      </c>
      <c r="AO225" s="46">
        <f t="shared" si="152"/>
        <v>0</v>
      </c>
      <c r="AP225" s="46">
        <f t="shared" si="152"/>
        <v>0</v>
      </c>
      <c r="AQ225" s="46">
        <f t="shared" si="152"/>
        <v>0</v>
      </c>
      <c r="AR225" s="46">
        <f t="shared" si="152"/>
        <v>0</v>
      </c>
      <c r="AS225" s="46">
        <f t="shared" si="152"/>
        <v>0</v>
      </c>
      <c r="AT225" s="46">
        <f t="shared" si="152"/>
        <v>0</v>
      </c>
      <c r="AU225" s="46">
        <f t="shared" si="152"/>
        <v>0</v>
      </c>
      <c r="AV225" s="46">
        <f t="shared" si="152"/>
        <v>0</v>
      </c>
      <c r="AW225" s="46">
        <f t="shared" si="152"/>
        <v>0</v>
      </c>
      <c r="AX225" s="46">
        <f t="shared" si="152"/>
        <v>0</v>
      </c>
      <c r="AY225" s="46">
        <f t="shared" si="152"/>
        <v>0</v>
      </c>
      <c r="AZ225" s="46">
        <f t="shared" si="152"/>
        <v>0</v>
      </c>
      <c r="BA225" s="46">
        <f t="shared" si="152"/>
        <v>0</v>
      </c>
      <c r="BB225" s="46">
        <f t="shared" si="152"/>
        <v>0</v>
      </c>
      <c r="BC225" s="46">
        <f t="shared" si="152"/>
        <v>0</v>
      </c>
      <c r="BD225" s="46">
        <f t="shared" si="152"/>
        <v>0</v>
      </c>
      <c r="BE225" s="46">
        <f t="shared" si="152"/>
        <v>0</v>
      </c>
      <c r="BF225" s="46">
        <f t="shared" si="152"/>
        <v>0</v>
      </c>
      <c r="BG225" s="46">
        <f t="shared" si="152"/>
        <v>0</v>
      </c>
      <c r="BH225" s="46">
        <f t="shared" si="152"/>
        <v>0</v>
      </c>
      <c r="BI225" s="46">
        <f t="shared" si="152"/>
        <v>0</v>
      </c>
      <c r="BJ225" s="46">
        <f t="shared" si="152"/>
        <v>0</v>
      </c>
      <c r="BK225" s="46">
        <f t="shared" si="152"/>
        <v>0</v>
      </c>
      <c r="BL225" s="46">
        <f t="shared" si="152"/>
        <v>0</v>
      </c>
      <c r="BM225" s="46">
        <f t="shared" si="152"/>
        <v>0</v>
      </c>
      <c r="BN225" s="46">
        <f t="shared" si="152"/>
        <v>0</v>
      </c>
      <c r="BO225" s="46">
        <f t="shared" si="152"/>
        <v>0</v>
      </c>
      <c r="BP225" s="46">
        <f t="shared" si="152"/>
        <v>0</v>
      </c>
      <c r="BQ225" s="46">
        <f t="shared" si="152"/>
        <v>0</v>
      </c>
      <c r="BR225" s="46">
        <f t="shared" si="152"/>
        <v>0</v>
      </c>
      <c r="BS225" s="46">
        <f t="shared" ref="BS225:CS225" si="153">SUM(BS219:BS220)</f>
        <v>0</v>
      </c>
      <c r="BT225" s="46">
        <f t="shared" si="153"/>
        <v>0</v>
      </c>
      <c r="BU225" s="46">
        <f t="shared" si="153"/>
        <v>0</v>
      </c>
      <c r="BV225" s="46">
        <f t="shared" si="153"/>
        <v>0</v>
      </c>
      <c r="BW225" s="46">
        <f t="shared" si="153"/>
        <v>0</v>
      </c>
      <c r="BX225" s="46">
        <f t="shared" si="153"/>
        <v>0</v>
      </c>
      <c r="BY225" s="46">
        <f t="shared" si="153"/>
        <v>0</v>
      </c>
      <c r="BZ225" s="46">
        <f t="shared" si="153"/>
        <v>0</v>
      </c>
      <c r="CA225" s="46">
        <f t="shared" si="153"/>
        <v>0</v>
      </c>
      <c r="CB225" s="46">
        <f t="shared" si="153"/>
        <v>0</v>
      </c>
      <c r="CC225" s="46">
        <f t="shared" si="153"/>
        <v>0</v>
      </c>
      <c r="CD225" s="46">
        <f t="shared" si="153"/>
        <v>0</v>
      </c>
      <c r="CE225" s="46">
        <f t="shared" si="153"/>
        <v>0</v>
      </c>
      <c r="CF225" s="46">
        <f t="shared" si="153"/>
        <v>0</v>
      </c>
      <c r="CG225" s="46">
        <f t="shared" si="153"/>
        <v>0</v>
      </c>
      <c r="CH225" s="46">
        <f t="shared" si="153"/>
        <v>0</v>
      </c>
      <c r="CI225" s="46">
        <f t="shared" si="153"/>
        <v>0</v>
      </c>
      <c r="CJ225" s="46">
        <f t="shared" si="153"/>
        <v>0</v>
      </c>
      <c r="CK225" s="46">
        <f t="shared" si="153"/>
        <v>0</v>
      </c>
      <c r="CL225" s="46">
        <f t="shared" si="153"/>
        <v>0</v>
      </c>
      <c r="CM225" s="46">
        <f t="shared" si="153"/>
        <v>0</v>
      </c>
      <c r="CN225" s="46">
        <f t="shared" si="153"/>
        <v>0</v>
      </c>
      <c r="CO225" s="46">
        <f t="shared" si="153"/>
        <v>0</v>
      </c>
      <c r="CP225" s="46">
        <f t="shared" si="153"/>
        <v>0</v>
      </c>
      <c r="CQ225" s="46">
        <f t="shared" si="153"/>
        <v>0</v>
      </c>
      <c r="CR225" s="46">
        <f t="shared" si="153"/>
        <v>0</v>
      </c>
      <c r="CS225" s="46">
        <f t="shared" si="153"/>
        <v>0</v>
      </c>
    </row>
    <row r="226" spans="2:97" x14ac:dyDescent="0.35">
      <c r="B226" s="40" t="s">
        <v>76</v>
      </c>
      <c r="E226" s="32">
        <f>SUM(G226:CS226)</f>
        <v>0</v>
      </c>
      <c r="F226" s="2"/>
      <c r="G226" s="33">
        <f t="shared" ref="G226:BR226" si="154">SUM(G218,G225)</f>
        <v>0</v>
      </c>
      <c r="H226" s="43">
        <f t="shared" si="154"/>
        <v>0</v>
      </c>
      <c r="I226" s="43">
        <f t="shared" si="154"/>
        <v>0</v>
      </c>
      <c r="J226" s="43">
        <f t="shared" si="154"/>
        <v>0</v>
      </c>
      <c r="K226" s="43">
        <f t="shared" si="154"/>
        <v>0</v>
      </c>
      <c r="L226" s="43">
        <f t="shared" si="154"/>
        <v>0</v>
      </c>
      <c r="M226" s="43">
        <f t="shared" si="154"/>
        <v>0</v>
      </c>
      <c r="N226" s="43">
        <f t="shared" si="154"/>
        <v>0</v>
      </c>
      <c r="O226" s="43">
        <f t="shared" si="154"/>
        <v>0</v>
      </c>
      <c r="P226" s="43">
        <f t="shared" si="154"/>
        <v>0</v>
      </c>
      <c r="Q226" s="43">
        <f t="shared" si="154"/>
        <v>0</v>
      </c>
      <c r="R226" s="43">
        <f t="shared" si="154"/>
        <v>0</v>
      </c>
      <c r="S226" s="43">
        <f t="shared" si="154"/>
        <v>0</v>
      </c>
      <c r="T226" s="43">
        <f t="shared" si="154"/>
        <v>0</v>
      </c>
      <c r="U226" s="43">
        <f t="shared" si="154"/>
        <v>0</v>
      </c>
      <c r="V226" s="43">
        <f t="shared" si="154"/>
        <v>0</v>
      </c>
      <c r="W226" s="43">
        <f t="shared" si="154"/>
        <v>0</v>
      </c>
      <c r="X226" s="43">
        <f t="shared" si="154"/>
        <v>0</v>
      </c>
      <c r="Y226" s="43">
        <f t="shared" si="154"/>
        <v>0</v>
      </c>
      <c r="Z226" s="43">
        <f t="shared" si="154"/>
        <v>0</v>
      </c>
      <c r="AA226" s="43">
        <f t="shared" si="154"/>
        <v>0</v>
      </c>
      <c r="AB226" s="43">
        <f t="shared" si="154"/>
        <v>0</v>
      </c>
      <c r="AC226" s="43">
        <f t="shared" si="154"/>
        <v>0</v>
      </c>
      <c r="AD226" s="43">
        <f t="shared" si="154"/>
        <v>0</v>
      </c>
      <c r="AE226" s="43">
        <f t="shared" si="154"/>
        <v>0</v>
      </c>
      <c r="AF226" s="43">
        <f t="shared" si="154"/>
        <v>0</v>
      </c>
      <c r="AG226" s="43">
        <f t="shared" si="154"/>
        <v>0</v>
      </c>
      <c r="AH226" s="43">
        <f t="shared" si="154"/>
        <v>0</v>
      </c>
      <c r="AI226" s="43">
        <f t="shared" si="154"/>
        <v>0</v>
      </c>
      <c r="AJ226" s="43">
        <f t="shared" si="154"/>
        <v>0</v>
      </c>
      <c r="AK226" s="43">
        <f t="shared" si="154"/>
        <v>0</v>
      </c>
      <c r="AL226" s="43">
        <f t="shared" si="154"/>
        <v>0</v>
      </c>
      <c r="AM226" s="43">
        <f t="shared" si="154"/>
        <v>0</v>
      </c>
      <c r="AN226" s="43">
        <f t="shared" si="154"/>
        <v>0</v>
      </c>
      <c r="AO226" s="43">
        <f t="shared" si="154"/>
        <v>0</v>
      </c>
      <c r="AP226" s="43">
        <f t="shared" si="154"/>
        <v>0</v>
      </c>
      <c r="AQ226" s="43">
        <f t="shared" si="154"/>
        <v>0</v>
      </c>
      <c r="AR226" s="43">
        <f t="shared" si="154"/>
        <v>0</v>
      </c>
      <c r="AS226" s="43">
        <f t="shared" si="154"/>
        <v>0</v>
      </c>
      <c r="AT226" s="43">
        <f t="shared" si="154"/>
        <v>0</v>
      </c>
      <c r="AU226" s="43">
        <f t="shared" si="154"/>
        <v>0</v>
      </c>
      <c r="AV226" s="43">
        <f t="shared" si="154"/>
        <v>0</v>
      </c>
      <c r="AW226" s="43">
        <f t="shared" si="154"/>
        <v>0</v>
      </c>
      <c r="AX226" s="43">
        <f t="shared" si="154"/>
        <v>0</v>
      </c>
      <c r="AY226" s="43">
        <f t="shared" si="154"/>
        <v>0</v>
      </c>
      <c r="AZ226" s="43">
        <f t="shared" si="154"/>
        <v>0</v>
      </c>
      <c r="BA226" s="43">
        <f t="shared" si="154"/>
        <v>0</v>
      </c>
      <c r="BB226" s="43">
        <f t="shared" si="154"/>
        <v>0</v>
      </c>
      <c r="BC226" s="43">
        <f t="shared" si="154"/>
        <v>0</v>
      </c>
      <c r="BD226" s="43">
        <f t="shared" si="154"/>
        <v>0</v>
      </c>
      <c r="BE226" s="43">
        <f t="shared" si="154"/>
        <v>0</v>
      </c>
      <c r="BF226" s="43">
        <f t="shared" si="154"/>
        <v>0</v>
      </c>
      <c r="BG226" s="43">
        <f t="shared" si="154"/>
        <v>0</v>
      </c>
      <c r="BH226" s="43">
        <f t="shared" si="154"/>
        <v>0</v>
      </c>
      <c r="BI226" s="43">
        <f t="shared" si="154"/>
        <v>0</v>
      </c>
      <c r="BJ226" s="43">
        <f t="shared" si="154"/>
        <v>0</v>
      </c>
      <c r="BK226" s="43">
        <f t="shared" si="154"/>
        <v>0</v>
      </c>
      <c r="BL226" s="43">
        <f t="shared" si="154"/>
        <v>0</v>
      </c>
      <c r="BM226" s="43">
        <f t="shared" si="154"/>
        <v>0</v>
      </c>
      <c r="BN226" s="43">
        <f t="shared" si="154"/>
        <v>0</v>
      </c>
      <c r="BO226" s="43">
        <f t="shared" si="154"/>
        <v>0</v>
      </c>
      <c r="BP226" s="43">
        <f t="shared" si="154"/>
        <v>0</v>
      </c>
      <c r="BQ226" s="43">
        <f t="shared" si="154"/>
        <v>0</v>
      </c>
      <c r="BR226" s="43">
        <f t="shared" si="154"/>
        <v>0</v>
      </c>
      <c r="BS226" s="43">
        <f t="shared" ref="BS226:CS226" si="155">SUM(BS218,BS225)</f>
        <v>0</v>
      </c>
      <c r="BT226" s="43">
        <f t="shared" si="155"/>
        <v>0</v>
      </c>
      <c r="BU226" s="43">
        <f t="shared" si="155"/>
        <v>0</v>
      </c>
      <c r="BV226" s="43">
        <f t="shared" si="155"/>
        <v>0</v>
      </c>
      <c r="BW226" s="43">
        <f t="shared" si="155"/>
        <v>0</v>
      </c>
      <c r="BX226" s="43">
        <f t="shared" si="155"/>
        <v>0</v>
      </c>
      <c r="BY226" s="43">
        <f t="shared" si="155"/>
        <v>0</v>
      </c>
      <c r="BZ226" s="43">
        <f t="shared" si="155"/>
        <v>0</v>
      </c>
      <c r="CA226" s="43">
        <f t="shared" si="155"/>
        <v>0</v>
      </c>
      <c r="CB226" s="43">
        <f t="shared" si="155"/>
        <v>0</v>
      </c>
      <c r="CC226" s="43">
        <f t="shared" si="155"/>
        <v>0</v>
      </c>
      <c r="CD226" s="43">
        <f t="shared" si="155"/>
        <v>0</v>
      </c>
      <c r="CE226" s="43">
        <f t="shared" si="155"/>
        <v>0</v>
      </c>
      <c r="CF226" s="43">
        <f t="shared" si="155"/>
        <v>0</v>
      </c>
      <c r="CG226" s="43">
        <f t="shared" si="155"/>
        <v>0</v>
      </c>
      <c r="CH226" s="43">
        <f t="shared" si="155"/>
        <v>0</v>
      </c>
      <c r="CI226" s="43">
        <f t="shared" si="155"/>
        <v>0</v>
      </c>
      <c r="CJ226" s="43">
        <f t="shared" si="155"/>
        <v>0</v>
      </c>
      <c r="CK226" s="43">
        <f t="shared" si="155"/>
        <v>0</v>
      </c>
      <c r="CL226" s="43">
        <f t="shared" si="155"/>
        <v>0</v>
      </c>
      <c r="CM226" s="43">
        <f t="shared" si="155"/>
        <v>0</v>
      </c>
      <c r="CN226" s="43">
        <f t="shared" si="155"/>
        <v>0</v>
      </c>
      <c r="CO226" s="43">
        <f t="shared" si="155"/>
        <v>0</v>
      </c>
      <c r="CP226" s="43">
        <f t="shared" si="155"/>
        <v>0</v>
      </c>
      <c r="CQ226" s="43">
        <f t="shared" si="155"/>
        <v>0</v>
      </c>
      <c r="CR226" s="43">
        <f t="shared" si="155"/>
        <v>0</v>
      </c>
      <c r="CS226" s="43">
        <f t="shared" si="155"/>
        <v>0</v>
      </c>
    </row>
    <row r="227" spans="2:97" x14ac:dyDescent="0.35">
      <c r="B227" s="40" t="s">
        <v>77</v>
      </c>
      <c r="E227" s="44">
        <f>SUM(G227:CS227)</f>
        <v>0</v>
      </c>
      <c r="G227" s="45">
        <f t="shared" ref="G227:BR227" si="156">IF(G$3&lt;$C$9,G226,0)</f>
        <v>0</v>
      </c>
      <c r="H227" s="46">
        <f t="shared" si="156"/>
        <v>0</v>
      </c>
      <c r="I227" s="46">
        <f t="shared" si="156"/>
        <v>0</v>
      </c>
      <c r="J227" s="46">
        <f t="shared" si="156"/>
        <v>0</v>
      </c>
      <c r="K227" s="46">
        <f t="shared" si="156"/>
        <v>0</v>
      </c>
      <c r="L227" s="46">
        <f t="shared" si="156"/>
        <v>0</v>
      </c>
      <c r="M227" s="46">
        <f t="shared" si="156"/>
        <v>0</v>
      </c>
      <c r="N227" s="46">
        <f t="shared" si="156"/>
        <v>0</v>
      </c>
      <c r="O227" s="46">
        <f t="shared" si="156"/>
        <v>0</v>
      </c>
      <c r="P227" s="46">
        <f t="shared" si="156"/>
        <v>0</v>
      </c>
      <c r="Q227" s="46">
        <f t="shared" si="156"/>
        <v>0</v>
      </c>
      <c r="R227" s="46">
        <f t="shared" si="156"/>
        <v>0</v>
      </c>
      <c r="S227" s="46">
        <f t="shared" si="156"/>
        <v>0</v>
      </c>
      <c r="T227" s="46">
        <f t="shared" si="156"/>
        <v>0</v>
      </c>
      <c r="U227" s="46">
        <f t="shared" si="156"/>
        <v>0</v>
      </c>
      <c r="V227" s="46">
        <f t="shared" si="156"/>
        <v>0</v>
      </c>
      <c r="W227" s="46">
        <f t="shared" si="156"/>
        <v>0</v>
      </c>
      <c r="X227" s="46">
        <f t="shared" si="156"/>
        <v>0</v>
      </c>
      <c r="Y227" s="46">
        <f t="shared" si="156"/>
        <v>0</v>
      </c>
      <c r="Z227" s="46">
        <f t="shared" si="156"/>
        <v>0</v>
      </c>
      <c r="AA227" s="46">
        <f t="shared" si="156"/>
        <v>0</v>
      </c>
      <c r="AB227" s="46">
        <f t="shared" si="156"/>
        <v>0</v>
      </c>
      <c r="AC227" s="46">
        <f t="shared" si="156"/>
        <v>0</v>
      </c>
      <c r="AD227" s="46">
        <f t="shared" si="156"/>
        <v>0</v>
      </c>
      <c r="AE227" s="46">
        <f t="shared" si="156"/>
        <v>0</v>
      </c>
      <c r="AF227" s="46">
        <f t="shared" si="156"/>
        <v>0</v>
      </c>
      <c r="AG227" s="46">
        <f t="shared" si="156"/>
        <v>0</v>
      </c>
      <c r="AH227" s="46">
        <f t="shared" si="156"/>
        <v>0</v>
      </c>
      <c r="AI227" s="46">
        <f t="shared" si="156"/>
        <v>0</v>
      </c>
      <c r="AJ227" s="46">
        <f t="shared" si="156"/>
        <v>0</v>
      </c>
      <c r="AK227" s="46">
        <f t="shared" si="156"/>
        <v>0</v>
      </c>
      <c r="AL227" s="46">
        <f t="shared" si="156"/>
        <v>0</v>
      </c>
      <c r="AM227" s="46">
        <f t="shared" si="156"/>
        <v>0</v>
      </c>
      <c r="AN227" s="46">
        <f t="shared" si="156"/>
        <v>0</v>
      </c>
      <c r="AO227" s="46">
        <f t="shared" si="156"/>
        <v>0</v>
      </c>
      <c r="AP227" s="46">
        <f t="shared" si="156"/>
        <v>0</v>
      </c>
      <c r="AQ227" s="46">
        <f t="shared" si="156"/>
        <v>0</v>
      </c>
      <c r="AR227" s="46">
        <f t="shared" si="156"/>
        <v>0</v>
      </c>
      <c r="AS227" s="46">
        <f t="shared" si="156"/>
        <v>0</v>
      </c>
      <c r="AT227" s="46">
        <f t="shared" si="156"/>
        <v>0</v>
      </c>
      <c r="AU227" s="46">
        <f t="shared" si="156"/>
        <v>0</v>
      </c>
      <c r="AV227" s="46">
        <f t="shared" si="156"/>
        <v>0</v>
      </c>
      <c r="AW227" s="46">
        <f t="shared" si="156"/>
        <v>0</v>
      </c>
      <c r="AX227" s="46">
        <f t="shared" si="156"/>
        <v>0</v>
      </c>
      <c r="AY227" s="46">
        <f t="shared" si="156"/>
        <v>0</v>
      </c>
      <c r="AZ227" s="46">
        <f t="shared" si="156"/>
        <v>0</v>
      </c>
      <c r="BA227" s="46">
        <f t="shared" si="156"/>
        <v>0</v>
      </c>
      <c r="BB227" s="46">
        <f t="shared" si="156"/>
        <v>0</v>
      </c>
      <c r="BC227" s="46">
        <f t="shared" si="156"/>
        <v>0</v>
      </c>
      <c r="BD227" s="46">
        <f t="shared" si="156"/>
        <v>0</v>
      </c>
      <c r="BE227" s="46">
        <f t="shared" si="156"/>
        <v>0</v>
      </c>
      <c r="BF227" s="46">
        <f t="shared" si="156"/>
        <v>0</v>
      </c>
      <c r="BG227" s="46">
        <f t="shared" si="156"/>
        <v>0</v>
      </c>
      <c r="BH227" s="46">
        <f t="shared" si="156"/>
        <v>0</v>
      </c>
      <c r="BI227" s="46">
        <f t="shared" si="156"/>
        <v>0</v>
      </c>
      <c r="BJ227" s="46">
        <f t="shared" si="156"/>
        <v>0</v>
      </c>
      <c r="BK227" s="46">
        <f t="shared" si="156"/>
        <v>0</v>
      </c>
      <c r="BL227" s="46">
        <f t="shared" si="156"/>
        <v>0</v>
      </c>
      <c r="BM227" s="46">
        <f t="shared" si="156"/>
        <v>0</v>
      </c>
      <c r="BN227" s="46">
        <f t="shared" si="156"/>
        <v>0</v>
      </c>
      <c r="BO227" s="46">
        <f t="shared" si="156"/>
        <v>0</v>
      </c>
      <c r="BP227" s="46">
        <f t="shared" si="156"/>
        <v>0</v>
      </c>
      <c r="BQ227" s="46">
        <f t="shared" si="156"/>
        <v>0</v>
      </c>
      <c r="BR227" s="46">
        <f t="shared" si="156"/>
        <v>0</v>
      </c>
      <c r="BS227" s="46">
        <f t="shared" ref="BS227:CS227" si="157">IF(BS$3&lt;$C$9,BS226,0)</f>
        <v>0</v>
      </c>
      <c r="BT227" s="46">
        <f t="shared" si="157"/>
        <v>0</v>
      </c>
      <c r="BU227" s="46">
        <f t="shared" si="157"/>
        <v>0</v>
      </c>
      <c r="BV227" s="46">
        <f t="shared" si="157"/>
        <v>0</v>
      </c>
      <c r="BW227" s="46">
        <f t="shared" si="157"/>
        <v>0</v>
      </c>
      <c r="BX227" s="46">
        <f t="shared" si="157"/>
        <v>0</v>
      </c>
      <c r="BY227" s="46">
        <f t="shared" si="157"/>
        <v>0</v>
      </c>
      <c r="BZ227" s="46">
        <f t="shared" si="157"/>
        <v>0</v>
      </c>
      <c r="CA227" s="46">
        <f t="shared" si="157"/>
        <v>0</v>
      </c>
      <c r="CB227" s="46">
        <f t="shared" si="157"/>
        <v>0</v>
      </c>
      <c r="CC227" s="46">
        <f t="shared" si="157"/>
        <v>0</v>
      </c>
      <c r="CD227" s="46">
        <f t="shared" si="157"/>
        <v>0</v>
      </c>
      <c r="CE227" s="46">
        <f t="shared" si="157"/>
        <v>0</v>
      </c>
      <c r="CF227" s="46">
        <f t="shared" si="157"/>
        <v>0</v>
      </c>
      <c r="CG227" s="46">
        <f t="shared" si="157"/>
        <v>0</v>
      </c>
      <c r="CH227" s="46">
        <f t="shared" si="157"/>
        <v>0</v>
      </c>
      <c r="CI227" s="46">
        <f t="shared" si="157"/>
        <v>0</v>
      </c>
      <c r="CJ227" s="46">
        <f t="shared" si="157"/>
        <v>0</v>
      </c>
      <c r="CK227" s="46">
        <f t="shared" si="157"/>
        <v>0</v>
      </c>
      <c r="CL227" s="46">
        <f t="shared" si="157"/>
        <v>0</v>
      </c>
      <c r="CM227" s="46">
        <f t="shared" si="157"/>
        <v>0</v>
      </c>
      <c r="CN227" s="46">
        <f t="shared" si="157"/>
        <v>0</v>
      </c>
      <c r="CO227" s="46">
        <f t="shared" si="157"/>
        <v>0</v>
      </c>
      <c r="CP227" s="46">
        <f t="shared" si="157"/>
        <v>0</v>
      </c>
      <c r="CQ227" s="46">
        <f t="shared" si="157"/>
        <v>0</v>
      </c>
      <c r="CR227" s="46">
        <f t="shared" si="157"/>
        <v>0</v>
      </c>
      <c r="CS227" s="46">
        <f t="shared" si="157"/>
        <v>0</v>
      </c>
    </row>
    <row r="228" spans="2:97" x14ac:dyDescent="0.35">
      <c r="B228" s="40"/>
      <c r="E228" s="32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55"/>
      <c r="CQ228" s="55"/>
      <c r="CR228" s="55"/>
      <c r="CS228" s="55"/>
    </row>
    <row r="229" spans="2:97" x14ac:dyDescent="0.35">
      <c r="B229" s="40" t="s">
        <v>78</v>
      </c>
      <c r="C229" s="2"/>
      <c r="D229" s="2"/>
      <c r="E229" s="44">
        <f>SUM(G229:CS229)</f>
        <v>0</v>
      </c>
      <c r="F229" s="2"/>
      <c r="G229" s="46">
        <f t="shared" ref="G229:BR229" si="158">G225+G221</f>
        <v>0</v>
      </c>
      <c r="H229" s="46">
        <f t="shared" si="158"/>
        <v>0</v>
      </c>
      <c r="I229" s="46">
        <f t="shared" si="158"/>
        <v>0</v>
      </c>
      <c r="J229" s="46">
        <f t="shared" si="158"/>
        <v>0</v>
      </c>
      <c r="K229" s="46">
        <f t="shared" si="158"/>
        <v>0</v>
      </c>
      <c r="L229" s="46">
        <f t="shared" si="158"/>
        <v>0</v>
      </c>
      <c r="M229" s="46">
        <f t="shared" si="158"/>
        <v>0</v>
      </c>
      <c r="N229" s="46">
        <f t="shared" si="158"/>
        <v>0</v>
      </c>
      <c r="O229" s="46">
        <f t="shared" si="158"/>
        <v>0</v>
      </c>
      <c r="P229" s="46">
        <f t="shared" si="158"/>
        <v>0</v>
      </c>
      <c r="Q229" s="46">
        <f t="shared" si="158"/>
        <v>0</v>
      </c>
      <c r="R229" s="46">
        <f t="shared" si="158"/>
        <v>0</v>
      </c>
      <c r="S229" s="46">
        <f t="shared" si="158"/>
        <v>0</v>
      </c>
      <c r="T229" s="46">
        <f t="shared" si="158"/>
        <v>0</v>
      </c>
      <c r="U229" s="46">
        <f t="shared" si="158"/>
        <v>0</v>
      </c>
      <c r="V229" s="46">
        <f t="shared" si="158"/>
        <v>0</v>
      </c>
      <c r="W229" s="46">
        <f t="shared" si="158"/>
        <v>0</v>
      </c>
      <c r="X229" s="46">
        <f t="shared" si="158"/>
        <v>0</v>
      </c>
      <c r="Y229" s="46">
        <f t="shared" si="158"/>
        <v>0</v>
      </c>
      <c r="Z229" s="46">
        <f t="shared" si="158"/>
        <v>0</v>
      </c>
      <c r="AA229" s="46">
        <f t="shared" si="158"/>
        <v>0</v>
      </c>
      <c r="AB229" s="46">
        <f t="shared" si="158"/>
        <v>0</v>
      </c>
      <c r="AC229" s="46">
        <f t="shared" si="158"/>
        <v>0</v>
      </c>
      <c r="AD229" s="46">
        <f t="shared" si="158"/>
        <v>0</v>
      </c>
      <c r="AE229" s="46">
        <f t="shared" si="158"/>
        <v>0</v>
      </c>
      <c r="AF229" s="46">
        <f t="shared" si="158"/>
        <v>0</v>
      </c>
      <c r="AG229" s="46">
        <f t="shared" si="158"/>
        <v>0</v>
      </c>
      <c r="AH229" s="46">
        <f t="shared" si="158"/>
        <v>0</v>
      </c>
      <c r="AI229" s="46">
        <f t="shared" si="158"/>
        <v>0</v>
      </c>
      <c r="AJ229" s="46">
        <f t="shared" si="158"/>
        <v>0</v>
      </c>
      <c r="AK229" s="46">
        <f t="shared" si="158"/>
        <v>0</v>
      </c>
      <c r="AL229" s="46">
        <f t="shared" si="158"/>
        <v>0</v>
      </c>
      <c r="AM229" s="46">
        <f t="shared" si="158"/>
        <v>0</v>
      </c>
      <c r="AN229" s="46">
        <f t="shared" si="158"/>
        <v>0</v>
      </c>
      <c r="AO229" s="46">
        <f t="shared" si="158"/>
        <v>0</v>
      </c>
      <c r="AP229" s="46">
        <f t="shared" si="158"/>
        <v>0</v>
      </c>
      <c r="AQ229" s="46">
        <f t="shared" si="158"/>
        <v>0</v>
      </c>
      <c r="AR229" s="46">
        <f t="shared" si="158"/>
        <v>0</v>
      </c>
      <c r="AS229" s="46">
        <f t="shared" si="158"/>
        <v>0</v>
      </c>
      <c r="AT229" s="46">
        <f t="shared" si="158"/>
        <v>0</v>
      </c>
      <c r="AU229" s="46">
        <f t="shared" si="158"/>
        <v>0</v>
      </c>
      <c r="AV229" s="46">
        <f t="shared" si="158"/>
        <v>0</v>
      </c>
      <c r="AW229" s="46">
        <f t="shared" si="158"/>
        <v>0</v>
      </c>
      <c r="AX229" s="46">
        <f t="shared" si="158"/>
        <v>0</v>
      </c>
      <c r="AY229" s="46">
        <f t="shared" si="158"/>
        <v>0</v>
      </c>
      <c r="AZ229" s="46">
        <f t="shared" si="158"/>
        <v>0</v>
      </c>
      <c r="BA229" s="46">
        <f t="shared" si="158"/>
        <v>0</v>
      </c>
      <c r="BB229" s="46">
        <f t="shared" si="158"/>
        <v>0</v>
      </c>
      <c r="BC229" s="46">
        <f t="shared" si="158"/>
        <v>0</v>
      </c>
      <c r="BD229" s="46">
        <f t="shared" si="158"/>
        <v>0</v>
      </c>
      <c r="BE229" s="46">
        <f t="shared" si="158"/>
        <v>0</v>
      </c>
      <c r="BF229" s="46">
        <f t="shared" si="158"/>
        <v>0</v>
      </c>
      <c r="BG229" s="46">
        <f t="shared" si="158"/>
        <v>0</v>
      </c>
      <c r="BH229" s="46">
        <f t="shared" si="158"/>
        <v>0</v>
      </c>
      <c r="BI229" s="46">
        <f t="shared" si="158"/>
        <v>0</v>
      </c>
      <c r="BJ229" s="46">
        <f t="shared" si="158"/>
        <v>0</v>
      </c>
      <c r="BK229" s="46">
        <f t="shared" si="158"/>
        <v>0</v>
      </c>
      <c r="BL229" s="46">
        <f t="shared" si="158"/>
        <v>0</v>
      </c>
      <c r="BM229" s="46">
        <f t="shared" si="158"/>
        <v>0</v>
      </c>
      <c r="BN229" s="46">
        <f t="shared" si="158"/>
        <v>0</v>
      </c>
      <c r="BO229" s="46">
        <f t="shared" si="158"/>
        <v>0</v>
      </c>
      <c r="BP229" s="46">
        <f t="shared" si="158"/>
        <v>0</v>
      </c>
      <c r="BQ229" s="46">
        <f t="shared" si="158"/>
        <v>0</v>
      </c>
      <c r="BR229" s="46">
        <f t="shared" si="158"/>
        <v>0</v>
      </c>
      <c r="BS229" s="46">
        <f t="shared" ref="BS229:CS229" si="159">BS225+BS221</f>
        <v>0</v>
      </c>
      <c r="BT229" s="46">
        <f t="shared" si="159"/>
        <v>0</v>
      </c>
      <c r="BU229" s="46">
        <f t="shared" si="159"/>
        <v>0</v>
      </c>
      <c r="BV229" s="46">
        <f t="shared" si="159"/>
        <v>0</v>
      </c>
      <c r="BW229" s="46">
        <f t="shared" si="159"/>
        <v>0</v>
      </c>
      <c r="BX229" s="46">
        <f t="shared" si="159"/>
        <v>0</v>
      </c>
      <c r="BY229" s="46">
        <f t="shared" si="159"/>
        <v>0</v>
      </c>
      <c r="BZ229" s="46">
        <f t="shared" si="159"/>
        <v>0</v>
      </c>
      <c r="CA229" s="46">
        <f t="shared" si="159"/>
        <v>0</v>
      </c>
      <c r="CB229" s="46">
        <f t="shared" si="159"/>
        <v>0</v>
      </c>
      <c r="CC229" s="46">
        <f t="shared" si="159"/>
        <v>0</v>
      </c>
      <c r="CD229" s="46">
        <f t="shared" si="159"/>
        <v>0</v>
      </c>
      <c r="CE229" s="46">
        <f t="shared" si="159"/>
        <v>0</v>
      </c>
      <c r="CF229" s="46">
        <f t="shared" si="159"/>
        <v>0</v>
      </c>
      <c r="CG229" s="46">
        <f t="shared" si="159"/>
        <v>0</v>
      </c>
      <c r="CH229" s="46">
        <f t="shared" si="159"/>
        <v>0</v>
      </c>
      <c r="CI229" s="46">
        <f t="shared" si="159"/>
        <v>0</v>
      </c>
      <c r="CJ229" s="46">
        <f t="shared" si="159"/>
        <v>0</v>
      </c>
      <c r="CK229" s="46">
        <f t="shared" si="159"/>
        <v>0</v>
      </c>
      <c r="CL229" s="46">
        <f t="shared" si="159"/>
        <v>0</v>
      </c>
      <c r="CM229" s="46">
        <f t="shared" si="159"/>
        <v>0</v>
      </c>
      <c r="CN229" s="46">
        <f t="shared" si="159"/>
        <v>0</v>
      </c>
      <c r="CO229" s="46">
        <f t="shared" si="159"/>
        <v>0</v>
      </c>
      <c r="CP229" s="46">
        <f t="shared" si="159"/>
        <v>0</v>
      </c>
      <c r="CQ229" s="46">
        <f t="shared" si="159"/>
        <v>0</v>
      </c>
      <c r="CR229" s="46">
        <f t="shared" si="159"/>
        <v>0</v>
      </c>
      <c r="CS229" s="46">
        <f t="shared" si="159"/>
        <v>0</v>
      </c>
    </row>
    <row r="230" spans="2:97" x14ac:dyDescent="0.35">
      <c r="B230" s="40" t="s">
        <v>79</v>
      </c>
      <c r="E230" s="52">
        <f>SUM(G230:CS230)</f>
        <v>0</v>
      </c>
      <c r="F230" s="2"/>
      <c r="G230" s="43">
        <f t="shared" ref="G230:BR230" si="160">G226+G221</f>
        <v>0</v>
      </c>
      <c r="H230" s="43">
        <f t="shared" si="160"/>
        <v>0</v>
      </c>
      <c r="I230" s="43">
        <f t="shared" si="160"/>
        <v>0</v>
      </c>
      <c r="J230" s="43">
        <f t="shared" si="160"/>
        <v>0</v>
      </c>
      <c r="K230" s="43">
        <f t="shared" si="160"/>
        <v>0</v>
      </c>
      <c r="L230" s="43">
        <f t="shared" si="160"/>
        <v>0</v>
      </c>
      <c r="M230" s="43">
        <f t="shared" si="160"/>
        <v>0</v>
      </c>
      <c r="N230" s="43">
        <f t="shared" si="160"/>
        <v>0</v>
      </c>
      <c r="O230" s="43">
        <f t="shared" si="160"/>
        <v>0</v>
      </c>
      <c r="P230" s="43">
        <f t="shared" si="160"/>
        <v>0</v>
      </c>
      <c r="Q230" s="43">
        <f t="shared" si="160"/>
        <v>0</v>
      </c>
      <c r="R230" s="43">
        <f t="shared" si="160"/>
        <v>0</v>
      </c>
      <c r="S230" s="43">
        <f t="shared" si="160"/>
        <v>0</v>
      </c>
      <c r="T230" s="43">
        <f t="shared" si="160"/>
        <v>0</v>
      </c>
      <c r="U230" s="43">
        <f t="shared" si="160"/>
        <v>0</v>
      </c>
      <c r="V230" s="43">
        <f t="shared" si="160"/>
        <v>0</v>
      </c>
      <c r="W230" s="43">
        <f t="shared" si="160"/>
        <v>0</v>
      </c>
      <c r="X230" s="43">
        <f t="shared" si="160"/>
        <v>0</v>
      </c>
      <c r="Y230" s="43">
        <f t="shared" si="160"/>
        <v>0</v>
      </c>
      <c r="Z230" s="43">
        <f t="shared" si="160"/>
        <v>0</v>
      </c>
      <c r="AA230" s="43">
        <f t="shared" si="160"/>
        <v>0</v>
      </c>
      <c r="AB230" s="43">
        <f t="shared" si="160"/>
        <v>0</v>
      </c>
      <c r="AC230" s="43">
        <f t="shared" si="160"/>
        <v>0</v>
      </c>
      <c r="AD230" s="43">
        <f t="shared" si="160"/>
        <v>0</v>
      </c>
      <c r="AE230" s="43">
        <f t="shared" si="160"/>
        <v>0</v>
      </c>
      <c r="AF230" s="43">
        <f t="shared" si="160"/>
        <v>0</v>
      </c>
      <c r="AG230" s="43">
        <f t="shared" si="160"/>
        <v>0</v>
      </c>
      <c r="AH230" s="43">
        <f t="shared" si="160"/>
        <v>0</v>
      </c>
      <c r="AI230" s="43">
        <f t="shared" si="160"/>
        <v>0</v>
      </c>
      <c r="AJ230" s="43">
        <f t="shared" si="160"/>
        <v>0</v>
      </c>
      <c r="AK230" s="43">
        <f t="shared" si="160"/>
        <v>0</v>
      </c>
      <c r="AL230" s="43">
        <f t="shared" si="160"/>
        <v>0</v>
      </c>
      <c r="AM230" s="43">
        <f t="shared" si="160"/>
        <v>0</v>
      </c>
      <c r="AN230" s="43">
        <f t="shared" si="160"/>
        <v>0</v>
      </c>
      <c r="AO230" s="43">
        <f t="shared" si="160"/>
        <v>0</v>
      </c>
      <c r="AP230" s="43">
        <f t="shared" si="160"/>
        <v>0</v>
      </c>
      <c r="AQ230" s="43">
        <f t="shared" si="160"/>
        <v>0</v>
      </c>
      <c r="AR230" s="43">
        <f t="shared" si="160"/>
        <v>0</v>
      </c>
      <c r="AS230" s="43">
        <f t="shared" si="160"/>
        <v>0</v>
      </c>
      <c r="AT230" s="43">
        <f t="shared" si="160"/>
        <v>0</v>
      </c>
      <c r="AU230" s="43">
        <f t="shared" si="160"/>
        <v>0</v>
      </c>
      <c r="AV230" s="43">
        <f t="shared" si="160"/>
        <v>0</v>
      </c>
      <c r="AW230" s="43">
        <f t="shared" si="160"/>
        <v>0</v>
      </c>
      <c r="AX230" s="43">
        <f t="shared" si="160"/>
        <v>0</v>
      </c>
      <c r="AY230" s="43">
        <f t="shared" si="160"/>
        <v>0</v>
      </c>
      <c r="AZ230" s="43">
        <f t="shared" si="160"/>
        <v>0</v>
      </c>
      <c r="BA230" s="43">
        <f t="shared" si="160"/>
        <v>0</v>
      </c>
      <c r="BB230" s="43">
        <f t="shared" si="160"/>
        <v>0</v>
      </c>
      <c r="BC230" s="43">
        <f t="shared" si="160"/>
        <v>0</v>
      </c>
      <c r="BD230" s="43">
        <f t="shared" si="160"/>
        <v>0</v>
      </c>
      <c r="BE230" s="43">
        <f t="shared" si="160"/>
        <v>0</v>
      </c>
      <c r="BF230" s="43">
        <f t="shared" si="160"/>
        <v>0</v>
      </c>
      <c r="BG230" s="43">
        <f t="shared" si="160"/>
        <v>0</v>
      </c>
      <c r="BH230" s="43">
        <f t="shared" si="160"/>
        <v>0</v>
      </c>
      <c r="BI230" s="43">
        <f t="shared" si="160"/>
        <v>0</v>
      </c>
      <c r="BJ230" s="43">
        <f t="shared" si="160"/>
        <v>0</v>
      </c>
      <c r="BK230" s="43">
        <f t="shared" si="160"/>
        <v>0</v>
      </c>
      <c r="BL230" s="43">
        <f t="shared" si="160"/>
        <v>0</v>
      </c>
      <c r="BM230" s="43">
        <f t="shared" si="160"/>
        <v>0</v>
      </c>
      <c r="BN230" s="43">
        <f t="shared" si="160"/>
        <v>0</v>
      </c>
      <c r="BO230" s="43">
        <f t="shared" si="160"/>
        <v>0</v>
      </c>
      <c r="BP230" s="43">
        <f t="shared" si="160"/>
        <v>0</v>
      </c>
      <c r="BQ230" s="43">
        <f t="shared" si="160"/>
        <v>0</v>
      </c>
      <c r="BR230" s="43">
        <f t="shared" si="160"/>
        <v>0</v>
      </c>
      <c r="BS230" s="43">
        <f t="shared" ref="BS230:CS230" si="161">BS226+BS221</f>
        <v>0</v>
      </c>
      <c r="BT230" s="43">
        <f t="shared" si="161"/>
        <v>0</v>
      </c>
      <c r="BU230" s="43">
        <f t="shared" si="161"/>
        <v>0</v>
      </c>
      <c r="BV230" s="43">
        <f t="shared" si="161"/>
        <v>0</v>
      </c>
      <c r="BW230" s="43">
        <f t="shared" si="161"/>
        <v>0</v>
      </c>
      <c r="BX230" s="43">
        <f t="shared" si="161"/>
        <v>0</v>
      </c>
      <c r="BY230" s="43">
        <f t="shared" si="161"/>
        <v>0</v>
      </c>
      <c r="BZ230" s="43">
        <f t="shared" si="161"/>
        <v>0</v>
      </c>
      <c r="CA230" s="43">
        <f t="shared" si="161"/>
        <v>0</v>
      </c>
      <c r="CB230" s="43">
        <f t="shared" si="161"/>
        <v>0</v>
      </c>
      <c r="CC230" s="43">
        <f t="shared" si="161"/>
        <v>0</v>
      </c>
      <c r="CD230" s="43">
        <f t="shared" si="161"/>
        <v>0</v>
      </c>
      <c r="CE230" s="43">
        <f t="shared" si="161"/>
        <v>0</v>
      </c>
      <c r="CF230" s="43">
        <f t="shared" si="161"/>
        <v>0</v>
      </c>
      <c r="CG230" s="43">
        <f t="shared" si="161"/>
        <v>0</v>
      </c>
      <c r="CH230" s="43">
        <f t="shared" si="161"/>
        <v>0</v>
      </c>
      <c r="CI230" s="43">
        <f t="shared" si="161"/>
        <v>0</v>
      </c>
      <c r="CJ230" s="43">
        <f t="shared" si="161"/>
        <v>0</v>
      </c>
      <c r="CK230" s="43">
        <f t="shared" si="161"/>
        <v>0</v>
      </c>
      <c r="CL230" s="43">
        <f t="shared" si="161"/>
        <v>0</v>
      </c>
      <c r="CM230" s="43">
        <f t="shared" si="161"/>
        <v>0</v>
      </c>
      <c r="CN230" s="43">
        <f t="shared" si="161"/>
        <v>0</v>
      </c>
      <c r="CO230" s="43">
        <f t="shared" si="161"/>
        <v>0</v>
      </c>
      <c r="CP230" s="43">
        <f t="shared" si="161"/>
        <v>0</v>
      </c>
      <c r="CQ230" s="43">
        <f t="shared" si="161"/>
        <v>0</v>
      </c>
      <c r="CR230" s="43">
        <f t="shared" si="161"/>
        <v>0</v>
      </c>
      <c r="CS230" s="43">
        <f t="shared" si="161"/>
        <v>0</v>
      </c>
    </row>
    <row r="231" spans="2:97" x14ac:dyDescent="0.35">
      <c r="B231" s="40" t="s">
        <v>80</v>
      </c>
      <c r="E231" s="44">
        <f>SUM(G231:CS231)</f>
        <v>0</v>
      </c>
      <c r="F231" s="2"/>
      <c r="G231" s="46">
        <f t="shared" ref="G231:BR231" si="162">G227+G221</f>
        <v>0</v>
      </c>
      <c r="H231" s="46">
        <f t="shared" si="162"/>
        <v>0</v>
      </c>
      <c r="I231" s="46">
        <f t="shared" si="162"/>
        <v>0</v>
      </c>
      <c r="J231" s="46">
        <f t="shared" si="162"/>
        <v>0</v>
      </c>
      <c r="K231" s="46">
        <f t="shared" si="162"/>
        <v>0</v>
      </c>
      <c r="L231" s="46">
        <f t="shared" si="162"/>
        <v>0</v>
      </c>
      <c r="M231" s="46">
        <f t="shared" si="162"/>
        <v>0</v>
      </c>
      <c r="N231" s="46">
        <f t="shared" si="162"/>
        <v>0</v>
      </c>
      <c r="O231" s="46">
        <f t="shared" si="162"/>
        <v>0</v>
      </c>
      <c r="P231" s="46">
        <f t="shared" si="162"/>
        <v>0</v>
      </c>
      <c r="Q231" s="46">
        <f t="shared" si="162"/>
        <v>0</v>
      </c>
      <c r="R231" s="46">
        <f t="shared" si="162"/>
        <v>0</v>
      </c>
      <c r="S231" s="46">
        <f t="shared" si="162"/>
        <v>0</v>
      </c>
      <c r="T231" s="46">
        <f t="shared" si="162"/>
        <v>0</v>
      </c>
      <c r="U231" s="46">
        <f t="shared" si="162"/>
        <v>0</v>
      </c>
      <c r="V231" s="46">
        <f t="shared" si="162"/>
        <v>0</v>
      </c>
      <c r="W231" s="46">
        <f t="shared" si="162"/>
        <v>0</v>
      </c>
      <c r="X231" s="46">
        <f t="shared" si="162"/>
        <v>0</v>
      </c>
      <c r="Y231" s="46">
        <f t="shared" si="162"/>
        <v>0</v>
      </c>
      <c r="Z231" s="46">
        <f t="shared" si="162"/>
        <v>0</v>
      </c>
      <c r="AA231" s="46">
        <f t="shared" si="162"/>
        <v>0</v>
      </c>
      <c r="AB231" s="46">
        <f t="shared" si="162"/>
        <v>0</v>
      </c>
      <c r="AC231" s="46">
        <f t="shared" si="162"/>
        <v>0</v>
      </c>
      <c r="AD231" s="46">
        <f t="shared" si="162"/>
        <v>0</v>
      </c>
      <c r="AE231" s="46">
        <f t="shared" si="162"/>
        <v>0</v>
      </c>
      <c r="AF231" s="46">
        <f t="shared" si="162"/>
        <v>0</v>
      </c>
      <c r="AG231" s="46">
        <f t="shared" si="162"/>
        <v>0</v>
      </c>
      <c r="AH231" s="46">
        <f t="shared" si="162"/>
        <v>0</v>
      </c>
      <c r="AI231" s="46">
        <f t="shared" si="162"/>
        <v>0</v>
      </c>
      <c r="AJ231" s="46">
        <f t="shared" si="162"/>
        <v>0</v>
      </c>
      <c r="AK231" s="46">
        <f t="shared" si="162"/>
        <v>0</v>
      </c>
      <c r="AL231" s="46">
        <f t="shared" si="162"/>
        <v>0</v>
      </c>
      <c r="AM231" s="46">
        <f t="shared" si="162"/>
        <v>0</v>
      </c>
      <c r="AN231" s="46">
        <f t="shared" si="162"/>
        <v>0</v>
      </c>
      <c r="AO231" s="46">
        <f t="shared" si="162"/>
        <v>0</v>
      </c>
      <c r="AP231" s="46">
        <f t="shared" si="162"/>
        <v>0</v>
      </c>
      <c r="AQ231" s="46">
        <f t="shared" si="162"/>
        <v>0</v>
      </c>
      <c r="AR231" s="46">
        <f t="shared" si="162"/>
        <v>0</v>
      </c>
      <c r="AS231" s="46">
        <f t="shared" si="162"/>
        <v>0</v>
      </c>
      <c r="AT231" s="46">
        <f t="shared" si="162"/>
        <v>0</v>
      </c>
      <c r="AU231" s="46">
        <f t="shared" si="162"/>
        <v>0</v>
      </c>
      <c r="AV231" s="46">
        <f t="shared" si="162"/>
        <v>0</v>
      </c>
      <c r="AW231" s="46">
        <f t="shared" si="162"/>
        <v>0</v>
      </c>
      <c r="AX231" s="46">
        <f t="shared" si="162"/>
        <v>0</v>
      </c>
      <c r="AY231" s="46">
        <f t="shared" si="162"/>
        <v>0</v>
      </c>
      <c r="AZ231" s="46">
        <f t="shared" si="162"/>
        <v>0</v>
      </c>
      <c r="BA231" s="46">
        <f t="shared" si="162"/>
        <v>0</v>
      </c>
      <c r="BB231" s="46">
        <f t="shared" si="162"/>
        <v>0</v>
      </c>
      <c r="BC231" s="46">
        <f t="shared" si="162"/>
        <v>0</v>
      </c>
      <c r="BD231" s="46">
        <f t="shared" si="162"/>
        <v>0</v>
      </c>
      <c r="BE231" s="46">
        <f t="shared" si="162"/>
        <v>0</v>
      </c>
      <c r="BF231" s="46">
        <f t="shared" si="162"/>
        <v>0</v>
      </c>
      <c r="BG231" s="46">
        <f t="shared" si="162"/>
        <v>0</v>
      </c>
      <c r="BH231" s="46">
        <f t="shared" si="162"/>
        <v>0</v>
      </c>
      <c r="BI231" s="46">
        <f t="shared" si="162"/>
        <v>0</v>
      </c>
      <c r="BJ231" s="46">
        <f t="shared" si="162"/>
        <v>0</v>
      </c>
      <c r="BK231" s="46">
        <f t="shared" si="162"/>
        <v>0</v>
      </c>
      <c r="BL231" s="46">
        <f t="shared" si="162"/>
        <v>0</v>
      </c>
      <c r="BM231" s="46">
        <f t="shared" si="162"/>
        <v>0</v>
      </c>
      <c r="BN231" s="46">
        <f t="shared" si="162"/>
        <v>0</v>
      </c>
      <c r="BO231" s="46">
        <f t="shared" si="162"/>
        <v>0</v>
      </c>
      <c r="BP231" s="46">
        <f t="shared" si="162"/>
        <v>0</v>
      </c>
      <c r="BQ231" s="46">
        <f t="shared" si="162"/>
        <v>0</v>
      </c>
      <c r="BR231" s="46">
        <f t="shared" si="162"/>
        <v>0</v>
      </c>
      <c r="BS231" s="46">
        <f t="shared" ref="BS231:CS231" si="163">BS227+BS221</f>
        <v>0</v>
      </c>
      <c r="BT231" s="46">
        <f t="shared" si="163"/>
        <v>0</v>
      </c>
      <c r="BU231" s="46">
        <f t="shared" si="163"/>
        <v>0</v>
      </c>
      <c r="BV231" s="46">
        <f t="shared" si="163"/>
        <v>0</v>
      </c>
      <c r="BW231" s="46">
        <f t="shared" si="163"/>
        <v>0</v>
      </c>
      <c r="BX231" s="46">
        <f t="shared" si="163"/>
        <v>0</v>
      </c>
      <c r="BY231" s="46">
        <f t="shared" si="163"/>
        <v>0</v>
      </c>
      <c r="BZ231" s="46">
        <f t="shared" si="163"/>
        <v>0</v>
      </c>
      <c r="CA231" s="46">
        <f t="shared" si="163"/>
        <v>0</v>
      </c>
      <c r="CB231" s="46">
        <f t="shared" si="163"/>
        <v>0</v>
      </c>
      <c r="CC231" s="46">
        <f t="shared" si="163"/>
        <v>0</v>
      </c>
      <c r="CD231" s="46">
        <f t="shared" si="163"/>
        <v>0</v>
      </c>
      <c r="CE231" s="46">
        <f t="shared" si="163"/>
        <v>0</v>
      </c>
      <c r="CF231" s="46">
        <f t="shared" si="163"/>
        <v>0</v>
      </c>
      <c r="CG231" s="46">
        <f t="shared" si="163"/>
        <v>0</v>
      </c>
      <c r="CH231" s="46">
        <f t="shared" si="163"/>
        <v>0</v>
      </c>
      <c r="CI231" s="46">
        <f t="shared" si="163"/>
        <v>0</v>
      </c>
      <c r="CJ231" s="46">
        <f t="shared" si="163"/>
        <v>0</v>
      </c>
      <c r="CK231" s="46">
        <f t="shared" si="163"/>
        <v>0</v>
      </c>
      <c r="CL231" s="46">
        <f t="shared" si="163"/>
        <v>0</v>
      </c>
      <c r="CM231" s="46">
        <f t="shared" si="163"/>
        <v>0</v>
      </c>
      <c r="CN231" s="46">
        <f t="shared" si="163"/>
        <v>0</v>
      </c>
      <c r="CO231" s="46">
        <f t="shared" si="163"/>
        <v>0</v>
      </c>
      <c r="CP231" s="46">
        <f t="shared" si="163"/>
        <v>0</v>
      </c>
      <c r="CQ231" s="46">
        <f t="shared" si="163"/>
        <v>0</v>
      </c>
      <c r="CR231" s="46">
        <f t="shared" si="163"/>
        <v>0</v>
      </c>
      <c r="CS231" s="46">
        <f t="shared" si="163"/>
        <v>0</v>
      </c>
    </row>
    <row r="232" spans="2:97" x14ac:dyDescent="0.35">
      <c r="B232" s="2"/>
      <c r="F232" s="2"/>
      <c r="G232" s="56"/>
    </row>
    <row r="233" spans="2:97" x14ac:dyDescent="0.35">
      <c r="B233" s="2" t="s">
        <v>70</v>
      </c>
      <c r="G233" s="56"/>
    </row>
    <row r="235" spans="2:97" x14ac:dyDescent="0.35">
      <c r="B235" s="40" t="s">
        <v>75</v>
      </c>
      <c r="C235" s="2"/>
      <c r="D235" s="2"/>
      <c r="E235" s="44">
        <f>SUM(G235:CS235)</f>
        <v>0</v>
      </c>
      <c r="F235" s="2"/>
      <c r="G235" s="46">
        <f t="shared" ref="G235:BR237" si="164">G225*G$52</f>
        <v>0</v>
      </c>
      <c r="H235" s="46">
        <f t="shared" si="164"/>
        <v>0</v>
      </c>
      <c r="I235" s="46">
        <f t="shared" si="164"/>
        <v>0</v>
      </c>
      <c r="J235" s="46">
        <f t="shared" si="164"/>
        <v>0</v>
      </c>
      <c r="K235" s="46">
        <f t="shared" si="164"/>
        <v>0</v>
      </c>
      <c r="L235" s="46">
        <f t="shared" si="164"/>
        <v>0</v>
      </c>
      <c r="M235" s="46">
        <f t="shared" si="164"/>
        <v>0</v>
      </c>
      <c r="N235" s="46">
        <f t="shared" si="164"/>
        <v>0</v>
      </c>
      <c r="O235" s="46">
        <f t="shared" si="164"/>
        <v>0</v>
      </c>
      <c r="P235" s="46">
        <f t="shared" si="164"/>
        <v>0</v>
      </c>
      <c r="Q235" s="46">
        <f t="shared" si="164"/>
        <v>0</v>
      </c>
      <c r="R235" s="46">
        <f t="shared" si="164"/>
        <v>0</v>
      </c>
      <c r="S235" s="46">
        <f t="shared" si="164"/>
        <v>0</v>
      </c>
      <c r="T235" s="46">
        <f t="shared" si="164"/>
        <v>0</v>
      </c>
      <c r="U235" s="46">
        <f t="shared" si="164"/>
        <v>0</v>
      </c>
      <c r="V235" s="46">
        <f t="shared" si="164"/>
        <v>0</v>
      </c>
      <c r="W235" s="46">
        <f t="shared" si="164"/>
        <v>0</v>
      </c>
      <c r="X235" s="46">
        <f t="shared" si="164"/>
        <v>0</v>
      </c>
      <c r="Y235" s="46">
        <f t="shared" si="164"/>
        <v>0</v>
      </c>
      <c r="Z235" s="46">
        <f t="shared" si="164"/>
        <v>0</v>
      </c>
      <c r="AA235" s="46">
        <f t="shared" si="164"/>
        <v>0</v>
      </c>
      <c r="AB235" s="46">
        <f t="shared" si="164"/>
        <v>0</v>
      </c>
      <c r="AC235" s="46">
        <f t="shared" si="164"/>
        <v>0</v>
      </c>
      <c r="AD235" s="46">
        <f t="shared" si="164"/>
        <v>0</v>
      </c>
      <c r="AE235" s="46">
        <f t="shared" si="164"/>
        <v>0</v>
      </c>
      <c r="AF235" s="46">
        <f t="shared" si="164"/>
        <v>0</v>
      </c>
      <c r="AG235" s="46">
        <f t="shared" si="164"/>
        <v>0</v>
      </c>
      <c r="AH235" s="46">
        <f t="shared" si="164"/>
        <v>0</v>
      </c>
      <c r="AI235" s="46">
        <f t="shared" si="164"/>
        <v>0</v>
      </c>
      <c r="AJ235" s="46">
        <f t="shared" si="164"/>
        <v>0</v>
      </c>
      <c r="AK235" s="46">
        <f t="shared" si="164"/>
        <v>0</v>
      </c>
      <c r="AL235" s="46">
        <f t="shared" si="164"/>
        <v>0</v>
      </c>
      <c r="AM235" s="46">
        <f t="shared" si="164"/>
        <v>0</v>
      </c>
      <c r="AN235" s="46">
        <f t="shared" si="164"/>
        <v>0</v>
      </c>
      <c r="AO235" s="46">
        <f t="shared" si="164"/>
        <v>0</v>
      </c>
      <c r="AP235" s="46">
        <f t="shared" si="164"/>
        <v>0</v>
      </c>
      <c r="AQ235" s="46">
        <f t="shared" si="164"/>
        <v>0</v>
      </c>
      <c r="AR235" s="46">
        <f t="shared" si="164"/>
        <v>0</v>
      </c>
      <c r="AS235" s="46">
        <f t="shared" si="164"/>
        <v>0</v>
      </c>
      <c r="AT235" s="46">
        <f t="shared" si="164"/>
        <v>0</v>
      </c>
      <c r="AU235" s="46">
        <f t="shared" si="164"/>
        <v>0</v>
      </c>
      <c r="AV235" s="46">
        <f t="shared" si="164"/>
        <v>0</v>
      </c>
      <c r="AW235" s="46">
        <f t="shared" si="164"/>
        <v>0</v>
      </c>
      <c r="AX235" s="46">
        <f t="shared" si="164"/>
        <v>0</v>
      </c>
      <c r="AY235" s="46">
        <f t="shared" si="164"/>
        <v>0</v>
      </c>
      <c r="AZ235" s="46">
        <f t="shared" si="164"/>
        <v>0</v>
      </c>
      <c r="BA235" s="46">
        <f t="shared" si="164"/>
        <v>0</v>
      </c>
      <c r="BB235" s="46">
        <f t="shared" si="164"/>
        <v>0</v>
      </c>
      <c r="BC235" s="46">
        <f t="shared" si="164"/>
        <v>0</v>
      </c>
      <c r="BD235" s="46">
        <f t="shared" si="164"/>
        <v>0</v>
      </c>
      <c r="BE235" s="46">
        <f t="shared" si="164"/>
        <v>0</v>
      </c>
      <c r="BF235" s="46">
        <f t="shared" si="164"/>
        <v>0</v>
      </c>
      <c r="BG235" s="46">
        <f t="shared" si="164"/>
        <v>0</v>
      </c>
      <c r="BH235" s="46">
        <f t="shared" si="164"/>
        <v>0</v>
      </c>
      <c r="BI235" s="46">
        <f t="shared" si="164"/>
        <v>0</v>
      </c>
      <c r="BJ235" s="46">
        <f t="shared" si="164"/>
        <v>0</v>
      </c>
      <c r="BK235" s="46">
        <f t="shared" si="164"/>
        <v>0</v>
      </c>
      <c r="BL235" s="46">
        <f t="shared" si="164"/>
        <v>0</v>
      </c>
      <c r="BM235" s="46">
        <f t="shared" si="164"/>
        <v>0</v>
      </c>
      <c r="BN235" s="46">
        <f t="shared" si="164"/>
        <v>0</v>
      </c>
      <c r="BO235" s="46">
        <f t="shared" si="164"/>
        <v>0</v>
      </c>
      <c r="BP235" s="46">
        <f t="shared" si="164"/>
        <v>0</v>
      </c>
      <c r="BQ235" s="46">
        <f t="shared" si="164"/>
        <v>0</v>
      </c>
      <c r="BR235" s="46">
        <f t="shared" si="164"/>
        <v>0</v>
      </c>
      <c r="BS235" s="46">
        <f t="shared" ref="BS235:CS237" si="165">BS225*BS$52</f>
        <v>0</v>
      </c>
      <c r="BT235" s="46">
        <f t="shared" si="165"/>
        <v>0</v>
      </c>
      <c r="BU235" s="46">
        <f t="shared" si="165"/>
        <v>0</v>
      </c>
      <c r="BV235" s="46">
        <f t="shared" si="165"/>
        <v>0</v>
      </c>
      <c r="BW235" s="46">
        <f t="shared" si="165"/>
        <v>0</v>
      </c>
      <c r="BX235" s="46">
        <f t="shared" si="165"/>
        <v>0</v>
      </c>
      <c r="BY235" s="46">
        <f t="shared" si="165"/>
        <v>0</v>
      </c>
      <c r="BZ235" s="46">
        <f t="shared" si="165"/>
        <v>0</v>
      </c>
      <c r="CA235" s="46">
        <f t="shared" si="165"/>
        <v>0</v>
      </c>
      <c r="CB235" s="46">
        <f t="shared" si="165"/>
        <v>0</v>
      </c>
      <c r="CC235" s="46">
        <f t="shared" si="165"/>
        <v>0</v>
      </c>
      <c r="CD235" s="46">
        <f t="shared" si="165"/>
        <v>0</v>
      </c>
      <c r="CE235" s="46">
        <f t="shared" si="165"/>
        <v>0</v>
      </c>
      <c r="CF235" s="46">
        <f t="shared" si="165"/>
        <v>0</v>
      </c>
      <c r="CG235" s="46">
        <f t="shared" si="165"/>
        <v>0</v>
      </c>
      <c r="CH235" s="46">
        <f t="shared" si="165"/>
        <v>0</v>
      </c>
      <c r="CI235" s="46">
        <f t="shared" si="165"/>
        <v>0</v>
      </c>
      <c r="CJ235" s="46">
        <f t="shared" si="165"/>
        <v>0</v>
      </c>
      <c r="CK235" s="46">
        <f t="shared" si="165"/>
        <v>0</v>
      </c>
      <c r="CL235" s="46">
        <f t="shared" si="165"/>
        <v>0</v>
      </c>
      <c r="CM235" s="46">
        <f t="shared" si="165"/>
        <v>0</v>
      </c>
      <c r="CN235" s="46">
        <f t="shared" si="165"/>
        <v>0</v>
      </c>
      <c r="CO235" s="46">
        <f t="shared" si="165"/>
        <v>0</v>
      </c>
      <c r="CP235" s="46">
        <f t="shared" si="165"/>
        <v>0</v>
      </c>
      <c r="CQ235" s="46">
        <f t="shared" si="165"/>
        <v>0</v>
      </c>
      <c r="CR235" s="46">
        <f t="shared" si="165"/>
        <v>0</v>
      </c>
      <c r="CS235" s="46">
        <f t="shared" si="165"/>
        <v>0</v>
      </c>
    </row>
    <row r="236" spans="2:97" x14ac:dyDescent="0.35">
      <c r="B236" s="40" t="s">
        <v>76</v>
      </c>
      <c r="E236" s="32">
        <f>SUM(G236:CS236)</f>
        <v>0</v>
      </c>
      <c r="F236" s="2"/>
      <c r="G236" s="43">
        <f t="shared" si="164"/>
        <v>0</v>
      </c>
      <c r="H236" s="43">
        <f t="shared" si="164"/>
        <v>0</v>
      </c>
      <c r="I236" s="43">
        <f t="shared" si="164"/>
        <v>0</v>
      </c>
      <c r="J236" s="43">
        <f t="shared" si="164"/>
        <v>0</v>
      </c>
      <c r="K236" s="43">
        <f t="shared" si="164"/>
        <v>0</v>
      </c>
      <c r="L236" s="43">
        <f t="shared" si="164"/>
        <v>0</v>
      </c>
      <c r="M236" s="43">
        <f t="shared" si="164"/>
        <v>0</v>
      </c>
      <c r="N236" s="43">
        <f t="shared" si="164"/>
        <v>0</v>
      </c>
      <c r="O236" s="43">
        <f t="shared" si="164"/>
        <v>0</v>
      </c>
      <c r="P236" s="43">
        <f t="shared" si="164"/>
        <v>0</v>
      </c>
      <c r="Q236" s="43">
        <f t="shared" si="164"/>
        <v>0</v>
      </c>
      <c r="R236" s="43">
        <f t="shared" si="164"/>
        <v>0</v>
      </c>
      <c r="S236" s="43">
        <f t="shared" si="164"/>
        <v>0</v>
      </c>
      <c r="T236" s="43">
        <f t="shared" si="164"/>
        <v>0</v>
      </c>
      <c r="U236" s="43">
        <f t="shared" si="164"/>
        <v>0</v>
      </c>
      <c r="V236" s="43">
        <f t="shared" si="164"/>
        <v>0</v>
      </c>
      <c r="W236" s="43">
        <f t="shared" si="164"/>
        <v>0</v>
      </c>
      <c r="X236" s="43">
        <f t="shared" si="164"/>
        <v>0</v>
      </c>
      <c r="Y236" s="43">
        <f t="shared" si="164"/>
        <v>0</v>
      </c>
      <c r="Z236" s="43">
        <f t="shared" si="164"/>
        <v>0</v>
      </c>
      <c r="AA236" s="43">
        <f t="shared" si="164"/>
        <v>0</v>
      </c>
      <c r="AB236" s="43">
        <f t="shared" si="164"/>
        <v>0</v>
      </c>
      <c r="AC236" s="43">
        <f t="shared" si="164"/>
        <v>0</v>
      </c>
      <c r="AD236" s="43">
        <f t="shared" si="164"/>
        <v>0</v>
      </c>
      <c r="AE236" s="43">
        <f t="shared" si="164"/>
        <v>0</v>
      </c>
      <c r="AF236" s="43">
        <f t="shared" si="164"/>
        <v>0</v>
      </c>
      <c r="AG236" s="43">
        <f t="shared" si="164"/>
        <v>0</v>
      </c>
      <c r="AH236" s="43">
        <f t="shared" si="164"/>
        <v>0</v>
      </c>
      <c r="AI236" s="43">
        <f t="shared" si="164"/>
        <v>0</v>
      </c>
      <c r="AJ236" s="43">
        <f t="shared" si="164"/>
        <v>0</v>
      </c>
      <c r="AK236" s="43">
        <f t="shared" si="164"/>
        <v>0</v>
      </c>
      <c r="AL236" s="43">
        <f t="shared" si="164"/>
        <v>0</v>
      </c>
      <c r="AM236" s="43">
        <f t="shared" si="164"/>
        <v>0</v>
      </c>
      <c r="AN236" s="43">
        <f t="shared" si="164"/>
        <v>0</v>
      </c>
      <c r="AO236" s="43">
        <f t="shared" si="164"/>
        <v>0</v>
      </c>
      <c r="AP236" s="43">
        <f t="shared" si="164"/>
        <v>0</v>
      </c>
      <c r="AQ236" s="43">
        <f t="shared" si="164"/>
        <v>0</v>
      </c>
      <c r="AR236" s="43">
        <f t="shared" si="164"/>
        <v>0</v>
      </c>
      <c r="AS236" s="43">
        <f t="shared" si="164"/>
        <v>0</v>
      </c>
      <c r="AT236" s="43">
        <f t="shared" si="164"/>
        <v>0</v>
      </c>
      <c r="AU236" s="43">
        <f t="shared" si="164"/>
        <v>0</v>
      </c>
      <c r="AV236" s="43">
        <f t="shared" si="164"/>
        <v>0</v>
      </c>
      <c r="AW236" s="43">
        <f t="shared" si="164"/>
        <v>0</v>
      </c>
      <c r="AX236" s="43">
        <f t="shared" si="164"/>
        <v>0</v>
      </c>
      <c r="AY236" s="43">
        <f t="shared" si="164"/>
        <v>0</v>
      </c>
      <c r="AZ236" s="43">
        <f t="shared" si="164"/>
        <v>0</v>
      </c>
      <c r="BA236" s="43">
        <f t="shared" si="164"/>
        <v>0</v>
      </c>
      <c r="BB236" s="43">
        <f t="shared" si="164"/>
        <v>0</v>
      </c>
      <c r="BC236" s="43">
        <f t="shared" si="164"/>
        <v>0</v>
      </c>
      <c r="BD236" s="43">
        <f t="shared" si="164"/>
        <v>0</v>
      </c>
      <c r="BE236" s="43">
        <f t="shared" si="164"/>
        <v>0</v>
      </c>
      <c r="BF236" s="43">
        <f t="shared" si="164"/>
        <v>0</v>
      </c>
      <c r="BG236" s="43">
        <f t="shared" si="164"/>
        <v>0</v>
      </c>
      <c r="BH236" s="43">
        <f t="shared" si="164"/>
        <v>0</v>
      </c>
      <c r="BI236" s="43">
        <f t="shared" si="164"/>
        <v>0</v>
      </c>
      <c r="BJ236" s="43">
        <f t="shared" si="164"/>
        <v>0</v>
      </c>
      <c r="BK236" s="43">
        <f t="shared" si="164"/>
        <v>0</v>
      </c>
      <c r="BL236" s="43">
        <f t="shared" si="164"/>
        <v>0</v>
      </c>
      <c r="BM236" s="43">
        <f t="shared" si="164"/>
        <v>0</v>
      </c>
      <c r="BN236" s="43">
        <f t="shared" si="164"/>
        <v>0</v>
      </c>
      <c r="BO236" s="43">
        <f t="shared" si="164"/>
        <v>0</v>
      </c>
      <c r="BP236" s="43">
        <f t="shared" si="164"/>
        <v>0</v>
      </c>
      <c r="BQ236" s="43">
        <f t="shared" si="164"/>
        <v>0</v>
      </c>
      <c r="BR236" s="43">
        <f t="shared" si="164"/>
        <v>0</v>
      </c>
      <c r="BS236" s="43">
        <f t="shared" si="165"/>
        <v>0</v>
      </c>
      <c r="BT236" s="43">
        <f t="shared" si="165"/>
        <v>0</v>
      </c>
      <c r="BU236" s="43">
        <f t="shared" si="165"/>
        <v>0</v>
      </c>
      <c r="BV236" s="43">
        <f t="shared" si="165"/>
        <v>0</v>
      </c>
      <c r="BW236" s="43">
        <f t="shared" si="165"/>
        <v>0</v>
      </c>
      <c r="BX236" s="43">
        <f t="shared" si="165"/>
        <v>0</v>
      </c>
      <c r="BY236" s="43">
        <f t="shared" si="165"/>
        <v>0</v>
      </c>
      <c r="BZ236" s="43">
        <f t="shared" si="165"/>
        <v>0</v>
      </c>
      <c r="CA236" s="43">
        <f t="shared" si="165"/>
        <v>0</v>
      </c>
      <c r="CB236" s="43">
        <f t="shared" si="165"/>
        <v>0</v>
      </c>
      <c r="CC236" s="43">
        <f t="shared" si="165"/>
        <v>0</v>
      </c>
      <c r="CD236" s="43">
        <f t="shared" si="165"/>
        <v>0</v>
      </c>
      <c r="CE236" s="43">
        <f t="shared" si="165"/>
        <v>0</v>
      </c>
      <c r="CF236" s="43">
        <f t="shared" si="165"/>
        <v>0</v>
      </c>
      <c r="CG236" s="43">
        <f t="shared" si="165"/>
        <v>0</v>
      </c>
      <c r="CH236" s="43">
        <f t="shared" si="165"/>
        <v>0</v>
      </c>
      <c r="CI236" s="43">
        <f t="shared" si="165"/>
        <v>0</v>
      </c>
      <c r="CJ236" s="43">
        <f t="shared" si="165"/>
        <v>0</v>
      </c>
      <c r="CK236" s="43">
        <f t="shared" si="165"/>
        <v>0</v>
      </c>
      <c r="CL236" s="43">
        <f t="shared" si="165"/>
        <v>0</v>
      </c>
      <c r="CM236" s="43">
        <f t="shared" si="165"/>
        <v>0</v>
      </c>
      <c r="CN236" s="43">
        <f t="shared" si="165"/>
        <v>0</v>
      </c>
      <c r="CO236" s="43">
        <f t="shared" si="165"/>
        <v>0</v>
      </c>
      <c r="CP236" s="43">
        <f t="shared" si="165"/>
        <v>0</v>
      </c>
      <c r="CQ236" s="43">
        <f t="shared" si="165"/>
        <v>0</v>
      </c>
      <c r="CR236" s="43">
        <f t="shared" si="165"/>
        <v>0</v>
      </c>
      <c r="CS236" s="43">
        <f t="shared" si="165"/>
        <v>0</v>
      </c>
    </row>
    <row r="237" spans="2:97" x14ac:dyDescent="0.35">
      <c r="B237" s="40" t="s">
        <v>77</v>
      </c>
      <c r="E237" s="44">
        <f>SUM(G237:CS237)</f>
        <v>0</v>
      </c>
      <c r="F237" s="2"/>
      <c r="G237" s="45">
        <f t="shared" si="164"/>
        <v>0</v>
      </c>
      <c r="H237" s="46">
        <f t="shared" si="164"/>
        <v>0</v>
      </c>
      <c r="I237" s="46">
        <f t="shared" si="164"/>
        <v>0</v>
      </c>
      <c r="J237" s="46">
        <f t="shared" si="164"/>
        <v>0</v>
      </c>
      <c r="K237" s="46">
        <f t="shared" si="164"/>
        <v>0</v>
      </c>
      <c r="L237" s="46">
        <f t="shared" si="164"/>
        <v>0</v>
      </c>
      <c r="M237" s="46">
        <f t="shared" si="164"/>
        <v>0</v>
      </c>
      <c r="N237" s="46">
        <f t="shared" si="164"/>
        <v>0</v>
      </c>
      <c r="O237" s="46">
        <f t="shared" si="164"/>
        <v>0</v>
      </c>
      <c r="P237" s="46">
        <f t="shared" si="164"/>
        <v>0</v>
      </c>
      <c r="Q237" s="46">
        <f t="shared" si="164"/>
        <v>0</v>
      </c>
      <c r="R237" s="46">
        <f t="shared" si="164"/>
        <v>0</v>
      </c>
      <c r="S237" s="46">
        <f t="shared" si="164"/>
        <v>0</v>
      </c>
      <c r="T237" s="46">
        <f t="shared" si="164"/>
        <v>0</v>
      </c>
      <c r="U237" s="46">
        <f t="shared" si="164"/>
        <v>0</v>
      </c>
      <c r="V237" s="46">
        <f t="shared" si="164"/>
        <v>0</v>
      </c>
      <c r="W237" s="46">
        <f t="shared" si="164"/>
        <v>0</v>
      </c>
      <c r="X237" s="46">
        <f t="shared" si="164"/>
        <v>0</v>
      </c>
      <c r="Y237" s="46">
        <f t="shared" si="164"/>
        <v>0</v>
      </c>
      <c r="Z237" s="46">
        <f t="shared" si="164"/>
        <v>0</v>
      </c>
      <c r="AA237" s="46">
        <f t="shared" si="164"/>
        <v>0</v>
      </c>
      <c r="AB237" s="46">
        <f t="shared" si="164"/>
        <v>0</v>
      </c>
      <c r="AC237" s="46">
        <f t="shared" si="164"/>
        <v>0</v>
      </c>
      <c r="AD237" s="46">
        <f t="shared" si="164"/>
        <v>0</v>
      </c>
      <c r="AE237" s="46">
        <f t="shared" si="164"/>
        <v>0</v>
      </c>
      <c r="AF237" s="46">
        <f t="shared" si="164"/>
        <v>0</v>
      </c>
      <c r="AG237" s="46">
        <f t="shared" si="164"/>
        <v>0</v>
      </c>
      <c r="AH237" s="46">
        <f t="shared" si="164"/>
        <v>0</v>
      </c>
      <c r="AI237" s="46">
        <f t="shared" si="164"/>
        <v>0</v>
      </c>
      <c r="AJ237" s="46">
        <f t="shared" si="164"/>
        <v>0</v>
      </c>
      <c r="AK237" s="46">
        <f t="shared" si="164"/>
        <v>0</v>
      </c>
      <c r="AL237" s="46">
        <f t="shared" si="164"/>
        <v>0</v>
      </c>
      <c r="AM237" s="46">
        <f t="shared" si="164"/>
        <v>0</v>
      </c>
      <c r="AN237" s="46">
        <f t="shared" si="164"/>
        <v>0</v>
      </c>
      <c r="AO237" s="46">
        <f t="shared" si="164"/>
        <v>0</v>
      </c>
      <c r="AP237" s="46">
        <f t="shared" si="164"/>
        <v>0</v>
      </c>
      <c r="AQ237" s="46">
        <f t="shared" si="164"/>
        <v>0</v>
      </c>
      <c r="AR237" s="46">
        <f t="shared" si="164"/>
        <v>0</v>
      </c>
      <c r="AS237" s="46">
        <f t="shared" si="164"/>
        <v>0</v>
      </c>
      <c r="AT237" s="46">
        <f t="shared" si="164"/>
        <v>0</v>
      </c>
      <c r="AU237" s="46">
        <f t="shared" si="164"/>
        <v>0</v>
      </c>
      <c r="AV237" s="46">
        <f t="shared" si="164"/>
        <v>0</v>
      </c>
      <c r="AW237" s="46">
        <f t="shared" si="164"/>
        <v>0</v>
      </c>
      <c r="AX237" s="46">
        <f t="shared" si="164"/>
        <v>0</v>
      </c>
      <c r="AY237" s="46">
        <f t="shared" si="164"/>
        <v>0</v>
      </c>
      <c r="AZ237" s="46">
        <f t="shared" si="164"/>
        <v>0</v>
      </c>
      <c r="BA237" s="46">
        <f t="shared" si="164"/>
        <v>0</v>
      </c>
      <c r="BB237" s="46">
        <f t="shared" si="164"/>
        <v>0</v>
      </c>
      <c r="BC237" s="46">
        <f t="shared" si="164"/>
        <v>0</v>
      </c>
      <c r="BD237" s="46">
        <f t="shared" si="164"/>
        <v>0</v>
      </c>
      <c r="BE237" s="46">
        <f t="shared" si="164"/>
        <v>0</v>
      </c>
      <c r="BF237" s="46">
        <f t="shared" si="164"/>
        <v>0</v>
      </c>
      <c r="BG237" s="46">
        <f t="shared" si="164"/>
        <v>0</v>
      </c>
      <c r="BH237" s="46">
        <f t="shared" si="164"/>
        <v>0</v>
      </c>
      <c r="BI237" s="46">
        <f t="shared" si="164"/>
        <v>0</v>
      </c>
      <c r="BJ237" s="46">
        <f t="shared" si="164"/>
        <v>0</v>
      </c>
      <c r="BK237" s="46">
        <f t="shared" si="164"/>
        <v>0</v>
      </c>
      <c r="BL237" s="46">
        <f t="shared" si="164"/>
        <v>0</v>
      </c>
      <c r="BM237" s="46">
        <f t="shared" si="164"/>
        <v>0</v>
      </c>
      <c r="BN237" s="46">
        <f t="shared" si="164"/>
        <v>0</v>
      </c>
      <c r="BO237" s="46">
        <f t="shared" si="164"/>
        <v>0</v>
      </c>
      <c r="BP237" s="46">
        <f t="shared" si="164"/>
        <v>0</v>
      </c>
      <c r="BQ237" s="46">
        <f t="shared" si="164"/>
        <v>0</v>
      </c>
      <c r="BR237" s="46">
        <f t="shared" si="164"/>
        <v>0</v>
      </c>
      <c r="BS237" s="46">
        <f t="shared" si="165"/>
        <v>0</v>
      </c>
      <c r="BT237" s="46">
        <f t="shared" si="165"/>
        <v>0</v>
      </c>
      <c r="BU237" s="46">
        <f t="shared" si="165"/>
        <v>0</v>
      </c>
      <c r="BV237" s="46">
        <f t="shared" si="165"/>
        <v>0</v>
      </c>
      <c r="BW237" s="46">
        <f t="shared" si="165"/>
        <v>0</v>
      </c>
      <c r="BX237" s="46">
        <f t="shared" si="165"/>
        <v>0</v>
      </c>
      <c r="BY237" s="46">
        <f t="shared" si="165"/>
        <v>0</v>
      </c>
      <c r="BZ237" s="46">
        <f t="shared" si="165"/>
        <v>0</v>
      </c>
      <c r="CA237" s="46">
        <f t="shared" si="165"/>
        <v>0</v>
      </c>
      <c r="CB237" s="46">
        <f t="shared" si="165"/>
        <v>0</v>
      </c>
      <c r="CC237" s="46">
        <f t="shared" si="165"/>
        <v>0</v>
      </c>
      <c r="CD237" s="46">
        <f t="shared" si="165"/>
        <v>0</v>
      </c>
      <c r="CE237" s="46">
        <f t="shared" si="165"/>
        <v>0</v>
      </c>
      <c r="CF237" s="46">
        <f t="shared" si="165"/>
        <v>0</v>
      </c>
      <c r="CG237" s="46">
        <f t="shared" si="165"/>
        <v>0</v>
      </c>
      <c r="CH237" s="46">
        <f t="shared" si="165"/>
        <v>0</v>
      </c>
      <c r="CI237" s="46">
        <f t="shared" si="165"/>
        <v>0</v>
      </c>
      <c r="CJ237" s="46">
        <f t="shared" si="165"/>
        <v>0</v>
      </c>
      <c r="CK237" s="46">
        <f t="shared" si="165"/>
        <v>0</v>
      </c>
      <c r="CL237" s="46">
        <f t="shared" si="165"/>
        <v>0</v>
      </c>
      <c r="CM237" s="46">
        <f t="shared" si="165"/>
        <v>0</v>
      </c>
      <c r="CN237" s="46">
        <f t="shared" si="165"/>
        <v>0</v>
      </c>
      <c r="CO237" s="46">
        <f t="shared" si="165"/>
        <v>0</v>
      </c>
      <c r="CP237" s="46">
        <f t="shared" si="165"/>
        <v>0</v>
      </c>
      <c r="CQ237" s="46">
        <f t="shared" si="165"/>
        <v>0</v>
      </c>
      <c r="CR237" s="46">
        <f t="shared" si="165"/>
        <v>0</v>
      </c>
      <c r="CS237" s="46">
        <f t="shared" si="165"/>
        <v>0</v>
      </c>
    </row>
    <row r="238" spans="2:97" x14ac:dyDescent="0.35">
      <c r="B238" s="40"/>
      <c r="E238" s="32"/>
      <c r="F238" s="2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  <c r="CI238" s="55"/>
      <c r="CJ238" s="55"/>
      <c r="CK238" s="55"/>
      <c r="CL238" s="55"/>
      <c r="CM238" s="55"/>
      <c r="CN238" s="55"/>
      <c r="CO238" s="55"/>
      <c r="CP238" s="55"/>
      <c r="CQ238" s="55"/>
      <c r="CR238" s="55"/>
      <c r="CS238" s="55"/>
    </row>
    <row r="239" spans="2:97" x14ac:dyDescent="0.35">
      <c r="B239" s="40" t="s">
        <v>78</v>
      </c>
      <c r="C239" s="2"/>
      <c r="D239" s="2"/>
      <c r="E239" s="44">
        <f>SUM(G239:CS239)</f>
        <v>0</v>
      </c>
      <c r="F239" s="2"/>
      <c r="G239" s="46">
        <f t="shared" ref="G239:BR241" si="166">G229*G$52</f>
        <v>0</v>
      </c>
      <c r="H239" s="46">
        <f t="shared" si="166"/>
        <v>0</v>
      </c>
      <c r="I239" s="46">
        <f t="shared" si="166"/>
        <v>0</v>
      </c>
      <c r="J239" s="46">
        <f t="shared" si="166"/>
        <v>0</v>
      </c>
      <c r="K239" s="46">
        <f t="shared" si="166"/>
        <v>0</v>
      </c>
      <c r="L239" s="46">
        <f t="shared" si="166"/>
        <v>0</v>
      </c>
      <c r="M239" s="46">
        <f t="shared" si="166"/>
        <v>0</v>
      </c>
      <c r="N239" s="46">
        <f t="shared" si="166"/>
        <v>0</v>
      </c>
      <c r="O239" s="46">
        <f t="shared" si="166"/>
        <v>0</v>
      </c>
      <c r="P239" s="46">
        <f t="shared" si="166"/>
        <v>0</v>
      </c>
      <c r="Q239" s="46">
        <f t="shared" si="166"/>
        <v>0</v>
      </c>
      <c r="R239" s="46">
        <f t="shared" si="166"/>
        <v>0</v>
      </c>
      <c r="S239" s="46">
        <f t="shared" si="166"/>
        <v>0</v>
      </c>
      <c r="T239" s="46">
        <f t="shared" si="166"/>
        <v>0</v>
      </c>
      <c r="U239" s="46">
        <f t="shared" si="166"/>
        <v>0</v>
      </c>
      <c r="V239" s="46">
        <f t="shared" si="166"/>
        <v>0</v>
      </c>
      <c r="W239" s="46">
        <f t="shared" si="166"/>
        <v>0</v>
      </c>
      <c r="X239" s="46">
        <f t="shared" si="166"/>
        <v>0</v>
      </c>
      <c r="Y239" s="46">
        <f t="shared" si="166"/>
        <v>0</v>
      </c>
      <c r="Z239" s="46">
        <f t="shared" si="166"/>
        <v>0</v>
      </c>
      <c r="AA239" s="46">
        <f t="shared" si="166"/>
        <v>0</v>
      </c>
      <c r="AB239" s="46">
        <f t="shared" si="166"/>
        <v>0</v>
      </c>
      <c r="AC239" s="46">
        <f t="shared" si="166"/>
        <v>0</v>
      </c>
      <c r="AD239" s="46">
        <f t="shared" si="166"/>
        <v>0</v>
      </c>
      <c r="AE239" s="46">
        <f t="shared" si="166"/>
        <v>0</v>
      </c>
      <c r="AF239" s="46">
        <f t="shared" si="166"/>
        <v>0</v>
      </c>
      <c r="AG239" s="46">
        <f t="shared" si="166"/>
        <v>0</v>
      </c>
      <c r="AH239" s="46">
        <f t="shared" si="166"/>
        <v>0</v>
      </c>
      <c r="AI239" s="46">
        <f t="shared" si="166"/>
        <v>0</v>
      </c>
      <c r="AJ239" s="46">
        <f t="shared" si="166"/>
        <v>0</v>
      </c>
      <c r="AK239" s="46">
        <f t="shared" si="166"/>
        <v>0</v>
      </c>
      <c r="AL239" s="46">
        <f t="shared" si="166"/>
        <v>0</v>
      </c>
      <c r="AM239" s="46">
        <f t="shared" si="166"/>
        <v>0</v>
      </c>
      <c r="AN239" s="46">
        <f t="shared" si="166"/>
        <v>0</v>
      </c>
      <c r="AO239" s="46">
        <f t="shared" si="166"/>
        <v>0</v>
      </c>
      <c r="AP239" s="46">
        <f t="shared" si="166"/>
        <v>0</v>
      </c>
      <c r="AQ239" s="46">
        <f t="shared" si="166"/>
        <v>0</v>
      </c>
      <c r="AR239" s="46">
        <f t="shared" si="166"/>
        <v>0</v>
      </c>
      <c r="AS239" s="46">
        <f t="shared" si="166"/>
        <v>0</v>
      </c>
      <c r="AT239" s="46">
        <f t="shared" si="166"/>
        <v>0</v>
      </c>
      <c r="AU239" s="46">
        <f t="shared" si="166"/>
        <v>0</v>
      </c>
      <c r="AV239" s="46">
        <f t="shared" si="166"/>
        <v>0</v>
      </c>
      <c r="AW239" s="46">
        <f t="shared" si="166"/>
        <v>0</v>
      </c>
      <c r="AX239" s="46">
        <f t="shared" si="166"/>
        <v>0</v>
      </c>
      <c r="AY239" s="46">
        <f t="shared" si="166"/>
        <v>0</v>
      </c>
      <c r="AZ239" s="46">
        <f t="shared" si="166"/>
        <v>0</v>
      </c>
      <c r="BA239" s="46">
        <f t="shared" si="166"/>
        <v>0</v>
      </c>
      <c r="BB239" s="46">
        <f t="shared" si="166"/>
        <v>0</v>
      </c>
      <c r="BC239" s="46">
        <f t="shared" si="166"/>
        <v>0</v>
      </c>
      <c r="BD239" s="46">
        <f t="shared" si="166"/>
        <v>0</v>
      </c>
      <c r="BE239" s="46">
        <f t="shared" si="166"/>
        <v>0</v>
      </c>
      <c r="BF239" s="46">
        <f t="shared" si="166"/>
        <v>0</v>
      </c>
      <c r="BG239" s="46">
        <f t="shared" si="166"/>
        <v>0</v>
      </c>
      <c r="BH239" s="46">
        <f t="shared" si="166"/>
        <v>0</v>
      </c>
      <c r="BI239" s="46">
        <f t="shared" si="166"/>
        <v>0</v>
      </c>
      <c r="BJ239" s="46">
        <f t="shared" si="166"/>
        <v>0</v>
      </c>
      <c r="BK239" s="46">
        <f t="shared" si="166"/>
        <v>0</v>
      </c>
      <c r="BL239" s="46">
        <f t="shared" si="166"/>
        <v>0</v>
      </c>
      <c r="BM239" s="46">
        <f t="shared" si="166"/>
        <v>0</v>
      </c>
      <c r="BN239" s="46">
        <f t="shared" si="166"/>
        <v>0</v>
      </c>
      <c r="BO239" s="46">
        <f t="shared" si="166"/>
        <v>0</v>
      </c>
      <c r="BP239" s="46">
        <f t="shared" si="166"/>
        <v>0</v>
      </c>
      <c r="BQ239" s="46">
        <f t="shared" si="166"/>
        <v>0</v>
      </c>
      <c r="BR239" s="46">
        <f t="shared" si="166"/>
        <v>0</v>
      </c>
      <c r="BS239" s="46">
        <f t="shared" ref="BS239:CS241" si="167">BS229*BS$52</f>
        <v>0</v>
      </c>
      <c r="BT239" s="46">
        <f t="shared" si="167"/>
        <v>0</v>
      </c>
      <c r="BU239" s="46">
        <f t="shared" si="167"/>
        <v>0</v>
      </c>
      <c r="BV239" s="46">
        <f t="shared" si="167"/>
        <v>0</v>
      </c>
      <c r="BW239" s="46">
        <f t="shared" si="167"/>
        <v>0</v>
      </c>
      <c r="BX239" s="46">
        <f t="shared" si="167"/>
        <v>0</v>
      </c>
      <c r="BY239" s="46">
        <f t="shared" si="167"/>
        <v>0</v>
      </c>
      <c r="BZ239" s="46">
        <f t="shared" si="167"/>
        <v>0</v>
      </c>
      <c r="CA239" s="46">
        <f t="shared" si="167"/>
        <v>0</v>
      </c>
      <c r="CB239" s="46">
        <f t="shared" si="167"/>
        <v>0</v>
      </c>
      <c r="CC239" s="46">
        <f t="shared" si="167"/>
        <v>0</v>
      </c>
      <c r="CD239" s="46">
        <f t="shared" si="167"/>
        <v>0</v>
      </c>
      <c r="CE239" s="46">
        <f t="shared" si="167"/>
        <v>0</v>
      </c>
      <c r="CF239" s="46">
        <f t="shared" si="167"/>
        <v>0</v>
      </c>
      <c r="CG239" s="46">
        <f t="shared" si="167"/>
        <v>0</v>
      </c>
      <c r="CH239" s="46">
        <f t="shared" si="167"/>
        <v>0</v>
      </c>
      <c r="CI239" s="46">
        <f t="shared" si="167"/>
        <v>0</v>
      </c>
      <c r="CJ239" s="46">
        <f t="shared" si="167"/>
        <v>0</v>
      </c>
      <c r="CK239" s="46">
        <f t="shared" si="167"/>
        <v>0</v>
      </c>
      <c r="CL239" s="46">
        <f t="shared" si="167"/>
        <v>0</v>
      </c>
      <c r="CM239" s="46">
        <f t="shared" si="167"/>
        <v>0</v>
      </c>
      <c r="CN239" s="46">
        <f t="shared" si="167"/>
        <v>0</v>
      </c>
      <c r="CO239" s="46">
        <f t="shared" si="167"/>
        <v>0</v>
      </c>
      <c r="CP239" s="46">
        <f t="shared" si="167"/>
        <v>0</v>
      </c>
      <c r="CQ239" s="46">
        <f t="shared" si="167"/>
        <v>0</v>
      </c>
      <c r="CR239" s="46">
        <f t="shared" si="167"/>
        <v>0</v>
      </c>
      <c r="CS239" s="46">
        <f t="shared" si="167"/>
        <v>0</v>
      </c>
    </row>
    <row r="240" spans="2:97" x14ac:dyDescent="0.35">
      <c r="B240" s="40" t="s">
        <v>79</v>
      </c>
      <c r="E240" s="32">
        <f>SUM(G240:CS240)</f>
        <v>0</v>
      </c>
      <c r="F240" s="2"/>
      <c r="G240" s="33">
        <f t="shared" si="166"/>
        <v>0</v>
      </c>
      <c r="H240" s="43">
        <f t="shared" si="166"/>
        <v>0</v>
      </c>
      <c r="I240" s="43">
        <f t="shared" si="166"/>
        <v>0</v>
      </c>
      <c r="J240" s="43">
        <f t="shared" si="166"/>
        <v>0</v>
      </c>
      <c r="K240" s="43">
        <f t="shared" si="166"/>
        <v>0</v>
      </c>
      <c r="L240" s="43">
        <f t="shared" si="166"/>
        <v>0</v>
      </c>
      <c r="M240" s="43">
        <f t="shared" si="166"/>
        <v>0</v>
      </c>
      <c r="N240" s="43">
        <f t="shared" si="166"/>
        <v>0</v>
      </c>
      <c r="O240" s="43">
        <f t="shared" si="166"/>
        <v>0</v>
      </c>
      <c r="P240" s="43">
        <f t="shared" si="166"/>
        <v>0</v>
      </c>
      <c r="Q240" s="43">
        <f t="shared" si="166"/>
        <v>0</v>
      </c>
      <c r="R240" s="43">
        <f t="shared" si="166"/>
        <v>0</v>
      </c>
      <c r="S240" s="43">
        <f t="shared" si="166"/>
        <v>0</v>
      </c>
      <c r="T240" s="43">
        <f t="shared" si="166"/>
        <v>0</v>
      </c>
      <c r="U240" s="43">
        <f t="shared" si="166"/>
        <v>0</v>
      </c>
      <c r="V240" s="43">
        <f t="shared" si="166"/>
        <v>0</v>
      </c>
      <c r="W240" s="43">
        <f t="shared" si="166"/>
        <v>0</v>
      </c>
      <c r="X240" s="43">
        <f t="shared" si="166"/>
        <v>0</v>
      </c>
      <c r="Y240" s="43">
        <f t="shared" si="166"/>
        <v>0</v>
      </c>
      <c r="Z240" s="43">
        <f t="shared" si="166"/>
        <v>0</v>
      </c>
      <c r="AA240" s="43">
        <f t="shared" si="166"/>
        <v>0</v>
      </c>
      <c r="AB240" s="43">
        <f t="shared" si="166"/>
        <v>0</v>
      </c>
      <c r="AC240" s="43">
        <f t="shared" si="166"/>
        <v>0</v>
      </c>
      <c r="AD240" s="43">
        <f t="shared" si="166"/>
        <v>0</v>
      </c>
      <c r="AE240" s="43">
        <f t="shared" si="166"/>
        <v>0</v>
      </c>
      <c r="AF240" s="43">
        <f t="shared" si="166"/>
        <v>0</v>
      </c>
      <c r="AG240" s="43">
        <f t="shared" si="166"/>
        <v>0</v>
      </c>
      <c r="AH240" s="43">
        <f t="shared" si="166"/>
        <v>0</v>
      </c>
      <c r="AI240" s="43">
        <f t="shared" si="166"/>
        <v>0</v>
      </c>
      <c r="AJ240" s="43">
        <f t="shared" si="166"/>
        <v>0</v>
      </c>
      <c r="AK240" s="43">
        <f t="shared" si="166"/>
        <v>0</v>
      </c>
      <c r="AL240" s="43">
        <f t="shared" si="166"/>
        <v>0</v>
      </c>
      <c r="AM240" s="43">
        <f t="shared" si="166"/>
        <v>0</v>
      </c>
      <c r="AN240" s="43">
        <f t="shared" si="166"/>
        <v>0</v>
      </c>
      <c r="AO240" s="43">
        <f t="shared" si="166"/>
        <v>0</v>
      </c>
      <c r="AP240" s="43">
        <f t="shared" si="166"/>
        <v>0</v>
      </c>
      <c r="AQ240" s="43">
        <f t="shared" si="166"/>
        <v>0</v>
      </c>
      <c r="AR240" s="43">
        <f t="shared" si="166"/>
        <v>0</v>
      </c>
      <c r="AS240" s="43">
        <f t="shared" si="166"/>
        <v>0</v>
      </c>
      <c r="AT240" s="43">
        <f t="shared" si="166"/>
        <v>0</v>
      </c>
      <c r="AU240" s="43">
        <f t="shared" si="166"/>
        <v>0</v>
      </c>
      <c r="AV240" s="43">
        <f t="shared" si="166"/>
        <v>0</v>
      </c>
      <c r="AW240" s="43">
        <f t="shared" si="166"/>
        <v>0</v>
      </c>
      <c r="AX240" s="43">
        <f t="shared" si="166"/>
        <v>0</v>
      </c>
      <c r="AY240" s="43">
        <f t="shared" si="166"/>
        <v>0</v>
      </c>
      <c r="AZ240" s="43">
        <f t="shared" si="166"/>
        <v>0</v>
      </c>
      <c r="BA240" s="43">
        <f t="shared" si="166"/>
        <v>0</v>
      </c>
      <c r="BB240" s="43">
        <f t="shared" si="166"/>
        <v>0</v>
      </c>
      <c r="BC240" s="43">
        <f t="shared" si="166"/>
        <v>0</v>
      </c>
      <c r="BD240" s="43">
        <f t="shared" si="166"/>
        <v>0</v>
      </c>
      <c r="BE240" s="43">
        <f t="shared" si="166"/>
        <v>0</v>
      </c>
      <c r="BF240" s="43">
        <f t="shared" si="166"/>
        <v>0</v>
      </c>
      <c r="BG240" s="43">
        <f t="shared" si="166"/>
        <v>0</v>
      </c>
      <c r="BH240" s="43">
        <f t="shared" si="166"/>
        <v>0</v>
      </c>
      <c r="BI240" s="43">
        <f t="shared" si="166"/>
        <v>0</v>
      </c>
      <c r="BJ240" s="43">
        <f t="shared" si="166"/>
        <v>0</v>
      </c>
      <c r="BK240" s="43">
        <f t="shared" si="166"/>
        <v>0</v>
      </c>
      <c r="BL240" s="43">
        <f t="shared" si="166"/>
        <v>0</v>
      </c>
      <c r="BM240" s="43">
        <f t="shared" si="166"/>
        <v>0</v>
      </c>
      <c r="BN240" s="43">
        <f t="shared" si="166"/>
        <v>0</v>
      </c>
      <c r="BO240" s="43">
        <f t="shared" si="166"/>
        <v>0</v>
      </c>
      <c r="BP240" s="43">
        <f t="shared" si="166"/>
        <v>0</v>
      </c>
      <c r="BQ240" s="43">
        <f t="shared" si="166"/>
        <v>0</v>
      </c>
      <c r="BR240" s="43">
        <f t="shared" si="166"/>
        <v>0</v>
      </c>
      <c r="BS240" s="43">
        <f t="shared" si="167"/>
        <v>0</v>
      </c>
      <c r="BT240" s="43">
        <f t="shared" si="167"/>
        <v>0</v>
      </c>
      <c r="BU240" s="43">
        <f t="shared" si="167"/>
        <v>0</v>
      </c>
      <c r="BV240" s="43">
        <f t="shared" si="167"/>
        <v>0</v>
      </c>
      <c r="BW240" s="43">
        <f t="shared" si="167"/>
        <v>0</v>
      </c>
      <c r="BX240" s="43">
        <f t="shared" si="167"/>
        <v>0</v>
      </c>
      <c r="BY240" s="43">
        <f t="shared" si="167"/>
        <v>0</v>
      </c>
      <c r="BZ240" s="43">
        <f t="shared" si="167"/>
        <v>0</v>
      </c>
      <c r="CA240" s="43">
        <f t="shared" si="167"/>
        <v>0</v>
      </c>
      <c r="CB240" s="43">
        <f t="shared" si="167"/>
        <v>0</v>
      </c>
      <c r="CC240" s="43">
        <f t="shared" si="167"/>
        <v>0</v>
      </c>
      <c r="CD240" s="43">
        <f t="shared" si="167"/>
        <v>0</v>
      </c>
      <c r="CE240" s="43">
        <f t="shared" si="167"/>
        <v>0</v>
      </c>
      <c r="CF240" s="43">
        <f t="shared" si="167"/>
        <v>0</v>
      </c>
      <c r="CG240" s="43">
        <f t="shared" si="167"/>
        <v>0</v>
      </c>
      <c r="CH240" s="43">
        <f t="shared" si="167"/>
        <v>0</v>
      </c>
      <c r="CI240" s="43">
        <f t="shared" si="167"/>
        <v>0</v>
      </c>
      <c r="CJ240" s="43">
        <f t="shared" si="167"/>
        <v>0</v>
      </c>
      <c r="CK240" s="43">
        <f t="shared" si="167"/>
        <v>0</v>
      </c>
      <c r="CL240" s="43">
        <f t="shared" si="167"/>
        <v>0</v>
      </c>
      <c r="CM240" s="43">
        <f t="shared" si="167"/>
        <v>0</v>
      </c>
      <c r="CN240" s="43">
        <f t="shared" si="167"/>
        <v>0</v>
      </c>
      <c r="CO240" s="43">
        <f t="shared" si="167"/>
        <v>0</v>
      </c>
      <c r="CP240" s="43">
        <f t="shared" si="167"/>
        <v>0</v>
      </c>
      <c r="CQ240" s="43">
        <f t="shared" si="167"/>
        <v>0</v>
      </c>
      <c r="CR240" s="43">
        <f t="shared" si="167"/>
        <v>0</v>
      </c>
      <c r="CS240" s="43">
        <f t="shared" si="167"/>
        <v>0</v>
      </c>
    </row>
    <row r="241" spans="2:97" x14ac:dyDescent="0.35">
      <c r="B241" s="40" t="s">
        <v>80</v>
      </c>
      <c r="E241" s="44">
        <f>SUM(G241:CS241)</f>
        <v>0</v>
      </c>
      <c r="F241" s="2"/>
      <c r="G241" s="45">
        <f t="shared" si="166"/>
        <v>0</v>
      </c>
      <c r="H241" s="46">
        <f t="shared" si="166"/>
        <v>0</v>
      </c>
      <c r="I241" s="46">
        <f t="shared" si="166"/>
        <v>0</v>
      </c>
      <c r="J241" s="46">
        <f t="shared" si="166"/>
        <v>0</v>
      </c>
      <c r="K241" s="46">
        <f t="shared" si="166"/>
        <v>0</v>
      </c>
      <c r="L241" s="46">
        <f t="shared" si="166"/>
        <v>0</v>
      </c>
      <c r="M241" s="46">
        <f t="shared" si="166"/>
        <v>0</v>
      </c>
      <c r="N241" s="46">
        <f t="shared" si="166"/>
        <v>0</v>
      </c>
      <c r="O241" s="46">
        <f t="shared" si="166"/>
        <v>0</v>
      </c>
      <c r="P241" s="46">
        <f t="shared" si="166"/>
        <v>0</v>
      </c>
      <c r="Q241" s="46">
        <f t="shared" si="166"/>
        <v>0</v>
      </c>
      <c r="R241" s="46">
        <f t="shared" si="166"/>
        <v>0</v>
      </c>
      <c r="S241" s="46">
        <f t="shared" si="166"/>
        <v>0</v>
      </c>
      <c r="T241" s="46">
        <f t="shared" si="166"/>
        <v>0</v>
      </c>
      <c r="U241" s="46">
        <f t="shared" si="166"/>
        <v>0</v>
      </c>
      <c r="V241" s="46">
        <f t="shared" si="166"/>
        <v>0</v>
      </c>
      <c r="W241" s="46">
        <f t="shared" si="166"/>
        <v>0</v>
      </c>
      <c r="X241" s="46">
        <f t="shared" si="166"/>
        <v>0</v>
      </c>
      <c r="Y241" s="46">
        <f t="shared" si="166"/>
        <v>0</v>
      </c>
      <c r="Z241" s="46">
        <f t="shared" si="166"/>
        <v>0</v>
      </c>
      <c r="AA241" s="46">
        <f t="shared" si="166"/>
        <v>0</v>
      </c>
      <c r="AB241" s="46">
        <f t="shared" si="166"/>
        <v>0</v>
      </c>
      <c r="AC241" s="46">
        <f t="shared" si="166"/>
        <v>0</v>
      </c>
      <c r="AD241" s="46">
        <f t="shared" si="166"/>
        <v>0</v>
      </c>
      <c r="AE241" s="46">
        <f t="shared" si="166"/>
        <v>0</v>
      </c>
      <c r="AF241" s="46">
        <f t="shared" si="166"/>
        <v>0</v>
      </c>
      <c r="AG241" s="46">
        <f t="shared" si="166"/>
        <v>0</v>
      </c>
      <c r="AH241" s="46">
        <f t="shared" si="166"/>
        <v>0</v>
      </c>
      <c r="AI241" s="46">
        <f t="shared" si="166"/>
        <v>0</v>
      </c>
      <c r="AJ241" s="46">
        <f t="shared" si="166"/>
        <v>0</v>
      </c>
      <c r="AK241" s="46">
        <f t="shared" si="166"/>
        <v>0</v>
      </c>
      <c r="AL241" s="46">
        <f t="shared" si="166"/>
        <v>0</v>
      </c>
      <c r="AM241" s="46">
        <f t="shared" si="166"/>
        <v>0</v>
      </c>
      <c r="AN241" s="46">
        <f t="shared" si="166"/>
        <v>0</v>
      </c>
      <c r="AO241" s="46">
        <f t="shared" si="166"/>
        <v>0</v>
      </c>
      <c r="AP241" s="46">
        <f t="shared" si="166"/>
        <v>0</v>
      </c>
      <c r="AQ241" s="46">
        <f t="shared" si="166"/>
        <v>0</v>
      </c>
      <c r="AR241" s="46">
        <f t="shared" si="166"/>
        <v>0</v>
      </c>
      <c r="AS241" s="46">
        <f t="shared" si="166"/>
        <v>0</v>
      </c>
      <c r="AT241" s="46">
        <f t="shared" si="166"/>
        <v>0</v>
      </c>
      <c r="AU241" s="46">
        <f t="shared" si="166"/>
        <v>0</v>
      </c>
      <c r="AV241" s="46">
        <f t="shared" si="166"/>
        <v>0</v>
      </c>
      <c r="AW241" s="46">
        <f t="shared" si="166"/>
        <v>0</v>
      </c>
      <c r="AX241" s="46">
        <f t="shared" si="166"/>
        <v>0</v>
      </c>
      <c r="AY241" s="46">
        <f t="shared" si="166"/>
        <v>0</v>
      </c>
      <c r="AZ241" s="46">
        <f t="shared" si="166"/>
        <v>0</v>
      </c>
      <c r="BA241" s="46">
        <f t="shared" si="166"/>
        <v>0</v>
      </c>
      <c r="BB241" s="46">
        <f t="shared" si="166"/>
        <v>0</v>
      </c>
      <c r="BC241" s="46">
        <f t="shared" si="166"/>
        <v>0</v>
      </c>
      <c r="BD241" s="46">
        <f t="shared" si="166"/>
        <v>0</v>
      </c>
      <c r="BE241" s="46">
        <f t="shared" si="166"/>
        <v>0</v>
      </c>
      <c r="BF241" s="46">
        <f t="shared" si="166"/>
        <v>0</v>
      </c>
      <c r="BG241" s="46">
        <f t="shared" si="166"/>
        <v>0</v>
      </c>
      <c r="BH241" s="46">
        <f t="shared" si="166"/>
        <v>0</v>
      </c>
      <c r="BI241" s="46">
        <f t="shared" si="166"/>
        <v>0</v>
      </c>
      <c r="BJ241" s="46">
        <f t="shared" si="166"/>
        <v>0</v>
      </c>
      <c r="BK241" s="46">
        <f t="shared" si="166"/>
        <v>0</v>
      </c>
      <c r="BL241" s="46">
        <f t="shared" si="166"/>
        <v>0</v>
      </c>
      <c r="BM241" s="46">
        <f t="shared" si="166"/>
        <v>0</v>
      </c>
      <c r="BN241" s="46">
        <f t="shared" si="166"/>
        <v>0</v>
      </c>
      <c r="BO241" s="46">
        <f t="shared" si="166"/>
        <v>0</v>
      </c>
      <c r="BP241" s="46">
        <f t="shared" si="166"/>
        <v>0</v>
      </c>
      <c r="BQ241" s="46">
        <f t="shared" si="166"/>
        <v>0</v>
      </c>
      <c r="BR241" s="46">
        <f t="shared" si="166"/>
        <v>0</v>
      </c>
      <c r="BS241" s="46">
        <f t="shared" si="167"/>
        <v>0</v>
      </c>
      <c r="BT241" s="46">
        <f t="shared" si="167"/>
        <v>0</v>
      </c>
      <c r="BU241" s="46">
        <f t="shared" si="167"/>
        <v>0</v>
      </c>
      <c r="BV241" s="46">
        <f t="shared" si="167"/>
        <v>0</v>
      </c>
      <c r="BW241" s="46">
        <f t="shared" si="167"/>
        <v>0</v>
      </c>
      <c r="BX241" s="46">
        <f t="shared" si="167"/>
        <v>0</v>
      </c>
      <c r="BY241" s="46">
        <f t="shared" si="167"/>
        <v>0</v>
      </c>
      <c r="BZ241" s="46">
        <f t="shared" si="167"/>
        <v>0</v>
      </c>
      <c r="CA241" s="46">
        <f t="shared" si="167"/>
        <v>0</v>
      </c>
      <c r="CB241" s="46">
        <f t="shared" si="167"/>
        <v>0</v>
      </c>
      <c r="CC241" s="46">
        <f t="shared" si="167"/>
        <v>0</v>
      </c>
      <c r="CD241" s="46">
        <f t="shared" si="167"/>
        <v>0</v>
      </c>
      <c r="CE241" s="46">
        <f t="shared" si="167"/>
        <v>0</v>
      </c>
      <c r="CF241" s="46">
        <f t="shared" si="167"/>
        <v>0</v>
      </c>
      <c r="CG241" s="46">
        <f t="shared" si="167"/>
        <v>0</v>
      </c>
      <c r="CH241" s="46">
        <f t="shared" si="167"/>
        <v>0</v>
      </c>
      <c r="CI241" s="46">
        <f t="shared" si="167"/>
        <v>0</v>
      </c>
      <c r="CJ241" s="46">
        <f t="shared" si="167"/>
        <v>0</v>
      </c>
      <c r="CK241" s="46">
        <f t="shared" si="167"/>
        <v>0</v>
      </c>
      <c r="CL241" s="46">
        <f t="shared" si="167"/>
        <v>0</v>
      </c>
      <c r="CM241" s="46">
        <f t="shared" si="167"/>
        <v>0</v>
      </c>
      <c r="CN241" s="46">
        <f t="shared" si="167"/>
        <v>0</v>
      </c>
      <c r="CO241" s="46">
        <f t="shared" si="167"/>
        <v>0</v>
      </c>
      <c r="CP241" s="46">
        <f t="shared" si="167"/>
        <v>0</v>
      </c>
      <c r="CQ241" s="46">
        <f t="shared" si="167"/>
        <v>0</v>
      </c>
      <c r="CR241" s="46">
        <f t="shared" si="167"/>
        <v>0</v>
      </c>
      <c r="CS241" s="46">
        <f t="shared" si="167"/>
        <v>0</v>
      </c>
    </row>
    <row r="242" spans="2:97" x14ac:dyDescent="0.35">
      <c r="B242" s="2"/>
      <c r="E242" s="32"/>
      <c r="F242" s="2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  <c r="CQ242" s="55"/>
      <c r="CR242" s="55"/>
      <c r="CS242" s="55"/>
    </row>
    <row r="243" spans="2:97" x14ac:dyDescent="0.35">
      <c r="B243" s="50">
        <f>B19</f>
        <v>0</v>
      </c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1"/>
      <c r="CO243" s="51"/>
      <c r="CP243" s="51"/>
      <c r="CQ243" s="51"/>
      <c r="CR243" s="51"/>
      <c r="CS243" s="51"/>
    </row>
    <row r="245" spans="2:97" x14ac:dyDescent="0.35">
      <c r="B245" s="40" t="s">
        <v>72</v>
      </c>
      <c r="C245" s="40"/>
      <c r="D245" s="40"/>
      <c r="E245" s="32">
        <f>SUM(G245:CS245)</f>
        <v>0</v>
      </c>
      <c r="F245" s="2"/>
      <c r="G245" s="46">
        <f t="shared" ref="G245:BR245" si="168">(G$28*$C$19)+(G$29*$D$19)+(G$30*$C$19)</f>
        <v>0</v>
      </c>
      <c r="H245" s="46">
        <f t="shared" si="168"/>
        <v>0</v>
      </c>
      <c r="I245" s="46">
        <f t="shared" si="168"/>
        <v>0</v>
      </c>
      <c r="J245" s="46">
        <f t="shared" si="168"/>
        <v>0</v>
      </c>
      <c r="K245" s="46">
        <f t="shared" si="168"/>
        <v>0</v>
      </c>
      <c r="L245" s="46">
        <f t="shared" si="168"/>
        <v>0</v>
      </c>
      <c r="M245" s="46">
        <f t="shared" si="168"/>
        <v>0</v>
      </c>
      <c r="N245" s="46">
        <f t="shared" si="168"/>
        <v>0</v>
      </c>
      <c r="O245" s="46">
        <f t="shared" si="168"/>
        <v>0</v>
      </c>
      <c r="P245" s="46">
        <f t="shared" si="168"/>
        <v>0</v>
      </c>
      <c r="Q245" s="46">
        <f t="shared" si="168"/>
        <v>0</v>
      </c>
      <c r="R245" s="46">
        <f t="shared" si="168"/>
        <v>0</v>
      </c>
      <c r="S245" s="46">
        <f t="shared" si="168"/>
        <v>0</v>
      </c>
      <c r="T245" s="46">
        <f t="shared" si="168"/>
        <v>0</v>
      </c>
      <c r="U245" s="46">
        <f t="shared" si="168"/>
        <v>0</v>
      </c>
      <c r="V245" s="46">
        <f t="shared" si="168"/>
        <v>0</v>
      </c>
      <c r="W245" s="46">
        <f t="shared" si="168"/>
        <v>0</v>
      </c>
      <c r="X245" s="46">
        <f t="shared" si="168"/>
        <v>0</v>
      </c>
      <c r="Y245" s="46">
        <f t="shared" si="168"/>
        <v>0</v>
      </c>
      <c r="Z245" s="46">
        <f t="shared" si="168"/>
        <v>0</v>
      </c>
      <c r="AA245" s="46">
        <f t="shared" si="168"/>
        <v>0</v>
      </c>
      <c r="AB245" s="46">
        <f t="shared" si="168"/>
        <v>0</v>
      </c>
      <c r="AC245" s="46">
        <f t="shared" si="168"/>
        <v>0</v>
      </c>
      <c r="AD245" s="46">
        <f t="shared" si="168"/>
        <v>0</v>
      </c>
      <c r="AE245" s="46">
        <f t="shared" si="168"/>
        <v>0</v>
      </c>
      <c r="AF245" s="46">
        <f t="shared" si="168"/>
        <v>0</v>
      </c>
      <c r="AG245" s="46">
        <f t="shared" si="168"/>
        <v>0</v>
      </c>
      <c r="AH245" s="46">
        <f t="shared" si="168"/>
        <v>0</v>
      </c>
      <c r="AI245" s="46">
        <f t="shared" si="168"/>
        <v>0</v>
      </c>
      <c r="AJ245" s="46">
        <f t="shared" si="168"/>
        <v>0</v>
      </c>
      <c r="AK245" s="46">
        <f t="shared" si="168"/>
        <v>0</v>
      </c>
      <c r="AL245" s="46">
        <f t="shared" si="168"/>
        <v>0</v>
      </c>
      <c r="AM245" s="46">
        <f t="shared" si="168"/>
        <v>0</v>
      </c>
      <c r="AN245" s="46">
        <f t="shared" si="168"/>
        <v>0</v>
      </c>
      <c r="AO245" s="46">
        <f t="shared" si="168"/>
        <v>0</v>
      </c>
      <c r="AP245" s="46">
        <f t="shared" si="168"/>
        <v>0</v>
      </c>
      <c r="AQ245" s="46">
        <f t="shared" si="168"/>
        <v>0</v>
      </c>
      <c r="AR245" s="46">
        <f t="shared" si="168"/>
        <v>0</v>
      </c>
      <c r="AS245" s="46">
        <f t="shared" si="168"/>
        <v>0</v>
      </c>
      <c r="AT245" s="46">
        <f t="shared" si="168"/>
        <v>0</v>
      </c>
      <c r="AU245" s="46">
        <f t="shared" si="168"/>
        <v>0</v>
      </c>
      <c r="AV245" s="46">
        <f t="shared" si="168"/>
        <v>0</v>
      </c>
      <c r="AW245" s="46">
        <f t="shared" si="168"/>
        <v>0</v>
      </c>
      <c r="AX245" s="46">
        <f t="shared" si="168"/>
        <v>0</v>
      </c>
      <c r="AY245" s="46">
        <f t="shared" si="168"/>
        <v>0</v>
      </c>
      <c r="AZ245" s="46">
        <f t="shared" si="168"/>
        <v>0</v>
      </c>
      <c r="BA245" s="46">
        <f t="shared" si="168"/>
        <v>0</v>
      </c>
      <c r="BB245" s="46">
        <f t="shared" si="168"/>
        <v>0</v>
      </c>
      <c r="BC245" s="46">
        <f t="shared" si="168"/>
        <v>0</v>
      </c>
      <c r="BD245" s="46">
        <f t="shared" si="168"/>
        <v>0</v>
      </c>
      <c r="BE245" s="46">
        <f t="shared" si="168"/>
        <v>0</v>
      </c>
      <c r="BF245" s="46">
        <f t="shared" si="168"/>
        <v>0</v>
      </c>
      <c r="BG245" s="46">
        <f t="shared" si="168"/>
        <v>0</v>
      </c>
      <c r="BH245" s="46">
        <f t="shared" si="168"/>
        <v>0</v>
      </c>
      <c r="BI245" s="46">
        <f t="shared" si="168"/>
        <v>0</v>
      </c>
      <c r="BJ245" s="46">
        <f t="shared" si="168"/>
        <v>0</v>
      </c>
      <c r="BK245" s="46">
        <f t="shared" si="168"/>
        <v>0</v>
      </c>
      <c r="BL245" s="46">
        <f t="shared" si="168"/>
        <v>0</v>
      </c>
      <c r="BM245" s="46">
        <f t="shared" si="168"/>
        <v>0</v>
      </c>
      <c r="BN245" s="46">
        <f t="shared" si="168"/>
        <v>0</v>
      </c>
      <c r="BO245" s="46">
        <f t="shared" si="168"/>
        <v>0</v>
      </c>
      <c r="BP245" s="46">
        <f t="shared" si="168"/>
        <v>0</v>
      </c>
      <c r="BQ245" s="46">
        <f t="shared" si="168"/>
        <v>0</v>
      </c>
      <c r="BR245" s="46">
        <f t="shared" si="168"/>
        <v>0</v>
      </c>
      <c r="BS245" s="46">
        <f t="shared" ref="BS245:CS245" si="169">(BS$28*$C$19)+(BS$29*$D$19)+(BS$30*$C$19)</f>
        <v>0</v>
      </c>
      <c r="BT245" s="46">
        <f t="shared" si="169"/>
        <v>0</v>
      </c>
      <c r="BU245" s="46">
        <f t="shared" si="169"/>
        <v>0</v>
      </c>
      <c r="BV245" s="46">
        <f t="shared" si="169"/>
        <v>0</v>
      </c>
      <c r="BW245" s="46">
        <f t="shared" si="169"/>
        <v>0</v>
      </c>
      <c r="BX245" s="46">
        <f t="shared" si="169"/>
        <v>0</v>
      </c>
      <c r="BY245" s="46">
        <f t="shared" si="169"/>
        <v>0</v>
      </c>
      <c r="BZ245" s="46">
        <f t="shared" si="169"/>
        <v>0</v>
      </c>
      <c r="CA245" s="46">
        <f t="shared" si="169"/>
        <v>0</v>
      </c>
      <c r="CB245" s="46">
        <f t="shared" si="169"/>
        <v>0</v>
      </c>
      <c r="CC245" s="46">
        <f t="shared" si="169"/>
        <v>0</v>
      </c>
      <c r="CD245" s="46">
        <f t="shared" si="169"/>
        <v>0</v>
      </c>
      <c r="CE245" s="46">
        <f t="shared" si="169"/>
        <v>0</v>
      </c>
      <c r="CF245" s="46">
        <f t="shared" si="169"/>
        <v>0</v>
      </c>
      <c r="CG245" s="46">
        <f t="shared" si="169"/>
        <v>0</v>
      </c>
      <c r="CH245" s="46">
        <f t="shared" si="169"/>
        <v>0</v>
      </c>
      <c r="CI245" s="46">
        <f t="shared" si="169"/>
        <v>0</v>
      </c>
      <c r="CJ245" s="46">
        <f t="shared" si="169"/>
        <v>0</v>
      </c>
      <c r="CK245" s="46">
        <f t="shared" si="169"/>
        <v>0</v>
      </c>
      <c r="CL245" s="46">
        <f t="shared" si="169"/>
        <v>0</v>
      </c>
      <c r="CM245" s="46">
        <f t="shared" si="169"/>
        <v>0</v>
      </c>
      <c r="CN245" s="46">
        <f t="shared" si="169"/>
        <v>0</v>
      </c>
      <c r="CO245" s="46">
        <f t="shared" si="169"/>
        <v>0</v>
      </c>
      <c r="CP245" s="46">
        <f t="shared" si="169"/>
        <v>0</v>
      </c>
      <c r="CQ245" s="46">
        <f t="shared" si="169"/>
        <v>0</v>
      </c>
      <c r="CR245" s="46">
        <f t="shared" si="169"/>
        <v>0</v>
      </c>
      <c r="CS245" s="46">
        <f t="shared" si="169"/>
        <v>0</v>
      </c>
    </row>
    <row r="246" spans="2:97" x14ac:dyDescent="0.35">
      <c r="B246" s="1" t="s">
        <v>73</v>
      </c>
      <c r="E246" s="32">
        <f>SUM(G246:CS246)</f>
        <v>0</v>
      </c>
      <c r="G246" s="42">
        <f t="shared" ref="G246:BR246" si="170">(G$56*$C$19)+(G$57*$D$19)+(G$58*$D$19)+(G$59*$C$19)</f>
        <v>0</v>
      </c>
      <c r="H246" s="42">
        <f t="shared" si="170"/>
        <v>0</v>
      </c>
      <c r="I246" s="42">
        <f t="shared" si="170"/>
        <v>0</v>
      </c>
      <c r="J246" s="42">
        <f t="shared" si="170"/>
        <v>0</v>
      </c>
      <c r="K246" s="42">
        <f t="shared" si="170"/>
        <v>0</v>
      </c>
      <c r="L246" s="42">
        <f t="shared" si="170"/>
        <v>0</v>
      </c>
      <c r="M246" s="42">
        <f t="shared" si="170"/>
        <v>0</v>
      </c>
      <c r="N246" s="42">
        <f t="shared" si="170"/>
        <v>0</v>
      </c>
      <c r="O246" s="42">
        <f t="shared" si="170"/>
        <v>0</v>
      </c>
      <c r="P246" s="42">
        <f t="shared" si="170"/>
        <v>0</v>
      </c>
      <c r="Q246" s="42">
        <f t="shared" si="170"/>
        <v>0</v>
      </c>
      <c r="R246" s="42">
        <f t="shared" si="170"/>
        <v>0</v>
      </c>
      <c r="S246" s="42">
        <f t="shared" si="170"/>
        <v>0</v>
      </c>
      <c r="T246" s="42">
        <f t="shared" si="170"/>
        <v>0</v>
      </c>
      <c r="U246" s="42">
        <f t="shared" si="170"/>
        <v>0</v>
      </c>
      <c r="V246" s="42">
        <f t="shared" si="170"/>
        <v>0</v>
      </c>
      <c r="W246" s="42">
        <f t="shared" si="170"/>
        <v>0</v>
      </c>
      <c r="X246" s="42">
        <f t="shared" si="170"/>
        <v>0</v>
      </c>
      <c r="Y246" s="42">
        <f t="shared" si="170"/>
        <v>0</v>
      </c>
      <c r="Z246" s="42">
        <f t="shared" si="170"/>
        <v>0</v>
      </c>
      <c r="AA246" s="42">
        <f t="shared" si="170"/>
        <v>0</v>
      </c>
      <c r="AB246" s="42">
        <f t="shared" si="170"/>
        <v>0</v>
      </c>
      <c r="AC246" s="42">
        <f t="shared" si="170"/>
        <v>0</v>
      </c>
      <c r="AD246" s="42">
        <f t="shared" si="170"/>
        <v>0</v>
      </c>
      <c r="AE246" s="42">
        <f t="shared" si="170"/>
        <v>0</v>
      </c>
      <c r="AF246" s="42">
        <f t="shared" si="170"/>
        <v>0</v>
      </c>
      <c r="AG246" s="42">
        <f t="shared" si="170"/>
        <v>0</v>
      </c>
      <c r="AH246" s="42">
        <f t="shared" si="170"/>
        <v>0</v>
      </c>
      <c r="AI246" s="42">
        <f t="shared" si="170"/>
        <v>0</v>
      </c>
      <c r="AJ246" s="42">
        <f t="shared" si="170"/>
        <v>0</v>
      </c>
      <c r="AK246" s="42">
        <f t="shared" si="170"/>
        <v>0</v>
      </c>
      <c r="AL246" s="42">
        <f t="shared" si="170"/>
        <v>0</v>
      </c>
      <c r="AM246" s="42">
        <f t="shared" si="170"/>
        <v>0</v>
      </c>
      <c r="AN246" s="42">
        <f t="shared" si="170"/>
        <v>0</v>
      </c>
      <c r="AO246" s="42">
        <f t="shared" si="170"/>
        <v>0</v>
      </c>
      <c r="AP246" s="42">
        <f t="shared" si="170"/>
        <v>0</v>
      </c>
      <c r="AQ246" s="42">
        <f t="shared" si="170"/>
        <v>0</v>
      </c>
      <c r="AR246" s="42">
        <f t="shared" si="170"/>
        <v>0</v>
      </c>
      <c r="AS246" s="42">
        <f t="shared" si="170"/>
        <v>0</v>
      </c>
      <c r="AT246" s="42">
        <f t="shared" si="170"/>
        <v>0</v>
      </c>
      <c r="AU246" s="42">
        <f t="shared" si="170"/>
        <v>0</v>
      </c>
      <c r="AV246" s="42">
        <f t="shared" si="170"/>
        <v>0</v>
      </c>
      <c r="AW246" s="42">
        <f t="shared" si="170"/>
        <v>0</v>
      </c>
      <c r="AX246" s="42">
        <f t="shared" si="170"/>
        <v>0</v>
      </c>
      <c r="AY246" s="42">
        <f t="shared" si="170"/>
        <v>0</v>
      </c>
      <c r="AZ246" s="42">
        <f t="shared" si="170"/>
        <v>0</v>
      </c>
      <c r="BA246" s="42">
        <f t="shared" si="170"/>
        <v>0</v>
      </c>
      <c r="BB246" s="42">
        <f t="shared" si="170"/>
        <v>0</v>
      </c>
      <c r="BC246" s="42">
        <f t="shared" si="170"/>
        <v>0</v>
      </c>
      <c r="BD246" s="42">
        <f t="shared" si="170"/>
        <v>0</v>
      </c>
      <c r="BE246" s="42">
        <f t="shared" si="170"/>
        <v>0</v>
      </c>
      <c r="BF246" s="42">
        <f t="shared" si="170"/>
        <v>0</v>
      </c>
      <c r="BG246" s="42">
        <f t="shared" si="170"/>
        <v>0</v>
      </c>
      <c r="BH246" s="42">
        <f t="shared" si="170"/>
        <v>0</v>
      </c>
      <c r="BI246" s="42">
        <f t="shared" si="170"/>
        <v>0</v>
      </c>
      <c r="BJ246" s="42">
        <f t="shared" si="170"/>
        <v>0</v>
      </c>
      <c r="BK246" s="42">
        <f t="shared" si="170"/>
        <v>0</v>
      </c>
      <c r="BL246" s="42">
        <f t="shared" si="170"/>
        <v>0</v>
      </c>
      <c r="BM246" s="42">
        <f t="shared" si="170"/>
        <v>0</v>
      </c>
      <c r="BN246" s="42">
        <f t="shared" si="170"/>
        <v>0</v>
      </c>
      <c r="BO246" s="42">
        <f t="shared" si="170"/>
        <v>0</v>
      </c>
      <c r="BP246" s="42">
        <f t="shared" si="170"/>
        <v>0</v>
      </c>
      <c r="BQ246" s="42">
        <f t="shared" si="170"/>
        <v>0</v>
      </c>
      <c r="BR246" s="42">
        <f t="shared" si="170"/>
        <v>0</v>
      </c>
      <c r="BS246" s="42">
        <f t="shared" ref="BS246:CS246" si="171">(BS$56*$C$19)+(BS$57*$D$19)+(BS$58*$D$19)+(BS$59*$C$19)</f>
        <v>0</v>
      </c>
      <c r="BT246" s="42">
        <f t="shared" si="171"/>
        <v>0</v>
      </c>
      <c r="BU246" s="42">
        <f t="shared" si="171"/>
        <v>0</v>
      </c>
      <c r="BV246" s="42">
        <f t="shared" si="171"/>
        <v>0</v>
      </c>
      <c r="BW246" s="42">
        <f t="shared" si="171"/>
        <v>0</v>
      </c>
      <c r="BX246" s="42">
        <f t="shared" si="171"/>
        <v>0</v>
      </c>
      <c r="BY246" s="42">
        <f t="shared" si="171"/>
        <v>0</v>
      </c>
      <c r="BZ246" s="42">
        <f t="shared" si="171"/>
        <v>0</v>
      </c>
      <c r="CA246" s="42">
        <f t="shared" si="171"/>
        <v>0</v>
      </c>
      <c r="CB246" s="42">
        <f t="shared" si="171"/>
        <v>0</v>
      </c>
      <c r="CC246" s="42">
        <f t="shared" si="171"/>
        <v>0</v>
      </c>
      <c r="CD246" s="42">
        <f t="shared" si="171"/>
        <v>0</v>
      </c>
      <c r="CE246" s="42">
        <f t="shared" si="171"/>
        <v>0</v>
      </c>
      <c r="CF246" s="42">
        <f t="shared" si="171"/>
        <v>0</v>
      </c>
      <c r="CG246" s="42">
        <f t="shared" si="171"/>
        <v>0</v>
      </c>
      <c r="CH246" s="42">
        <f t="shared" si="171"/>
        <v>0</v>
      </c>
      <c r="CI246" s="42">
        <f t="shared" si="171"/>
        <v>0</v>
      </c>
      <c r="CJ246" s="42">
        <f t="shared" si="171"/>
        <v>0</v>
      </c>
      <c r="CK246" s="42">
        <f t="shared" si="171"/>
        <v>0</v>
      </c>
      <c r="CL246" s="42">
        <f t="shared" si="171"/>
        <v>0</v>
      </c>
      <c r="CM246" s="42">
        <f t="shared" si="171"/>
        <v>0</v>
      </c>
      <c r="CN246" s="42">
        <f t="shared" si="171"/>
        <v>0</v>
      </c>
      <c r="CO246" s="42">
        <f t="shared" si="171"/>
        <v>0</v>
      </c>
      <c r="CP246" s="42">
        <f t="shared" si="171"/>
        <v>0</v>
      </c>
      <c r="CQ246" s="42">
        <f t="shared" si="171"/>
        <v>0</v>
      </c>
      <c r="CR246" s="42">
        <f t="shared" si="171"/>
        <v>0</v>
      </c>
      <c r="CS246" s="42">
        <f t="shared" si="171"/>
        <v>0</v>
      </c>
    </row>
    <row r="247" spans="2:97" x14ac:dyDescent="0.35">
      <c r="B247" s="1" t="s">
        <v>74</v>
      </c>
      <c r="E247" s="32">
        <f>SUM(G247:CS247)</f>
        <v>0</v>
      </c>
      <c r="G247" s="42">
        <f t="shared" ref="G247:BR247" si="172">(G$70*$C$19)+(G$71*$D$19)+(G$72*$D$19)+(G$73*$C$19)</f>
        <v>0</v>
      </c>
      <c r="H247" s="42">
        <f t="shared" si="172"/>
        <v>0</v>
      </c>
      <c r="I247" s="42">
        <f t="shared" si="172"/>
        <v>0</v>
      </c>
      <c r="J247" s="42">
        <f t="shared" si="172"/>
        <v>0</v>
      </c>
      <c r="K247" s="42">
        <f t="shared" si="172"/>
        <v>0</v>
      </c>
      <c r="L247" s="42">
        <f t="shared" si="172"/>
        <v>0</v>
      </c>
      <c r="M247" s="42">
        <f t="shared" si="172"/>
        <v>0</v>
      </c>
      <c r="N247" s="42">
        <f t="shared" si="172"/>
        <v>0</v>
      </c>
      <c r="O247" s="42">
        <f t="shared" si="172"/>
        <v>0</v>
      </c>
      <c r="P247" s="42">
        <f t="shared" si="172"/>
        <v>0</v>
      </c>
      <c r="Q247" s="42">
        <f t="shared" si="172"/>
        <v>0</v>
      </c>
      <c r="R247" s="42">
        <f t="shared" si="172"/>
        <v>0</v>
      </c>
      <c r="S247" s="42">
        <f t="shared" si="172"/>
        <v>0</v>
      </c>
      <c r="T247" s="42">
        <f t="shared" si="172"/>
        <v>0</v>
      </c>
      <c r="U247" s="42">
        <f t="shared" si="172"/>
        <v>0</v>
      </c>
      <c r="V247" s="42">
        <f t="shared" si="172"/>
        <v>0</v>
      </c>
      <c r="W247" s="42">
        <f t="shared" si="172"/>
        <v>0</v>
      </c>
      <c r="X247" s="42">
        <f t="shared" si="172"/>
        <v>0</v>
      </c>
      <c r="Y247" s="42">
        <f t="shared" si="172"/>
        <v>0</v>
      </c>
      <c r="Z247" s="42">
        <f t="shared" si="172"/>
        <v>0</v>
      </c>
      <c r="AA247" s="42">
        <f t="shared" si="172"/>
        <v>0</v>
      </c>
      <c r="AB247" s="42">
        <f t="shared" si="172"/>
        <v>0</v>
      </c>
      <c r="AC247" s="42">
        <f t="shared" si="172"/>
        <v>0</v>
      </c>
      <c r="AD247" s="42">
        <f t="shared" si="172"/>
        <v>0</v>
      </c>
      <c r="AE247" s="42">
        <f t="shared" si="172"/>
        <v>0</v>
      </c>
      <c r="AF247" s="42">
        <f t="shared" si="172"/>
        <v>0</v>
      </c>
      <c r="AG247" s="42">
        <f t="shared" si="172"/>
        <v>0</v>
      </c>
      <c r="AH247" s="42">
        <f t="shared" si="172"/>
        <v>0</v>
      </c>
      <c r="AI247" s="42">
        <f t="shared" si="172"/>
        <v>0</v>
      </c>
      <c r="AJ247" s="42">
        <f t="shared" si="172"/>
        <v>0</v>
      </c>
      <c r="AK247" s="42">
        <f t="shared" si="172"/>
        <v>0</v>
      </c>
      <c r="AL247" s="42">
        <f t="shared" si="172"/>
        <v>0</v>
      </c>
      <c r="AM247" s="42">
        <f t="shared" si="172"/>
        <v>0</v>
      </c>
      <c r="AN247" s="42">
        <f t="shared" si="172"/>
        <v>0</v>
      </c>
      <c r="AO247" s="42">
        <f t="shared" si="172"/>
        <v>0</v>
      </c>
      <c r="AP247" s="42">
        <f t="shared" si="172"/>
        <v>0</v>
      </c>
      <c r="AQ247" s="42">
        <f t="shared" si="172"/>
        <v>0</v>
      </c>
      <c r="AR247" s="42">
        <f t="shared" si="172"/>
        <v>0</v>
      </c>
      <c r="AS247" s="42">
        <f t="shared" si="172"/>
        <v>0</v>
      </c>
      <c r="AT247" s="42">
        <f t="shared" si="172"/>
        <v>0</v>
      </c>
      <c r="AU247" s="42">
        <f t="shared" si="172"/>
        <v>0</v>
      </c>
      <c r="AV247" s="42">
        <f t="shared" si="172"/>
        <v>0</v>
      </c>
      <c r="AW247" s="42">
        <f t="shared" si="172"/>
        <v>0</v>
      </c>
      <c r="AX247" s="42">
        <f t="shared" si="172"/>
        <v>0</v>
      </c>
      <c r="AY247" s="42">
        <f t="shared" si="172"/>
        <v>0</v>
      </c>
      <c r="AZ247" s="42">
        <f t="shared" si="172"/>
        <v>0</v>
      </c>
      <c r="BA247" s="42">
        <f t="shared" si="172"/>
        <v>0</v>
      </c>
      <c r="BB247" s="42">
        <f t="shared" si="172"/>
        <v>0</v>
      </c>
      <c r="BC247" s="42">
        <f t="shared" si="172"/>
        <v>0</v>
      </c>
      <c r="BD247" s="42">
        <f t="shared" si="172"/>
        <v>0</v>
      </c>
      <c r="BE247" s="42">
        <f t="shared" si="172"/>
        <v>0</v>
      </c>
      <c r="BF247" s="42">
        <f t="shared" si="172"/>
        <v>0</v>
      </c>
      <c r="BG247" s="42">
        <f t="shared" si="172"/>
        <v>0</v>
      </c>
      <c r="BH247" s="42">
        <f t="shared" si="172"/>
        <v>0</v>
      </c>
      <c r="BI247" s="42">
        <f t="shared" si="172"/>
        <v>0</v>
      </c>
      <c r="BJ247" s="42">
        <f t="shared" si="172"/>
        <v>0</v>
      </c>
      <c r="BK247" s="42">
        <f t="shared" si="172"/>
        <v>0</v>
      </c>
      <c r="BL247" s="42">
        <f t="shared" si="172"/>
        <v>0</v>
      </c>
      <c r="BM247" s="42">
        <f t="shared" si="172"/>
        <v>0</v>
      </c>
      <c r="BN247" s="42">
        <f t="shared" si="172"/>
        <v>0</v>
      </c>
      <c r="BO247" s="42">
        <f t="shared" si="172"/>
        <v>0</v>
      </c>
      <c r="BP247" s="42">
        <f t="shared" si="172"/>
        <v>0</v>
      </c>
      <c r="BQ247" s="42">
        <f t="shared" si="172"/>
        <v>0</v>
      </c>
      <c r="BR247" s="42">
        <f t="shared" si="172"/>
        <v>0</v>
      </c>
      <c r="BS247" s="42">
        <f t="shared" ref="BS247:CS247" si="173">(BS$70*$C$19)+(BS$71*$D$19)+(BS$72*$D$19)+(BS$73*$C$19)</f>
        <v>0</v>
      </c>
      <c r="BT247" s="42">
        <f t="shared" si="173"/>
        <v>0</v>
      </c>
      <c r="BU247" s="42">
        <f t="shared" si="173"/>
        <v>0</v>
      </c>
      <c r="BV247" s="42">
        <f t="shared" si="173"/>
        <v>0</v>
      </c>
      <c r="BW247" s="42">
        <f t="shared" si="173"/>
        <v>0</v>
      </c>
      <c r="BX247" s="42">
        <f t="shared" si="173"/>
        <v>0</v>
      </c>
      <c r="BY247" s="42">
        <f t="shared" si="173"/>
        <v>0</v>
      </c>
      <c r="BZ247" s="42">
        <f t="shared" si="173"/>
        <v>0</v>
      </c>
      <c r="CA247" s="42">
        <f t="shared" si="173"/>
        <v>0</v>
      </c>
      <c r="CB247" s="42">
        <f t="shared" si="173"/>
        <v>0</v>
      </c>
      <c r="CC247" s="42">
        <f t="shared" si="173"/>
        <v>0</v>
      </c>
      <c r="CD247" s="42">
        <f t="shared" si="173"/>
        <v>0</v>
      </c>
      <c r="CE247" s="42">
        <f t="shared" si="173"/>
        <v>0</v>
      </c>
      <c r="CF247" s="42">
        <f t="shared" si="173"/>
        <v>0</v>
      </c>
      <c r="CG247" s="42">
        <f t="shared" si="173"/>
        <v>0</v>
      </c>
      <c r="CH247" s="42">
        <f t="shared" si="173"/>
        <v>0</v>
      </c>
      <c r="CI247" s="42">
        <f t="shared" si="173"/>
        <v>0</v>
      </c>
      <c r="CJ247" s="42">
        <f t="shared" si="173"/>
        <v>0</v>
      </c>
      <c r="CK247" s="42">
        <f t="shared" si="173"/>
        <v>0</v>
      </c>
      <c r="CL247" s="42">
        <f t="shared" si="173"/>
        <v>0</v>
      </c>
      <c r="CM247" s="42">
        <f t="shared" si="173"/>
        <v>0</v>
      </c>
      <c r="CN247" s="42">
        <f t="shared" si="173"/>
        <v>0</v>
      </c>
      <c r="CO247" s="42">
        <f t="shared" si="173"/>
        <v>0</v>
      </c>
      <c r="CP247" s="42">
        <f t="shared" si="173"/>
        <v>0</v>
      </c>
      <c r="CQ247" s="42">
        <f t="shared" si="173"/>
        <v>0</v>
      </c>
      <c r="CR247" s="42">
        <f t="shared" si="173"/>
        <v>0</v>
      </c>
      <c r="CS247" s="42">
        <f t="shared" si="173"/>
        <v>0</v>
      </c>
    </row>
    <row r="248" spans="2:97" x14ac:dyDescent="0.35">
      <c r="B248" s="1" t="s">
        <v>64</v>
      </c>
      <c r="E248" s="32">
        <f>SUM(G248:CS248)</f>
        <v>0</v>
      </c>
      <c r="G248" s="37">
        <f t="shared" ref="G248:BR248" si="174">G47</f>
        <v>0</v>
      </c>
      <c r="H248" s="37">
        <f t="shared" si="174"/>
        <v>0</v>
      </c>
      <c r="I248" s="37">
        <f t="shared" si="174"/>
        <v>0</v>
      </c>
      <c r="J248" s="37">
        <f t="shared" si="174"/>
        <v>0</v>
      </c>
      <c r="K248" s="37">
        <f t="shared" si="174"/>
        <v>0</v>
      </c>
      <c r="L248" s="37">
        <f t="shared" si="174"/>
        <v>0</v>
      </c>
      <c r="M248" s="37">
        <f t="shared" si="174"/>
        <v>0</v>
      </c>
      <c r="N248" s="37">
        <f t="shared" si="174"/>
        <v>0</v>
      </c>
      <c r="O248" s="37">
        <f t="shared" si="174"/>
        <v>0</v>
      </c>
      <c r="P248" s="37">
        <f t="shared" si="174"/>
        <v>0</v>
      </c>
      <c r="Q248" s="37">
        <f t="shared" si="174"/>
        <v>0</v>
      </c>
      <c r="R248" s="37">
        <f t="shared" si="174"/>
        <v>0</v>
      </c>
      <c r="S248" s="37">
        <f t="shared" si="174"/>
        <v>0</v>
      </c>
      <c r="T248" s="37">
        <f t="shared" si="174"/>
        <v>0</v>
      </c>
      <c r="U248" s="37">
        <f t="shared" si="174"/>
        <v>0</v>
      </c>
      <c r="V248" s="37">
        <f t="shared" si="174"/>
        <v>0</v>
      </c>
      <c r="W248" s="37">
        <f t="shared" si="174"/>
        <v>0</v>
      </c>
      <c r="X248" s="37">
        <f t="shared" si="174"/>
        <v>0</v>
      </c>
      <c r="Y248" s="37">
        <f t="shared" si="174"/>
        <v>0</v>
      </c>
      <c r="Z248" s="37">
        <f t="shared" si="174"/>
        <v>0</v>
      </c>
      <c r="AA248" s="37">
        <f t="shared" si="174"/>
        <v>0</v>
      </c>
      <c r="AB248" s="37">
        <f t="shared" si="174"/>
        <v>0</v>
      </c>
      <c r="AC248" s="37">
        <f t="shared" si="174"/>
        <v>0</v>
      </c>
      <c r="AD248" s="37">
        <f t="shared" si="174"/>
        <v>0</v>
      </c>
      <c r="AE248" s="37">
        <f t="shared" si="174"/>
        <v>0</v>
      </c>
      <c r="AF248" s="37">
        <f t="shared" si="174"/>
        <v>0</v>
      </c>
      <c r="AG248" s="37">
        <f t="shared" si="174"/>
        <v>0</v>
      </c>
      <c r="AH248" s="37">
        <f t="shared" si="174"/>
        <v>0</v>
      </c>
      <c r="AI248" s="37">
        <f t="shared" si="174"/>
        <v>0</v>
      </c>
      <c r="AJ248" s="37">
        <f t="shared" si="174"/>
        <v>0</v>
      </c>
      <c r="AK248" s="37">
        <f t="shared" si="174"/>
        <v>0</v>
      </c>
      <c r="AL248" s="37">
        <f t="shared" si="174"/>
        <v>0</v>
      </c>
      <c r="AM248" s="37">
        <f t="shared" si="174"/>
        <v>0</v>
      </c>
      <c r="AN248" s="37">
        <f t="shared" si="174"/>
        <v>0</v>
      </c>
      <c r="AO248" s="37">
        <f t="shared" si="174"/>
        <v>0</v>
      </c>
      <c r="AP248" s="37">
        <f t="shared" si="174"/>
        <v>0</v>
      </c>
      <c r="AQ248" s="37">
        <f t="shared" si="174"/>
        <v>0</v>
      </c>
      <c r="AR248" s="37">
        <f t="shared" si="174"/>
        <v>0</v>
      </c>
      <c r="AS248" s="37">
        <f t="shared" si="174"/>
        <v>0</v>
      </c>
      <c r="AT248" s="37">
        <f t="shared" si="174"/>
        <v>0</v>
      </c>
      <c r="AU248" s="37">
        <f t="shared" si="174"/>
        <v>0</v>
      </c>
      <c r="AV248" s="37">
        <f t="shared" si="174"/>
        <v>0</v>
      </c>
      <c r="AW248" s="37">
        <f t="shared" si="174"/>
        <v>0</v>
      </c>
      <c r="AX248" s="37">
        <f t="shared" si="174"/>
        <v>0</v>
      </c>
      <c r="AY248" s="37">
        <f t="shared" si="174"/>
        <v>0</v>
      </c>
      <c r="AZ248" s="37">
        <f t="shared" si="174"/>
        <v>0</v>
      </c>
      <c r="BA248" s="37">
        <f t="shared" si="174"/>
        <v>0</v>
      </c>
      <c r="BB248" s="37">
        <f t="shared" si="174"/>
        <v>0</v>
      </c>
      <c r="BC248" s="37">
        <f t="shared" si="174"/>
        <v>0</v>
      </c>
      <c r="BD248" s="37">
        <f t="shared" si="174"/>
        <v>0</v>
      </c>
      <c r="BE248" s="37">
        <f t="shared" si="174"/>
        <v>0</v>
      </c>
      <c r="BF248" s="37">
        <f t="shared" si="174"/>
        <v>0</v>
      </c>
      <c r="BG248" s="37">
        <f t="shared" si="174"/>
        <v>0</v>
      </c>
      <c r="BH248" s="37">
        <f t="shared" si="174"/>
        <v>0</v>
      </c>
      <c r="BI248" s="37">
        <f t="shared" si="174"/>
        <v>0</v>
      </c>
      <c r="BJ248" s="37">
        <f t="shared" si="174"/>
        <v>0</v>
      </c>
      <c r="BK248" s="37">
        <f t="shared" si="174"/>
        <v>0</v>
      </c>
      <c r="BL248" s="37">
        <f t="shared" si="174"/>
        <v>0</v>
      </c>
      <c r="BM248" s="37">
        <f t="shared" si="174"/>
        <v>0</v>
      </c>
      <c r="BN248" s="37">
        <f t="shared" si="174"/>
        <v>0</v>
      </c>
      <c r="BO248" s="37">
        <f t="shared" si="174"/>
        <v>0</v>
      </c>
      <c r="BP248" s="37">
        <f t="shared" si="174"/>
        <v>0</v>
      </c>
      <c r="BQ248" s="37">
        <f t="shared" si="174"/>
        <v>0</v>
      </c>
      <c r="BR248" s="37">
        <f t="shared" si="174"/>
        <v>0</v>
      </c>
      <c r="BS248" s="37">
        <f t="shared" ref="BS248:CS248" si="175">BS47</f>
        <v>0</v>
      </c>
      <c r="BT248" s="37">
        <f t="shared" si="175"/>
        <v>0</v>
      </c>
      <c r="BU248" s="37">
        <f t="shared" si="175"/>
        <v>0</v>
      </c>
      <c r="BV248" s="37">
        <f t="shared" si="175"/>
        <v>0</v>
      </c>
      <c r="BW248" s="37">
        <f t="shared" si="175"/>
        <v>0</v>
      </c>
      <c r="BX248" s="37">
        <f t="shared" si="175"/>
        <v>0</v>
      </c>
      <c r="BY248" s="37">
        <f t="shared" si="175"/>
        <v>0</v>
      </c>
      <c r="BZ248" s="37">
        <f t="shared" si="175"/>
        <v>0</v>
      </c>
      <c r="CA248" s="37">
        <f t="shared" si="175"/>
        <v>0</v>
      </c>
      <c r="CB248" s="37">
        <f t="shared" si="175"/>
        <v>0</v>
      </c>
      <c r="CC248" s="37">
        <f t="shared" si="175"/>
        <v>0</v>
      </c>
      <c r="CD248" s="37">
        <f t="shared" si="175"/>
        <v>0</v>
      </c>
      <c r="CE248" s="37">
        <f t="shared" si="175"/>
        <v>0</v>
      </c>
      <c r="CF248" s="37">
        <f t="shared" si="175"/>
        <v>0</v>
      </c>
      <c r="CG248" s="37">
        <f t="shared" si="175"/>
        <v>0</v>
      </c>
      <c r="CH248" s="37">
        <f t="shared" si="175"/>
        <v>0</v>
      </c>
      <c r="CI248" s="37">
        <f t="shared" si="175"/>
        <v>0</v>
      </c>
      <c r="CJ248" s="37">
        <f t="shared" si="175"/>
        <v>0</v>
      </c>
      <c r="CK248" s="37">
        <f t="shared" si="175"/>
        <v>0</v>
      </c>
      <c r="CL248" s="37">
        <f t="shared" si="175"/>
        <v>0</v>
      </c>
      <c r="CM248" s="37">
        <f t="shared" si="175"/>
        <v>0</v>
      </c>
      <c r="CN248" s="37">
        <f t="shared" si="175"/>
        <v>0</v>
      </c>
      <c r="CO248" s="37">
        <f t="shared" si="175"/>
        <v>0</v>
      </c>
      <c r="CP248" s="37">
        <f t="shared" si="175"/>
        <v>0</v>
      </c>
      <c r="CQ248" s="37">
        <f t="shared" si="175"/>
        <v>0</v>
      </c>
      <c r="CR248" s="37">
        <f t="shared" si="175"/>
        <v>0</v>
      </c>
      <c r="CS248" s="37">
        <f t="shared" si="175"/>
        <v>0</v>
      </c>
    </row>
    <row r="249" spans="2:97" x14ac:dyDescent="0.35">
      <c r="E249" s="29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3"/>
      <c r="BS249" s="53"/>
      <c r="BT249" s="53"/>
      <c r="BU249" s="53"/>
      <c r="BV249" s="53"/>
      <c r="BW249" s="53"/>
      <c r="BX249" s="53"/>
      <c r="BY249" s="53"/>
      <c r="BZ249" s="53"/>
      <c r="CA249" s="53"/>
      <c r="CB249" s="53"/>
      <c r="CC249" s="53"/>
      <c r="CD249" s="53"/>
      <c r="CE249" s="53"/>
      <c r="CF249" s="53"/>
      <c r="CG249" s="53"/>
      <c r="CH249" s="53"/>
      <c r="CI249" s="53"/>
      <c r="CJ249" s="53"/>
      <c r="CK249" s="53"/>
      <c r="CL249" s="53"/>
      <c r="CM249" s="53"/>
      <c r="CN249" s="53"/>
      <c r="CO249" s="53"/>
      <c r="CP249" s="53"/>
      <c r="CQ249" s="53"/>
      <c r="CR249" s="53"/>
      <c r="CS249" s="53"/>
    </row>
    <row r="250" spans="2:97" x14ac:dyDescent="0.35">
      <c r="B250" s="2" t="s">
        <v>65</v>
      </c>
      <c r="E250" s="29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3"/>
      <c r="BS250" s="53"/>
      <c r="BT250" s="53"/>
      <c r="BU250" s="53"/>
      <c r="BV250" s="53"/>
      <c r="BW250" s="53"/>
      <c r="BX250" s="53"/>
      <c r="BY250" s="53"/>
      <c r="BZ250" s="53"/>
      <c r="CA250" s="53"/>
      <c r="CB250" s="53"/>
      <c r="CC250" s="53"/>
      <c r="CD250" s="53"/>
      <c r="CE250" s="53"/>
      <c r="CF250" s="53"/>
      <c r="CG250" s="53"/>
      <c r="CH250" s="53"/>
      <c r="CI250" s="53"/>
      <c r="CJ250" s="53"/>
      <c r="CK250" s="53"/>
      <c r="CL250" s="53"/>
      <c r="CM250" s="53"/>
      <c r="CN250" s="53"/>
      <c r="CO250" s="53"/>
      <c r="CP250" s="53"/>
      <c r="CQ250" s="53"/>
      <c r="CR250" s="53"/>
      <c r="CS250" s="53"/>
    </row>
    <row r="251" spans="2:97" x14ac:dyDescent="0.35">
      <c r="E251" s="29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3"/>
      <c r="BS251" s="53"/>
      <c r="BT251" s="53"/>
      <c r="BU251" s="53"/>
      <c r="BV251" s="53"/>
      <c r="BW251" s="53"/>
      <c r="BX251" s="53"/>
      <c r="BY251" s="53"/>
      <c r="BZ251" s="53"/>
      <c r="CA251" s="53"/>
      <c r="CB251" s="53"/>
      <c r="CC251" s="53"/>
      <c r="CD251" s="53"/>
      <c r="CE251" s="53"/>
      <c r="CF251" s="53"/>
      <c r="CG251" s="53"/>
      <c r="CH251" s="53"/>
      <c r="CI251" s="53"/>
      <c r="CJ251" s="53"/>
      <c r="CK251" s="53"/>
      <c r="CL251" s="53"/>
      <c r="CM251" s="53"/>
      <c r="CN251" s="53"/>
      <c r="CO251" s="53"/>
      <c r="CP251" s="53"/>
      <c r="CQ251" s="53"/>
      <c r="CR251" s="53"/>
      <c r="CS251" s="53"/>
    </row>
    <row r="252" spans="2:97" x14ac:dyDescent="0.35">
      <c r="B252" s="40" t="s">
        <v>75</v>
      </c>
      <c r="E252" s="44">
        <f>SUM(G252:CS252)</f>
        <v>0</v>
      </c>
      <c r="F252" s="2"/>
      <c r="G252" s="46">
        <f t="shared" ref="G252:BR252" si="176">SUM(G246:G247)</f>
        <v>0</v>
      </c>
      <c r="H252" s="46">
        <f t="shared" si="176"/>
        <v>0</v>
      </c>
      <c r="I252" s="46">
        <f t="shared" si="176"/>
        <v>0</v>
      </c>
      <c r="J252" s="46">
        <f t="shared" si="176"/>
        <v>0</v>
      </c>
      <c r="K252" s="46">
        <f t="shared" si="176"/>
        <v>0</v>
      </c>
      <c r="L252" s="46">
        <f t="shared" si="176"/>
        <v>0</v>
      </c>
      <c r="M252" s="46">
        <f t="shared" si="176"/>
        <v>0</v>
      </c>
      <c r="N252" s="46">
        <f t="shared" si="176"/>
        <v>0</v>
      </c>
      <c r="O252" s="46">
        <f t="shared" si="176"/>
        <v>0</v>
      </c>
      <c r="P252" s="46">
        <f t="shared" si="176"/>
        <v>0</v>
      </c>
      <c r="Q252" s="46">
        <f t="shared" si="176"/>
        <v>0</v>
      </c>
      <c r="R252" s="46">
        <f t="shared" si="176"/>
        <v>0</v>
      </c>
      <c r="S252" s="46">
        <f t="shared" si="176"/>
        <v>0</v>
      </c>
      <c r="T252" s="46">
        <f t="shared" si="176"/>
        <v>0</v>
      </c>
      <c r="U252" s="46">
        <f t="shared" si="176"/>
        <v>0</v>
      </c>
      <c r="V252" s="46">
        <f t="shared" si="176"/>
        <v>0</v>
      </c>
      <c r="W252" s="46">
        <f t="shared" si="176"/>
        <v>0</v>
      </c>
      <c r="X252" s="46">
        <f t="shared" si="176"/>
        <v>0</v>
      </c>
      <c r="Y252" s="46">
        <f t="shared" si="176"/>
        <v>0</v>
      </c>
      <c r="Z252" s="46">
        <f t="shared" si="176"/>
        <v>0</v>
      </c>
      <c r="AA252" s="46">
        <f t="shared" si="176"/>
        <v>0</v>
      </c>
      <c r="AB252" s="46">
        <f t="shared" si="176"/>
        <v>0</v>
      </c>
      <c r="AC252" s="46">
        <f t="shared" si="176"/>
        <v>0</v>
      </c>
      <c r="AD252" s="46">
        <f t="shared" si="176"/>
        <v>0</v>
      </c>
      <c r="AE252" s="46">
        <f t="shared" si="176"/>
        <v>0</v>
      </c>
      <c r="AF252" s="46">
        <f t="shared" si="176"/>
        <v>0</v>
      </c>
      <c r="AG252" s="46">
        <f t="shared" si="176"/>
        <v>0</v>
      </c>
      <c r="AH252" s="46">
        <f t="shared" si="176"/>
        <v>0</v>
      </c>
      <c r="AI252" s="46">
        <f t="shared" si="176"/>
        <v>0</v>
      </c>
      <c r="AJ252" s="46">
        <f t="shared" si="176"/>
        <v>0</v>
      </c>
      <c r="AK252" s="46">
        <f t="shared" si="176"/>
        <v>0</v>
      </c>
      <c r="AL252" s="46">
        <f t="shared" si="176"/>
        <v>0</v>
      </c>
      <c r="AM252" s="46">
        <f t="shared" si="176"/>
        <v>0</v>
      </c>
      <c r="AN252" s="46">
        <f t="shared" si="176"/>
        <v>0</v>
      </c>
      <c r="AO252" s="46">
        <f t="shared" si="176"/>
        <v>0</v>
      </c>
      <c r="AP252" s="46">
        <f t="shared" si="176"/>
        <v>0</v>
      </c>
      <c r="AQ252" s="46">
        <f t="shared" si="176"/>
        <v>0</v>
      </c>
      <c r="AR252" s="46">
        <f t="shared" si="176"/>
        <v>0</v>
      </c>
      <c r="AS252" s="46">
        <f t="shared" si="176"/>
        <v>0</v>
      </c>
      <c r="AT252" s="46">
        <f t="shared" si="176"/>
        <v>0</v>
      </c>
      <c r="AU252" s="46">
        <f t="shared" si="176"/>
        <v>0</v>
      </c>
      <c r="AV252" s="46">
        <f t="shared" si="176"/>
        <v>0</v>
      </c>
      <c r="AW252" s="46">
        <f t="shared" si="176"/>
        <v>0</v>
      </c>
      <c r="AX252" s="46">
        <f t="shared" si="176"/>
        <v>0</v>
      </c>
      <c r="AY252" s="46">
        <f t="shared" si="176"/>
        <v>0</v>
      </c>
      <c r="AZ252" s="46">
        <f t="shared" si="176"/>
        <v>0</v>
      </c>
      <c r="BA252" s="46">
        <f t="shared" si="176"/>
        <v>0</v>
      </c>
      <c r="BB252" s="46">
        <f t="shared" si="176"/>
        <v>0</v>
      </c>
      <c r="BC252" s="46">
        <f t="shared" si="176"/>
        <v>0</v>
      </c>
      <c r="BD252" s="46">
        <f t="shared" si="176"/>
        <v>0</v>
      </c>
      <c r="BE252" s="46">
        <f t="shared" si="176"/>
        <v>0</v>
      </c>
      <c r="BF252" s="46">
        <f t="shared" si="176"/>
        <v>0</v>
      </c>
      <c r="BG252" s="46">
        <f t="shared" si="176"/>
        <v>0</v>
      </c>
      <c r="BH252" s="46">
        <f t="shared" si="176"/>
        <v>0</v>
      </c>
      <c r="BI252" s="46">
        <f t="shared" si="176"/>
        <v>0</v>
      </c>
      <c r="BJ252" s="46">
        <f t="shared" si="176"/>
        <v>0</v>
      </c>
      <c r="BK252" s="46">
        <f t="shared" si="176"/>
        <v>0</v>
      </c>
      <c r="BL252" s="46">
        <f t="shared" si="176"/>
        <v>0</v>
      </c>
      <c r="BM252" s="46">
        <f t="shared" si="176"/>
        <v>0</v>
      </c>
      <c r="BN252" s="46">
        <f t="shared" si="176"/>
        <v>0</v>
      </c>
      <c r="BO252" s="46">
        <f t="shared" si="176"/>
        <v>0</v>
      </c>
      <c r="BP252" s="46">
        <f t="shared" si="176"/>
        <v>0</v>
      </c>
      <c r="BQ252" s="46">
        <f t="shared" si="176"/>
        <v>0</v>
      </c>
      <c r="BR252" s="46">
        <f t="shared" si="176"/>
        <v>0</v>
      </c>
      <c r="BS252" s="46">
        <f t="shared" ref="BS252:CS252" si="177">SUM(BS246:BS247)</f>
        <v>0</v>
      </c>
      <c r="BT252" s="46">
        <f t="shared" si="177"/>
        <v>0</v>
      </c>
      <c r="BU252" s="46">
        <f t="shared" si="177"/>
        <v>0</v>
      </c>
      <c r="BV252" s="46">
        <f t="shared" si="177"/>
        <v>0</v>
      </c>
      <c r="BW252" s="46">
        <f t="shared" si="177"/>
        <v>0</v>
      </c>
      <c r="BX252" s="46">
        <f t="shared" si="177"/>
        <v>0</v>
      </c>
      <c r="BY252" s="46">
        <f t="shared" si="177"/>
        <v>0</v>
      </c>
      <c r="BZ252" s="46">
        <f t="shared" si="177"/>
        <v>0</v>
      </c>
      <c r="CA252" s="46">
        <f t="shared" si="177"/>
        <v>0</v>
      </c>
      <c r="CB252" s="46">
        <f t="shared" si="177"/>
        <v>0</v>
      </c>
      <c r="CC252" s="46">
        <f t="shared" si="177"/>
        <v>0</v>
      </c>
      <c r="CD252" s="46">
        <f t="shared" si="177"/>
        <v>0</v>
      </c>
      <c r="CE252" s="46">
        <f t="shared" si="177"/>
        <v>0</v>
      </c>
      <c r="CF252" s="46">
        <f t="shared" si="177"/>
        <v>0</v>
      </c>
      <c r="CG252" s="46">
        <f t="shared" si="177"/>
        <v>0</v>
      </c>
      <c r="CH252" s="46">
        <f t="shared" si="177"/>
        <v>0</v>
      </c>
      <c r="CI252" s="46">
        <f t="shared" si="177"/>
        <v>0</v>
      </c>
      <c r="CJ252" s="46">
        <f t="shared" si="177"/>
        <v>0</v>
      </c>
      <c r="CK252" s="46">
        <f t="shared" si="177"/>
        <v>0</v>
      </c>
      <c r="CL252" s="46">
        <f t="shared" si="177"/>
        <v>0</v>
      </c>
      <c r="CM252" s="46">
        <f t="shared" si="177"/>
        <v>0</v>
      </c>
      <c r="CN252" s="46">
        <f t="shared" si="177"/>
        <v>0</v>
      </c>
      <c r="CO252" s="46">
        <f t="shared" si="177"/>
        <v>0</v>
      </c>
      <c r="CP252" s="46">
        <f t="shared" si="177"/>
        <v>0</v>
      </c>
      <c r="CQ252" s="46">
        <f t="shared" si="177"/>
        <v>0</v>
      </c>
      <c r="CR252" s="46">
        <f t="shared" si="177"/>
        <v>0</v>
      </c>
      <c r="CS252" s="46">
        <f t="shared" si="177"/>
        <v>0</v>
      </c>
    </row>
    <row r="253" spans="2:97" x14ac:dyDescent="0.35">
      <c r="B253" s="40" t="s">
        <v>76</v>
      </c>
      <c r="E253" s="32">
        <f>SUM(G253:CS253)</f>
        <v>0</v>
      </c>
      <c r="F253" s="2"/>
      <c r="G253" s="33">
        <f t="shared" ref="G253:BR253" si="178">SUM(G245,G252)</f>
        <v>0</v>
      </c>
      <c r="H253" s="43">
        <f t="shared" si="178"/>
        <v>0</v>
      </c>
      <c r="I253" s="43">
        <f t="shared" si="178"/>
        <v>0</v>
      </c>
      <c r="J253" s="43">
        <f t="shared" si="178"/>
        <v>0</v>
      </c>
      <c r="K253" s="43">
        <f t="shared" si="178"/>
        <v>0</v>
      </c>
      <c r="L253" s="43">
        <f t="shared" si="178"/>
        <v>0</v>
      </c>
      <c r="M253" s="43">
        <f t="shared" si="178"/>
        <v>0</v>
      </c>
      <c r="N253" s="43">
        <f t="shared" si="178"/>
        <v>0</v>
      </c>
      <c r="O253" s="43">
        <f t="shared" si="178"/>
        <v>0</v>
      </c>
      <c r="P253" s="43">
        <f t="shared" si="178"/>
        <v>0</v>
      </c>
      <c r="Q253" s="43">
        <f t="shared" si="178"/>
        <v>0</v>
      </c>
      <c r="R253" s="43">
        <f t="shared" si="178"/>
        <v>0</v>
      </c>
      <c r="S253" s="43">
        <f t="shared" si="178"/>
        <v>0</v>
      </c>
      <c r="T253" s="43">
        <f t="shared" si="178"/>
        <v>0</v>
      </c>
      <c r="U253" s="43">
        <f t="shared" si="178"/>
        <v>0</v>
      </c>
      <c r="V253" s="43">
        <f t="shared" si="178"/>
        <v>0</v>
      </c>
      <c r="W253" s="43">
        <f t="shared" si="178"/>
        <v>0</v>
      </c>
      <c r="X253" s="43">
        <f t="shared" si="178"/>
        <v>0</v>
      </c>
      <c r="Y253" s="43">
        <f t="shared" si="178"/>
        <v>0</v>
      </c>
      <c r="Z253" s="43">
        <f t="shared" si="178"/>
        <v>0</v>
      </c>
      <c r="AA253" s="43">
        <f t="shared" si="178"/>
        <v>0</v>
      </c>
      <c r="AB253" s="43">
        <f t="shared" si="178"/>
        <v>0</v>
      </c>
      <c r="AC253" s="43">
        <f t="shared" si="178"/>
        <v>0</v>
      </c>
      <c r="AD253" s="43">
        <f t="shared" si="178"/>
        <v>0</v>
      </c>
      <c r="AE253" s="43">
        <f t="shared" si="178"/>
        <v>0</v>
      </c>
      <c r="AF253" s="43">
        <f t="shared" si="178"/>
        <v>0</v>
      </c>
      <c r="AG253" s="43">
        <f t="shared" si="178"/>
        <v>0</v>
      </c>
      <c r="AH253" s="43">
        <f t="shared" si="178"/>
        <v>0</v>
      </c>
      <c r="AI253" s="43">
        <f t="shared" si="178"/>
        <v>0</v>
      </c>
      <c r="AJ253" s="43">
        <f t="shared" si="178"/>
        <v>0</v>
      </c>
      <c r="AK253" s="43">
        <f t="shared" si="178"/>
        <v>0</v>
      </c>
      <c r="AL253" s="43">
        <f t="shared" si="178"/>
        <v>0</v>
      </c>
      <c r="AM253" s="43">
        <f t="shared" si="178"/>
        <v>0</v>
      </c>
      <c r="AN253" s="43">
        <f t="shared" si="178"/>
        <v>0</v>
      </c>
      <c r="AO253" s="43">
        <f t="shared" si="178"/>
        <v>0</v>
      </c>
      <c r="AP253" s="43">
        <f t="shared" si="178"/>
        <v>0</v>
      </c>
      <c r="AQ253" s="43">
        <f t="shared" si="178"/>
        <v>0</v>
      </c>
      <c r="AR253" s="43">
        <f t="shared" si="178"/>
        <v>0</v>
      </c>
      <c r="AS253" s="43">
        <f t="shared" si="178"/>
        <v>0</v>
      </c>
      <c r="AT253" s="43">
        <f t="shared" si="178"/>
        <v>0</v>
      </c>
      <c r="AU253" s="43">
        <f t="shared" si="178"/>
        <v>0</v>
      </c>
      <c r="AV253" s="43">
        <f t="shared" si="178"/>
        <v>0</v>
      </c>
      <c r="AW253" s="43">
        <f t="shared" si="178"/>
        <v>0</v>
      </c>
      <c r="AX253" s="43">
        <f t="shared" si="178"/>
        <v>0</v>
      </c>
      <c r="AY253" s="43">
        <f t="shared" si="178"/>
        <v>0</v>
      </c>
      <c r="AZ253" s="43">
        <f t="shared" si="178"/>
        <v>0</v>
      </c>
      <c r="BA253" s="43">
        <f t="shared" si="178"/>
        <v>0</v>
      </c>
      <c r="BB253" s="43">
        <f t="shared" si="178"/>
        <v>0</v>
      </c>
      <c r="BC253" s="43">
        <f t="shared" si="178"/>
        <v>0</v>
      </c>
      <c r="BD253" s="43">
        <f t="shared" si="178"/>
        <v>0</v>
      </c>
      <c r="BE253" s="43">
        <f t="shared" si="178"/>
        <v>0</v>
      </c>
      <c r="BF253" s="43">
        <f t="shared" si="178"/>
        <v>0</v>
      </c>
      <c r="BG253" s="43">
        <f t="shared" si="178"/>
        <v>0</v>
      </c>
      <c r="BH253" s="43">
        <f t="shared" si="178"/>
        <v>0</v>
      </c>
      <c r="BI253" s="43">
        <f t="shared" si="178"/>
        <v>0</v>
      </c>
      <c r="BJ253" s="43">
        <f t="shared" si="178"/>
        <v>0</v>
      </c>
      <c r="BK253" s="43">
        <f t="shared" si="178"/>
        <v>0</v>
      </c>
      <c r="BL253" s="43">
        <f t="shared" si="178"/>
        <v>0</v>
      </c>
      <c r="BM253" s="43">
        <f t="shared" si="178"/>
        <v>0</v>
      </c>
      <c r="BN253" s="43">
        <f t="shared" si="178"/>
        <v>0</v>
      </c>
      <c r="BO253" s="43">
        <f t="shared" si="178"/>
        <v>0</v>
      </c>
      <c r="BP253" s="43">
        <f t="shared" si="178"/>
        <v>0</v>
      </c>
      <c r="BQ253" s="43">
        <f t="shared" si="178"/>
        <v>0</v>
      </c>
      <c r="BR253" s="43">
        <f t="shared" si="178"/>
        <v>0</v>
      </c>
      <c r="BS253" s="43">
        <f t="shared" ref="BS253:CS253" si="179">SUM(BS245,BS252)</f>
        <v>0</v>
      </c>
      <c r="BT253" s="43">
        <f t="shared" si="179"/>
        <v>0</v>
      </c>
      <c r="BU253" s="43">
        <f t="shared" si="179"/>
        <v>0</v>
      </c>
      <c r="BV253" s="43">
        <f t="shared" si="179"/>
        <v>0</v>
      </c>
      <c r="BW253" s="43">
        <f t="shared" si="179"/>
        <v>0</v>
      </c>
      <c r="BX253" s="43">
        <f t="shared" si="179"/>
        <v>0</v>
      </c>
      <c r="BY253" s="43">
        <f t="shared" si="179"/>
        <v>0</v>
      </c>
      <c r="BZ253" s="43">
        <f t="shared" si="179"/>
        <v>0</v>
      </c>
      <c r="CA253" s="43">
        <f t="shared" si="179"/>
        <v>0</v>
      </c>
      <c r="CB253" s="43">
        <f t="shared" si="179"/>
        <v>0</v>
      </c>
      <c r="CC253" s="43">
        <f t="shared" si="179"/>
        <v>0</v>
      </c>
      <c r="CD253" s="43">
        <f t="shared" si="179"/>
        <v>0</v>
      </c>
      <c r="CE253" s="43">
        <f t="shared" si="179"/>
        <v>0</v>
      </c>
      <c r="CF253" s="43">
        <f t="shared" si="179"/>
        <v>0</v>
      </c>
      <c r="CG253" s="43">
        <f t="shared" si="179"/>
        <v>0</v>
      </c>
      <c r="CH253" s="43">
        <f t="shared" si="179"/>
        <v>0</v>
      </c>
      <c r="CI253" s="43">
        <f t="shared" si="179"/>
        <v>0</v>
      </c>
      <c r="CJ253" s="43">
        <f t="shared" si="179"/>
        <v>0</v>
      </c>
      <c r="CK253" s="43">
        <f t="shared" si="179"/>
        <v>0</v>
      </c>
      <c r="CL253" s="43">
        <f t="shared" si="179"/>
        <v>0</v>
      </c>
      <c r="CM253" s="43">
        <f t="shared" si="179"/>
        <v>0</v>
      </c>
      <c r="CN253" s="43">
        <f t="shared" si="179"/>
        <v>0</v>
      </c>
      <c r="CO253" s="43">
        <f t="shared" si="179"/>
        <v>0</v>
      </c>
      <c r="CP253" s="43">
        <f t="shared" si="179"/>
        <v>0</v>
      </c>
      <c r="CQ253" s="43">
        <f t="shared" si="179"/>
        <v>0</v>
      </c>
      <c r="CR253" s="43">
        <f t="shared" si="179"/>
        <v>0</v>
      </c>
      <c r="CS253" s="43">
        <f t="shared" si="179"/>
        <v>0</v>
      </c>
    </row>
    <row r="254" spans="2:97" x14ac:dyDescent="0.35">
      <c r="B254" s="40" t="s">
        <v>77</v>
      </c>
      <c r="E254" s="44">
        <f>SUM(G254:CS254)</f>
        <v>0</v>
      </c>
      <c r="G254" s="45">
        <f t="shared" ref="G254:BR254" si="180">IF(G$3&lt;$C$9,G253,0)</f>
        <v>0</v>
      </c>
      <c r="H254" s="46">
        <f t="shared" si="180"/>
        <v>0</v>
      </c>
      <c r="I254" s="46">
        <f t="shared" si="180"/>
        <v>0</v>
      </c>
      <c r="J254" s="46">
        <f t="shared" si="180"/>
        <v>0</v>
      </c>
      <c r="K254" s="46">
        <f t="shared" si="180"/>
        <v>0</v>
      </c>
      <c r="L254" s="46">
        <f t="shared" si="180"/>
        <v>0</v>
      </c>
      <c r="M254" s="46">
        <f t="shared" si="180"/>
        <v>0</v>
      </c>
      <c r="N254" s="46">
        <f t="shared" si="180"/>
        <v>0</v>
      </c>
      <c r="O254" s="46">
        <f t="shared" si="180"/>
        <v>0</v>
      </c>
      <c r="P254" s="46">
        <f t="shared" si="180"/>
        <v>0</v>
      </c>
      <c r="Q254" s="46">
        <f t="shared" si="180"/>
        <v>0</v>
      </c>
      <c r="R254" s="46">
        <f t="shared" si="180"/>
        <v>0</v>
      </c>
      <c r="S254" s="46">
        <f t="shared" si="180"/>
        <v>0</v>
      </c>
      <c r="T254" s="46">
        <f t="shared" si="180"/>
        <v>0</v>
      </c>
      <c r="U254" s="46">
        <f t="shared" si="180"/>
        <v>0</v>
      </c>
      <c r="V254" s="46">
        <f t="shared" si="180"/>
        <v>0</v>
      </c>
      <c r="W254" s="46">
        <f t="shared" si="180"/>
        <v>0</v>
      </c>
      <c r="X254" s="46">
        <f t="shared" si="180"/>
        <v>0</v>
      </c>
      <c r="Y254" s="46">
        <f t="shared" si="180"/>
        <v>0</v>
      </c>
      <c r="Z254" s="46">
        <f t="shared" si="180"/>
        <v>0</v>
      </c>
      <c r="AA254" s="46">
        <f t="shared" si="180"/>
        <v>0</v>
      </c>
      <c r="AB254" s="46">
        <f t="shared" si="180"/>
        <v>0</v>
      </c>
      <c r="AC254" s="46">
        <f t="shared" si="180"/>
        <v>0</v>
      </c>
      <c r="AD254" s="46">
        <f t="shared" si="180"/>
        <v>0</v>
      </c>
      <c r="AE254" s="46">
        <f t="shared" si="180"/>
        <v>0</v>
      </c>
      <c r="AF254" s="46">
        <f t="shared" si="180"/>
        <v>0</v>
      </c>
      <c r="AG254" s="46">
        <f t="shared" si="180"/>
        <v>0</v>
      </c>
      <c r="AH254" s="46">
        <f t="shared" si="180"/>
        <v>0</v>
      </c>
      <c r="AI254" s="46">
        <f t="shared" si="180"/>
        <v>0</v>
      </c>
      <c r="AJ254" s="46">
        <f t="shared" si="180"/>
        <v>0</v>
      </c>
      <c r="AK254" s="46">
        <f t="shared" si="180"/>
        <v>0</v>
      </c>
      <c r="AL254" s="46">
        <f t="shared" si="180"/>
        <v>0</v>
      </c>
      <c r="AM254" s="46">
        <f t="shared" si="180"/>
        <v>0</v>
      </c>
      <c r="AN254" s="46">
        <f t="shared" si="180"/>
        <v>0</v>
      </c>
      <c r="AO254" s="46">
        <f t="shared" si="180"/>
        <v>0</v>
      </c>
      <c r="AP254" s="46">
        <f t="shared" si="180"/>
        <v>0</v>
      </c>
      <c r="AQ254" s="46">
        <f t="shared" si="180"/>
        <v>0</v>
      </c>
      <c r="AR254" s="46">
        <f t="shared" si="180"/>
        <v>0</v>
      </c>
      <c r="AS254" s="46">
        <f t="shared" si="180"/>
        <v>0</v>
      </c>
      <c r="AT254" s="46">
        <f t="shared" si="180"/>
        <v>0</v>
      </c>
      <c r="AU254" s="46">
        <f t="shared" si="180"/>
        <v>0</v>
      </c>
      <c r="AV254" s="46">
        <f t="shared" si="180"/>
        <v>0</v>
      </c>
      <c r="AW254" s="46">
        <f t="shared" si="180"/>
        <v>0</v>
      </c>
      <c r="AX254" s="46">
        <f t="shared" si="180"/>
        <v>0</v>
      </c>
      <c r="AY254" s="46">
        <f t="shared" si="180"/>
        <v>0</v>
      </c>
      <c r="AZ254" s="46">
        <f t="shared" si="180"/>
        <v>0</v>
      </c>
      <c r="BA254" s="46">
        <f t="shared" si="180"/>
        <v>0</v>
      </c>
      <c r="BB254" s="46">
        <f t="shared" si="180"/>
        <v>0</v>
      </c>
      <c r="BC254" s="46">
        <f t="shared" si="180"/>
        <v>0</v>
      </c>
      <c r="BD254" s="46">
        <f t="shared" si="180"/>
        <v>0</v>
      </c>
      <c r="BE254" s="46">
        <f t="shared" si="180"/>
        <v>0</v>
      </c>
      <c r="BF254" s="46">
        <f t="shared" si="180"/>
        <v>0</v>
      </c>
      <c r="BG254" s="46">
        <f t="shared" si="180"/>
        <v>0</v>
      </c>
      <c r="BH254" s="46">
        <f t="shared" si="180"/>
        <v>0</v>
      </c>
      <c r="BI254" s="46">
        <f t="shared" si="180"/>
        <v>0</v>
      </c>
      <c r="BJ254" s="46">
        <f t="shared" si="180"/>
        <v>0</v>
      </c>
      <c r="BK254" s="46">
        <f t="shared" si="180"/>
        <v>0</v>
      </c>
      <c r="BL254" s="46">
        <f t="shared" si="180"/>
        <v>0</v>
      </c>
      <c r="BM254" s="46">
        <f t="shared" si="180"/>
        <v>0</v>
      </c>
      <c r="BN254" s="46">
        <f t="shared" si="180"/>
        <v>0</v>
      </c>
      <c r="BO254" s="46">
        <f t="shared" si="180"/>
        <v>0</v>
      </c>
      <c r="BP254" s="46">
        <f t="shared" si="180"/>
        <v>0</v>
      </c>
      <c r="BQ254" s="46">
        <f t="shared" si="180"/>
        <v>0</v>
      </c>
      <c r="BR254" s="46">
        <f t="shared" si="180"/>
        <v>0</v>
      </c>
      <c r="BS254" s="46">
        <f t="shared" ref="BS254:CS254" si="181">IF(BS$3&lt;$C$9,BS253,0)</f>
        <v>0</v>
      </c>
      <c r="BT254" s="46">
        <f t="shared" si="181"/>
        <v>0</v>
      </c>
      <c r="BU254" s="46">
        <f t="shared" si="181"/>
        <v>0</v>
      </c>
      <c r="BV254" s="46">
        <f t="shared" si="181"/>
        <v>0</v>
      </c>
      <c r="BW254" s="46">
        <f t="shared" si="181"/>
        <v>0</v>
      </c>
      <c r="BX254" s="46">
        <f t="shared" si="181"/>
        <v>0</v>
      </c>
      <c r="BY254" s="46">
        <f t="shared" si="181"/>
        <v>0</v>
      </c>
      <c r="BZ254" s="46">
        <f t="shared" si="181"/>
        <v>0</v>
      </c>
      <c r="CA254" s="46">
        <f t="shared" si="181"/>
        <v>0</v>
      </c>
      <c r="CB254" s="46">
        <f t="shared" si="181"/>
        <v>0</v>
      </c>
      <c r="CC254" s="46">
        <f t="shared" si="181"/>
        <v>0</v>
      </c>
      <c r="CD254" s="46">
        <f t="shared" si="181"/>
        <v>0</v>
      </c>
      <c r="CE254" s="46">
        <f t="shared" si="181"/>
        <v>0</v>
      </c>
      <c r="CF254" s="46">
        <f t="shared" si="181"/>
        <v>0</v>
      </c>
      <c r="CG254" s="46">
        <f t="shared" si="181"/>
        <v>0</v>
      </c>
      <c r="CH254" s="46">
        <f t="shared" si="181"/>
        <v>0</v>
      </c>
      <c r="CI254" s="46">
        <f t="shared" si="181"/>
        <v>0</v>
      </c>
      <c r="CJ254" s="46">
        <f t="shared" si="181"/>
        <v>0</v>
      </c>
      <c r="CK254" s="46">
        <f t="shared" si="181"/>
        <v>0</v>
      </c>
      <c r="CL254" s="46">
        <f t="shared" si="181"/>
        <v>0</v>
      </c>
      <c r="CM254" s="46">
        <f t="shared" si="181"/>
        <v>0</v>
      </c>
      <c r="CN254" s="46">
        <f t="shared" si="181"/>
        <v>0</v>
      </c>
      <c r="CO254" s="46">
        <f t="shared" si="181"/>
        <v>0</v>
      </c>
      <c r="CP254" s="46">
        <f t="shared" si="181"/>
        <v>0</v>
      </c>
      <c r="CQ254" s="46">
        <f t="shared" si="181"/>
        <v>0</v>
      </c>
      <c r="CR254" s="46">
        <f t="shared" si="181"/>
        <v>0</v>
      </c>
      <c r="CS254" s="46">
        <f t="shared" si="181"/>
        <v>0</v>
      </c>
    </row>
    <row r="255" spans="2:97" x14ac:dyDescent="0.35">
      <c r="B255" s="40"/>
      <c r="E255" s="32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55"/>
      <c r="CQ255" s="55"/>
      <c r="CR255" s="55"/>
      <c r="CS255" s="55"/>
    </row>
    <row r="256" spans="2:97" x14ac:dyDescent="0.35">
      <c r="B256" s="40" t="s">
        <v>78</v>
      </c>
      <c r="C256" s="2"/>
      <c r="D256" s="2"/>
      <c r="E256" s="44">
        <f>SUM(G256:CS256)</f>
        <v>0</v>
      </c>
      <c r="F256" s="2"/>
      <c r="G256" s="46">
        <f t="shared" ref="G256:BR256" si="182">G252+G248</f>
        <v>0</v>
      </c>
      <c r="H256" s="46">
        <f t="shared" si="182"/>
        <v>0</v>
      </c>
      <c r="I256" s="46">
        <f t="shared" si="182"/>
        <v>0</v>
      </c>
      <c r="J256" s="46">
        <f t="shared" si="182"/>
        <v>0</v>
      </c>
      <c r="K256" s="46">
        <f t="shared" si="182"/>
        <v>0</v>
      </c>
      <c r="L256" s="46">
        <f t="shared" si="182"/>
        <v>0</v>
      </c>
      <c r="M256" s="46">
        <f t="shared" si="182"/>
        <v>0</v>
      </c>
      <c r="N256" s="46">
        <f t="shared" si="182"/>
        <v>0</v>
      </c>
      <c r="O256" s="46">
        <f t="shared" si="182"/>
        <v>0</v>
      </c>
      <c r="P256" s="46">
        <f t="shared" si="182"/>
        <v>0</v>
      </c>
      <c r="Q256" s="46">
        <f t="shared" si="182"/>
        <v>0</v>
      </c>
      <c r="R256" s="46">
        <f t="shared" si="182"/>
        <v>0</v>
      </c>
      <c r="S256" s="46">
        <f t="shared" si="182"/>
        <v>0</v>
      </c>
      <c r="T256" s="46">
        <f t="shared" si="182"/>
        <v>0</v>
      </c>
      <c r="U256" s="46">
        <f t="shared" si="182"/>
        <v>0</v>
      </c>
      <c r="V256" s="46">
        <f t="shared" si="182"/>
        <v>0</v>
      </c>
      <c r="W256" s="46">
        <f t="shared" si="182"/>
        <v>0</v>
      </c>
      <c r="X256" s="46">
        <f t="shared" si="182"/>
        <v>0</v>
      </c>
      <c r="Y256" s="46">
        <f t="shared" si="182"/>
        <v>0</v>
      </c>
      <c r="Z256" s="46">
        <f t="shared" si="182"/>
        <v>0</v>
      </c>
      <c r="AA256" s="46">
        <f t="shared" si="182"/>
        <v>0</v>
      </c>
      <c r="AB256" s="46">
        <f t="shared" si="182"/>
        <v>0</v>
      </c>
      <c r="AC256" s="46">
        <f t="shared" si="182"/>
        <v>0</v>
      </c>
      <c r="AD256" s="46">
        <f t="shared" si="182"/>
        <v>0</v>
      </c>
      <c r="AE256" s="46">
        <f t="shared" si="182"/>
        <v>0</v>
      </c>
      <c r="AF256" s="46">
        <f t="shared" si="182"/>
        <v>0</v>
      </c>
      <c r="AG256" s="46">
        <f t="shared" si="182"/>
        <v>0</v>
      </c>
      <c r="AH256" s="46">
        <f t="shared" si="182"/>
        <v>0</v>
      </c>
      <c r="AI256" s="46">
        <f t="shared" si="182"/>
        <v>0</v>
      </c>
      <c r="AJ256" s="46">
        <f t="shared" si="182"/>
        <v>0</v>
      </c>
      <c r="AK256" s="46">
        <f t="shared" si="182"/>
        <v>0</v>
      </c>
      <c r="AL256" s="46">
        <f t="shared" si="182"/>
        <v>0</v>
      </c>
      <c r="AM256" s="46">
        <f t="shared" si="182"/>
        <v>0</v>
      </c>
      <c r="AN256" s="46">
        <f t="shared" si="182"/>
        <v>0</v>
      </c>
      <c r="AO256" s="46">
        <f t="shared" si="182"/>
        <v>0</v>
      </c>
      <c r="AP256" s="46">
        <f t="shared" si="182"/>
        <v>0</v>
      </c>
      <c r="AQ256" s="46">
        <f t="shared" si="182"/>
        <v>0</v>
      </c>
      <c r="AR256" s="46">
        <f t="shared" si="182"/>
        <v>0</v>
      </c>
      <c r="AS256" s="46">
        <f t="shared" si="182"/>
        <v>0</v>
      </c>
      <c r="AT256" s="46">
        <f t="shared" si="182"/>
        <v>0</v>
      </c>
      <c r="AU256" s="46">
        <f t="shared" si="182"/>
        <v>0</v>
      </c>
      <c r="AV256" s="46">
        <f t="shared" si="182"/>
        <v>0</v>
      </c>
      <c r="AW256" s="46">
        <f t="shared" si="182"/>
        <v>0</v>
      </c>
      <c r="AX256" s="46">
        <f t="shared" si="182"/>
        <v>0</v>
      </c>
      <c r="AY256" s="46">
        <f t="shared" si="182"/>
        <v>0</v>
      </c>
      <c r="AZ256" s="46">
        <f t="shared" si="182"/>
        <v>0</v>
      </c>
      <c r="BA256" s="46">
        <f t="shared" si="182"/>
        <v>0</v>
      </c>
      <c r="BB256" s="46">
        <f t="shared" si="182"/>
        <v>0</v>
      </c>
      <c r="BC256" s="46">
        <f t="shared" si="182"/>
        <v>0</v>
      </c>
      <c r="BD256" s="46">
        <f t="shared" si="182"/>
        <v>0</v>
      </c>
      <c r="BE256" s="46">
        <f t="shared" si="182"/>
        <v>0</v>
      </c>
      <c r="BF256" s="46">
        <f t="shared" si="182"/>
        <v>0</v>
      </c>
      <c r="BG256" s="46">
        <f t="shared" si="182"/>
        <v>0</v>
      </c>
      <c r="BH256" s="46">
        <f t="shared" si="182"/>
        <v>0</v>
      </c>
      <c r="BI256" s="46">
        <f t="shared" si="182"/>
        <v>0</v>
      </c>
      <c r="BJ256" s="46">
        <f t="shared" si="182"/>
        <v>0</v>
      </c>
      <c r="BK256" s="46">
        <f t="shared" si="182"/>
        <v>0</v>
      </c>
      <c r="BL256" s="46">
        <f t="shared" si="182"/>
        <v>0</v>
      </c>
      <c r="BM256" s="46">
        <f t="shared" si="182"/>
        <v>0</v>
      </c>
      <c r="BN256" s="46">
        <f t="shared" si="182"/>
        <v>0</v>
      </c>
      <c r="BO256" s="46">
        <f t="shared" si="182"/>
        <v>0</v>
      </c>
      <c r="BP256" s="46">
        <f t="shared" si="182"/>
        <v>0</v>
      </c>
      <c r="BQ256" s="46">
        <f t="shared" si="182"/>
        <v>0</v>
      </c>
      <c r="BR256" s="46">
        <f t="shared" si="182"/>
        <v>0</v>
      </c>
      <c r="BS256" s="46">
        <f t="shared" ref="BS256:CS256" si="183">BS252+BS248</f>
        <v>0</v>
      </c>
      <c r="BT256" s="46">
        <f t="shared" si="183"/>
        <v>0</v>
      </c>
      <c r="BU256" s="46">
        <f t="shared" si="183"/>
        <v>0</v>
      </c>
      <c r="BV256" s="46">
        <f t="shared" si="183"/>
        <v>0</v>
      </c>
      <c r="BW256" s="46">
        <f t="shared" si="183"/>
        <v>0</v>
      </c>
      <c r="BX256" s="46">
        <f t="shared" si="183"/>
        <v>0</v>
      </c>
      <c r="BY256" s="46">
        <f t="shared" si="183"/>
        <v>0</v>
      </c>
      <c r="BZ256" s="46">
        <f t="shared" si="183"/>
        <v>0</v>
      </c>
      <c r="CA256" s="46">
        <f t="shared" si="183"/>
        <v>0</v>
      </c>
      <c r="CB256" s="46">
        <f t="shared" si="183"/>
        <v>0</v>
      </c>
      <c r="CC256" s="46">
        <f t="shared" si="183"/>
        <v>0</v>
      </c>
      <c r="CD256" s="46">
        <f t="shared" si="183"/>
        <v>0</v>
      </c>
      <c r="CE256" s="46">
        <f t="shared" si="183"/>
        <v>0</v>
      </c>
      <c r="CF256" s="46">
        <f t="shared" si="183"/>
        <v>0</v>
      </c>
      <c r="CG256" s="46">
        <f t="shared" si="183"/>
        <v>0</v>
      </c>
      <c r="CH256" s="46">
        <f t="shared" si="183"/>
        <v>0</v>
      </c>
      <c r="CI256" s="46">
        <f t="shared" si="183"/>
        <v>0</v>
      </c>
      <c r="CJ256" s="46">
        <f t="shared" si="183"/>
        <v>0</v>
      </c>
      <c r="CK256" s="46">
        <f t="shared" si="183"/>
        <v>0</v>
      </c>
      <c r="CL256" s="46">
        <f t="shared" si="183"/>
        <v>0</v>
      </c>
      <c r="CM256" s="46">
        <f t="shared" si="183"/>
        <v>0</v>
      </c>
      <c r="CN256" s="46">
        <f t="shared" si="183"/>
        <v>0</v>
      </c>
      <c r="CO256" s="46">
        <f t="shared" si="183"/>
        <v>0</v>
      </c>
      <c r="CP256" s="46">
        <f t="shared" si="183"/>
        <v>0</v>
      </c>
      <c r="CQ256" s="46">
        <f t="shared" si="183"/>
        <v>0</v>
      </c>
      <c r="CR256" s="46">
        <f t="shared" si="183"/>
        <v>0</v>
      </c>
      <c r="CS256" s="46">
        <f t="shared" si="183"/>
        <v>0</v>
      </c>
    </row>
    <row r="257" spans="2:97" x14ac:dyDescent="0.35">
      <c r="B257" s="40" t="s">
        <v>79</v>
      </c>
      <c r="E257" s="52">
        <f>SUM(G257:CS257)</f>
        <v>0</v>
      </c>
      <c r="F257" s="2"/>
      <c r="G257" s="43">
        <f t="shared" ref="G257:BR257" si="184">G253+G248</f>
        <v>0</v>
      </c>
      <c r="H257" s="43">
        <f t="shared" si="184"/>
        <v>0</v>
      </c>
      <c r="I257" s="43">
        <f t="shared" si="184"/>
        <v>0</v>
      </c>
      <c r="J257" s="43">
        <f t="shared" si="184"/>
        <v>0</v>
      </c>
      <c r="K257" s="43">
        <f t="shared" si="184"/>
        <v>0</v>
      </c>
      <c r="L257" s="43">
        <f t="shared" si="184"/>
        <v>0</v>
      </c>
      <c r="M257" s="43">
        <f t="shared" si="184"/>
        <v>0</v>
      </c>
      <c r="N257" s="43">
        <f t="shared" si="184"/>
        <v>0</v>
      </c>
      <c r="O257" s="43">
        <f t="shared" si="184"/>
        <v>0</v>
      </c>
      <c r="P257" s="43">
        <f t="shared" si="184"/>
        <v>0</v>
      </c>
      <c r="Q257" s="43">
        <f t="shared" si="184"/>
        <v>0</v>
      </c>
      <c r="R257" s="43">
        <f t="shared" si="184"/>
        <v>0</v>
      </c>
      <c r="S257" s="43">
        <f t="shared" si="184"/>
        <v>0</v>
      </c>
      <c r="T257" s="43">
        <f t="shared" si="184"/>
        <v>0</v>
      </c>
      <c r="U257" s="43">
        <f t="shared" si="184"/>
        <v>0</v>
      </c>
      <c r="V257" s="43">
        <f t="shared" si="184"/>
        <v>0</v>
      </c>
      <c r="W257" s="43">
        <f t="shared" si="184"/>
        <v>0</v>
      </c>
      <c r="X257" s="43">
        <f t="shared" si="184"/>
        <v>0</v>
      </c>
      <c r="Y257" s="43">
        <f t="shared" si="184"/>
        <v>0</v>
      </c>
      <c r="Z257" s="43">
        <f t="shared" si="184"/>
        <v>0</v>
      </c>
      <c r="AA257" s="43">
        <f t="shared" si="184"/>
        <v>0</v>
      </c>
      <c r="AB257" s="43">
        <f t="shared" si="184"/>
        <v>0</v>
      </c>
      <c r="AC257" s="43">
        <f t="shared" si="184"/>
        <v>0</v>
      </c>
      <c r="AD257" s="43">
        <f t="shared" si="184"/>
        <v>0</v>
      </c>
      <c r="AE257" s="43">
        <f t="shared" si="184"/>
        <v>0</v>
      </c>
      <c r="AF257" s="43">
        <f t="shared" si="184"/>
        <v>0</v>
      </c>
      <c r="AG257" s="43">
        <f t="shared" si="184"/>
        <v>0</v>
      </c>
      <c r="AH257" s="43">
        <f t="shared" si="184"/>
        <v>0</v>
      </c>
      <c r="AI257" s="43">
        <f t="shared" si="184"/>
        <v>0</v>
      </c>
      <c r="AJ257" s="43">
        <f t="shared" si="184"/>
        <v>0</v>
      </c>
      <c r="AK257" s="43">
        <f t="shared" si="184"/>
        <v>0</v>
      </c>
      <c r="AL257" s="43">
        <f t="shared" si="184"/>
        <v>0</v>
      </c>
      <c r="AM257" s="43">
        <f t="shared" si="184"/>
        <v>0</v>
      </c>
      <c r="AN257" s="43">
        <f t="shared" si="184"/>
        <v>0</v>
      </c>
      <c r="AO257" s="43">
        <f t="shared" si="184"/>
        <v>0</v>
      </c>
      <c r="AP257" s="43">
        <f t="shared" si="184"/>
        <v>0</v>
      </c>
      <c r="AQ257" s="43">
        <f t="shared" si="184"/>
        <v>0</v>
      </c>
      <c r="AR257" s="43">
        <f t="shared" si="184"/>
        <v>0</v>
      </c>
      <c r="AS257" s="43">
        <f t="shared" si="184"/>
        <v>0</v>
      </c>
      <c r="AT257" s="43">
        <f t="shared" si="184"/>
        <v>0</v>
      </c>
      <c r="AU257" s="43">
        <f t="shared" si="184"/>
        <v>0</v>
      </c>
      <c r="AV257" s="43">
        <f t="shared" si="184"/>
        <v>0</v>
      </c>
      <c r="AW257" s="43">
        <f t="shared" si="184"/>
        <v>0</v>
      </c>
      <c r="AX257" s="43">
        <f t="shared" si="184"/>
        <v>0</v>
      </c>
      <c r="AY257" s="43">
        <f t="shared" si="184"/>
        <v>0</v>
      </c>
      <c r="AZ257" s="43">
        <f t="shared" si="184"/>
        <v>0</v>
      </c>
      <c r="BA257" s="43">
        <f t="shared" si="184"/>
        <v>0</v>
      </c>
      <c r="BB257" s="43">
        <f t="shared" si="184"/>
        <v>0</v>
      </c>
      <c r="BC257" s="43">
        <f t="shared" si="184"/>
        <v>0</v>
      </c>
      <c r="BD257" s="43">
        <f t="shared" si="184"/>
        <v>0</v>
      </c>
      <c r="BE257" s="43">
        <f t="shared" si="184"/>
        <v>0</v>
      </c>
      <c r="BF257" s="43">
        <f t="shared" si="184"/>
        <v>0</v>
      </c>
      <c r="BG257" s="43">
        <f t="shared" si="184"/>
        <v>0</v>
      </c>
      <c r="BH257" s="43">
        <f t="shared" si="184"/>
        <v>0</v>
      </c>
      <c r="BI257" s="43">
        <f t="shared" si="184"/>
        <v>0</v>
      </c>
      <c r="BJ257" s="43">
        <f t="shared" si="184"/>
        <v>0</v>
      </c>
      <c r="BK257" s="43">
        <f t="shared" si="184"/>
        <v>0</v>
      </c>
      <c r="BL257" s="43">
        <f t="shared" si="184"/>
        <v>0</v>
      </c>
      <c r="BM257" s="43">
        <f t="shared" si="184"/>
        <v>0</v>
      </c>
      <c r="BN257" s="43">
        <f t="shared" si="184"/>
        <v>0</v>
      </c>
      <c r="BO257" s="43">
        <f t="shared" si="184"/>
        <v>0</v>
      </c>
      <c r="BP257" s="43">
        <f t="shared" si="184"/>
        <v>0</v>
      </c>
      <c r="BQ257" s="43">
        <f t="shared" si="184"/>
        <v>0</v>
      </c>
      <c r="BR257" s="43">
        <f t="shared" si="184"/>
        <v>0</v>
      </c>
      <c r="BS257" s="43">
        <f t="shared" ref="BS257:CS257" si="185">BS253+BS248</f>
        <v>0</v>
      </c>
      <c r="BT257" s="43">
        <f t="shared" si="185"/>
        <v>0</v>
      </c>
      <c r="BU257" s="43">
        <f t="shared" si="185"/>
        <v>0</v>
      </c>
      <c r="BV257" s="43">
        <f t="shared" si="185"/>
        <v>0</v>
      </c>
      <c r="BW257" s="43">
        <f t="shared" si="185"/>
        <v>0</v>
      </c>
      <c r="BX257" s="43">
        <f t="shared" si="185"/>
        <v>0</v>
      </c>
      <c r="BY257" s="43">
        <f t="shared" si="185"/>
        <v>0</v>
      </c>
      <c r="BZ257" s="43">
        <f t="shared" si="185"/>
        <v>0</v>
      </c>
      <c r="CA257" s="43">
        <f t="shared" si="185"/>
        <v>0</v>
      </c>
      <c r="CB257" s="43">
        <f t="shared" si="185"/>
        <v>0</v>
      </c>
      <c r="CC257" s="43">
        <f t="shared" si="185"/>
        <v>0</v>
      </c>
      <c r="CD257" s="43">
        <f t="shared" si="185"/>
        <v>0</v>
      </c>
      <c r="CE257" s="43">
        <f t="shared" si="185"/>
        <v>0</v>
      </c>
      <c r="CF257" s="43">
        <f t="shared" si="185"/>
        <v>0</v>
      </c>
      <c r="CG257" s="43">
        <f t="shared" si="185"/>
        <v>0</v>
      </c>
      <c r="CH257" s="43">
        <f t="shared" si="185"/>
        <v>0</v>
      </c>
      <c r="CI257" s="43">
        <f t="shared" si="185"/>
        <v>0</v>
      </c>
      <c r="CJ257" s="43">
        <f t="shared" si="185"/>
        <v>0</v>
      </c>
      <c r="CK257" s="43">
        <f t="shared" si="185"/>
        <v>0</v>
      </c>
      <c r="CL257" s="43">
        <f t="shared" si="185"/>
        <v>0</v>
      </c>
      <c r="CM257" s="43">
        <f t="shared" si="185"/>
        <v>0</v>
      </c>
      <c r="CN257" s="43">
        <f t="shared" si="185"/>
        <v>0</v>
      </c>
      <c r="CO257" s="43">
        <f t="shared" si="185"/>
        <v>0</v>
      </c>
      <c r="CP257" s="43">
        <f t="shared" si="185"/>
        <v>0</v>
      </c>
      <c r="CQ257" s="43">
        <f t="shared" si="185"/>
        <v>0</v>
      </c>
      <c r="CR257" s="43">
        <f t="shared" si="185"/>
        <v>0</v>
      </c>
      <c r="CS257" s="43">
        <f t="shared" si="185"/>
        <v>0</v>
      </c>
    </row>
    <row r="258" spans="2:97" x14ac:dyDescent="0.35">
      <c r="B258" s="40" t="s">
        <v>80</v>
      </c>
      <c r="E258" s="44">
        <f>SUM(G258:CS258)</f>
        <v>0</v>
      </c>
      <c r="F258" s="2"/>
      <c r="G258" s="46">
        <f t="shared" ref="G258:BR258" si="186">G254+G248</f>
        <v>0</v>
      </c>
      <c r="H258" s="46">
        <f t="shared" si="186"/>
        <v>0</v>
      </c>
      <c r="I258" s="46">
        <f t="shared" si="186"/>
        <v>0</v>
      </c>
      <c r="J258" s="46">
        <f t="shared" si="186"/>
        <v>0</v>
      </c>
      <c r="K258" s="46">
        <f t="shared" si="186"/>
        <v>0</v>
      </c>
      <c r="L258" s="46">
        <f t="shared" si="186"/>
        <v>0</v>
      </c>
      <c r="M258" s="46">
        <f t="shared" si="186"/>
        <v>0</v>
      </c>
      <c r="N258" s="46">
        <f t="shared" si="186"/>
        <v>0</v>
      </c>
      <c r="O258" s="46">
        <f t="shared" si="186"/>
        <v>0</v>
      </c>
      <c r="P258" s="46">
        <f t="shared" si="186"/>
        <v>0</v>
      </c>
      <c r="Q258" s="46">
        <f t="shared" si="186"/>
        <v>0</v>
      </c>
      <c r="R258" s="46">
        <f t="shared" si="186"/>
        <v>0</v>
      </c>
      <c r="S258" s="46">
        <f t="shared" si="186"/>
        <v>0</v>
      </c>
      <c r="T258" s="46">
        <f t="shared" si="186"/>
        <v>0</v>
      </c>
      <c r="U258" s="46">
        <f t="shared" si="186"/>
        <v>0</v>
      </c>
      <c r="V258" s="46">
        <f t="shared" si="186"/>
        <v>0</v>
      </c>
      <c r="W258" s="46">
        <f t="shared" si="186"/>
        <v>0</v>
      </c>
      <c r="X258" s="46">
        <f t="shared" si="186"/>
        <v>0</v>
      </c>
      <c r="Y258" s="46">
        <f t="shared" si="186"/>
        <v>0</v>
      </c>
      <c r="Z258" s="46">
        <f t="shared" si="186"/>
        <v>0</v>
      </c>
      <c r="AA258" s="46">
        <f t="shared" si="186"/>
        <v>0</v>
      </c>
      <c r="AB258" s="46">
        <f t="shared" si="186"/>
        <v>0</v>
      </c>
      <c r="AC258" s="46">
        <f t="shared" si="186"/>
        <v>0</v>
      </c>
      <c r="AD258" s="46">
        <f t="shared" si="186"/>
        <v>0</v>
      </c>
      <c r="AE258" s="46">
        <f t="shared" si="186"/>
        <v>0</v>
      </c>
      <c r="AF258" s="46">
        <f t="shared" si="186"/>
        <v>0</v>
      </c>
      <c r="AG258" s="46">
        <f t="shared" si="186"/>
        <v>0</v>
      </c>
      <c r="AH258" s="46">
        <f t="shared" si="186"/>
        <v>0</v>
      </c>
      <c r="AI258" s="46">
        <f t="shared" si="186"/>
        <v>0</v>
      </c>
      <c r="AJ258" s="46">
        <f t="shared" si="186"/>
        <v>0</v>
      </c>
      <c r="AK258" s="46">
        <f t="shared" si="186"/>
        <v>0</v>
      </c>
      <c r="AL258" s="46">
        <f t="shared" si="186"/>
        <v>0</v>
      </c>
      <c r="AM258" s="46">
        <f t="shared" si="186"/>
        <v>0</v>
      </c>
      <c r="AN258" s="46">
        <f t="shared" si="186"/>
        <v>0</v>
      </c>
      <c r="AO258" s="46">
        <f t="shared" si="186"/>
        <v>0</v>
      </c>
      <c r="AP258" s="46">
        <f t="shared" si="186"/>
        <v>0</v>
      </c>
      <c r="AQ258" s="46">
        <f t="shared" si="186"/>
        <v>0</v>
      </c>
      <c r="AR258" s="46">
        <f t="shared" si="186"/>
        <v>0</v>
      </c>
      <c r="AS258" s="46">
        <f t="shared" si="186"/>
        <v>0</v>
      </c>
      <c r="AT258" s="46">
        <f t="shared" si="186"/>
        <v>0</v>
      </c>
      <c r="AU258" s="46">
        <f t="shared" si="186"/>
        <v>0</v>
      </c>
      <c r="AV258" s="46">
        <f t="shared" si="186"/>
        <v>0</v>
      </c>
      <c r="AW258" s="46">
        <f t="shared" si="186"/>
        <v>0</v>
      </c>
      <c r="AX258" s="46">
        <f t="shared" si="186"/>
        <v>0</v>
      </c>
      <c r="AY258" s="46">
        <f t="shared" si="186"/>
        <v>0</v>
      </c>
      <c r="AZ258" s="46">
        <f t="shared" si="186"/>
        <v>0</v>
      </c>
      <c r="BA258" s="46">
        <f t="shared" si="186"/>
        <v>0</v>
      </c>
      <c r="BB258" s="46">
        <f t="shared" si="186"/>
        <v>0</v>
      </c>
      <c r="BC258" s="46">
        <f t="shared" si="186"/>
        <v>0</v>
      </c>
      <c r="BD258" s="46">
        <f t="shared" si="186"/>
        <v>0</v>
      </c>
      <c r="BE258" s="46">
        <f t="shared" si="186"/>
        <v>0</v>
      </c>
      <c r="BF258" s="46">
        <f t="shared" si="186"/>
        <v>0</v>
      </c>
      <c r="BG258" s="46">
        <f t="shared" si="186"/>
        <v>0</v>
      </c>
      <c r="BH258" s="46">
        <f t="shared" si="186"/>
        <v>0</v>
      </c>
      <c r="BI258" s="46">
        <f t="shared" si="186"/>
        <v>0</v>
      </c>
      <c r="BJ258" s="46">
        <f t="shared" si="186"/>
        <v>0</v>
      </c>
      <c r="BK258" s="46">
        <f t="shared" si="186"/>
        <v>0</v>
      </c>
      <c r="BL258" s="46">
        <f t="shared" si="186"/>
        <v>0</v>
      </c>
      <c r="BM258" s="46">
        <f t="shared" si="186"/>
        <v>0</v>
      </c>
      <c r="BN258" s="46">
        <f t="shared" si="186"/>
        <v>0</v>
      </c>
      <c r="BO258" s="46">
        <f t="shared" si="186"/>
        <v>0</v>
      </c>
      <c r="BP258" s="46">
        <f t="shared" si="186"/>
        <v>0</v>
      </c>
      <c r="BQ258" s="46">
        <f t="shared" si="186"/>
        <v>0</v>
      </c>
      <c r="BR258" s="46">
        <f t="shared" si="186"/>
        <v>0</v>
      </c>
      <c r="BS258" s="46">
        <f t="shared" ref="BS258:CS258" si="187">BS254+BS248</f>
        <v>0</v>
      </c>
      <c r="BT258" s="46">
        <f t="shared" si="187"/>
        <v>0</v>
      </c>
      <c r="BU258" s="46">
        <f t="shared" si="187"/>
        <v>0</v>
      </c>
      <c r="BV258" s="46">
        <f t="shared" si="187"/>
        <v>0</v>
      </c>
      <c r="BW258" s="46">
        <f t="shared" si="187"/>
        <v>0</v>
      </c>
      <c r="BX258" s="46">
        <f t="shared" si="187"/>
        <v>0</v>
      </c>
      <c r="BY258" s="46">
        <f t="shared" si="187"/>
        <v>0</v>
      </c>
      <c r="BZ258" s="46">
        <f t="shared" si="187"/>
        <v>0</v>
      </c>
      <c r="CA258" s="46">
        <f t="shared" si="187"/>
        <v>0</v>
      </c>
      <c r="CB258" s="46">
        <f t="shared" si="187"/>
        <v>0</v>
      </c>
      <c r="CC258" s="46">
        <f t="shared" si="187"/>
        <v>0</v>
      </c>
      <c r="CD258" s="46">
        <f t="shared" si="187"/>
        <v>0</v>
      </c>
      <c r="CE258" s="46">
        <f t="shared" si="187"/>
        <v>0</v>
      </c>
      <c r="CF258" s="46">
        <f t="shared" si="187"/>
        <v>0</v>
      </c>
      <c r="CG258" s="46">
        <f t="shared" si="187"/>
        <v>0</v>
      </c>
      <c r="CH258" s="46">
        <f t="shared" si="187"/>
        <v>0</v>
      </c>
      <c r="CI258" s="46">
        <f t="shared" si="187"/>
        <v>0</v>
      </c>
      <c r="CJ258" s="46">
        <f t="shared" si="187"/>
        <v>0</v>
      </c>
      <c r="CK258" s="46">
        <f t="shared" si="187"/>
        <v>0</v>
      </c>
      <c r="CL258" s="46">
        <f t="shared" si="187"/>
        <v>0</v>
      </c>
      <c r="CM258" s="46">
        <f t="shared" si="187"/>
        <v>0</v>
      </c>
      <c r="CN258" s="46">
        <f t="shared" si="187"/>
        <v>0</v>
      </c>
      <c r="CO258" s="46">
        <f t="shared" si="187"/>
        <v>0</v>
      </c>
      <c r="CP258" s="46">
        <f t="shared" si="187"/>
        <v>0</v>
      </c>
      <c r="CQ258" s="46">
        <f t="shared" si="187"/>
        <v>0</v>
      </c>
      <c r="CR258" s="46">
        <f t="shared" si="187"/>
        <v>0</v>
      </c>
      <c r="CS258" s="46">
        <f t="shared" si="187"/>
        <v>0</v>
      </c>
    </row>
    <row r="259" spans="2:97" x14ac:dyDescent="0.35">
      <c r="G259" s="56"/>
    </row>
    <row r="260" spans="2:97" x14ac:dyDescent="0.35">
      <c r="B260" s="2" t="s">
        <v>70</v>
      </c>
      <c r="G260" s="56"/>
    </row>
    <row r="262" spans="2:97" x14ac:dyDescent="0.35">
      <c r="B262" s="40" t="s">
        <v>75</v>
      </c>
      <c r="C262" s="2"/>
      <c r="D262" s="2"/>
      <c r="E262" s="44">
        <f>SUM(G262:CS262)</f>
        <v>0</v>
      </c>
      <c r="F262" s="2"/>
      <c r="G262" s="46">
        <f t="shared" ref="G262:BR264" si="188">G252*G$52</f>
        <v>0</v>
      </c>
      <c r="H262" s="46">
        <f t="shared" si="188"/>
        <v>0</v>
      </c>
      <c r="I262" s="46">
        <f t="shared" si="188"/>
        <v>0</v>
      </c>
      <c r="J262" s="46">
        <f t="shared" si="188"/>
        <v>0</v>
      </c>
      <c r="K262" s="46">
        <f t="shared" si="188"/>
        <v>0</v>
      </c>
      <c r="L262" s="46">
        <f t="shared" si="188"/>
        <v>0</v>
      </c>
      <c r="M262" s="46">
        <f t="shared" si="188"/>
        <v>0</v>
      </c>
      <c r="N262" s="46">
        <f t="shared" si="188"/>
        <v>0</v>
      </c>
      <c r="O262" s="46">
        <f t="shared" si="188"/>
        <v>0</v>
      </c>
      <c r="P262" s="46">
        <f t="shared" si="188"/>
        <v>0</v>
      </c>
      <c r="Q262" s="46">
        <f t="shared" si="188"/>
        <v>0</v>
      </c>
      <c r="R262" s="46">
        <f t="shared" si="188"/>
        <v>0</v>
      </c>
      <c r="S262" s="46">
        <f t="shared" si="188"/>
        <v>0</v>
      </c>
      <c r="T262" s="46">
        <f t="shared" si="188"/>
        <v>0</v>
      </c>
      <c r="U262" s="46">
        <f t="shared" si="188"/>
        <v>0</v>
      </c>
      <c r="V262" s="46">
        <f t="shared" si="188"/>
        <v>0</v>
      </c>
      <c r="W262" s="46">
        <f t="shared" si="188"/>
        <v>0</v>
      </c>
      <c r="X262" s="46">
        <f t="shared" si="188"/>
        <v>0</v>
      </c>
      <c r="Y262" s="46">
        <f t="shared" si="188"/>
        <v>0</v>
      </c>
      <c r="Z262" s="46">
        <f t="shared" si="188"/>
        <v>0</v>
      </c>
      <c r="AA262" s="46">
        <f t="shared" si="188"/>
        <v>0</v>
      </c>
      <c r="AB262" s="46">
        <f t="shared" si="188"/>
        <v>0</v>
      </c>
      <c r="AC262" s="46">
        <f t="shared" si="188"/>
        <v>0</v>
      </c>
      <c r="AD262" s="46">
        <f t="shared" si="188"/>
        <v>0</v>
      </c>
      <c r="AE262" s="46">
        <f t="shared" si="188"/>
        <v>0</v>
      </c>
      <c r="AF262" s="46">
        <f t="shared" si="188"/>
        <v>0</v>
      </c>
      <c r="AG262" s="46">
        <f t="shared" si="188"/>
        <v>0</v>
      </c>
      <c r="AH262" s="46">
        <f t="shared" si="188"/>
        <v>0</v>
      </c>
      <c r="AI262" s="46">
        <f t="shared" si="188"/>
        <v>0</v>
      </c>
      <c r="AJ262" s="46">
        <f t="shared" si="188"/>
        <v>0</v>
      </c>
      <c r="AK262" s="46">
        <f t="shared" si="188"/>
        <v>0</v>
      </c>
      <c r="AL262" s="46">
        <f t="shared" si="188"/>
        <v>0</v>
      </c>
      <c r="AM262" s="46">
        <f t="shared" si="188"/>
        <v>0</v>
      </c>
      <c r="AN262" s="46">
        <f t="shared" si="188"/>
        <v>0</v>
      </c>
      <c r="AO262" s="46">
        <f t="shared" si="188"/>
        <v>0</v>
      </c>
      <c r="AP262" s="46">
        <f t="shared" si="188"/>
        <v>0</v>
      </c>
      <c r="AQ262" s="46">
        <f t="shared" si="188"/>
        <v>0</v>
      </c>
      <c r="AR262" s="46">
        <f t="shared" si="188"/>
        <v>0</v>
      </c>
      <c r="AS262" s="46">
        <f t="shared" si="188"/>
        <v>0</v>
      </c>
      <c r="AT262" s="46">
        <f t="shared" si="188"/>
        <v>0</v>
      </c>
      <c r="AU262" s="46">
        <f t="shared" si="188"/>
        <v>0</v>
      </c>
      <c r="AV262" s="46">
        <f t="shared" si="188"/>
        <v>0</v>
      </c>
      <c r="AW262" s="46">
        <f t="shared" si="188"/>
        <v>0</v>
      </c>
      <c r="AX262" s="46">
        <f t="shared" si="188"/>
        <v>0</v>
      </c>
      <c r="AY262" s="46">
        <f t="shared" si="188"/>
        <v>0</v>
      </c>
      <c r="AZ262" s="46">
        <f t="shared" si="188"/>
        <v>0</v>
      </c>
      <c r="BA262" s="46">
        <f t="shared" si="188"/>
        <v>0</v>
      </c>
      <c r="BB262" s="46">
        <f t="shared" si="188"/>
        <v>0</v>
      </c>
      <c r="BC262" s="46">
        <f t="shared" si="188"/>
        <v>0</v>
      </c>
      <c r="BD262" s="46">
        <f t="shared" si="188"/>
        <v>0</v>
      </c>
      <c r="BE262" s="46">
        <f t="shared" si="188"/>
        <v>0</v>
      </c>
      <c r="BF262" s="46">
        <f t="shared" si="188"/>
        <v>0</v>
      </c>
      <c r="BG262" s="46">
        <f t="shared" si="188"/>
        <v>0</v>
      </c>
      <c r="BH262" s="46">
        <f t="shared" si="188"/>
        <v>0</v>
      </c>
      <c r="BI262" s="46">
        <f t="shared" si="188"/>
        <v>0</v>
      </c>
      <c r="BJ262" s="46">
        <f t="shared" si="188"/>
        <v>0</v>
      </c>
      <c r="BK262" s="46">
        <f t="shared" si="188"/>
        <v>0</v>
      </c>
      <c r="BL262" s="46">
        <f t="shared" si="188"/>
        <v>0</v>
      </c>
      <c r="BM262" s="46">
        <f t="shared" si="188"/>
        <v>0</v>
      </c>
      <c r="BN262" s="46">
        <f t="shared" si="188"/>
        <v>0</v>
      </c>
      <c r="BO262" s="46">
        <f t="shared" si="188"/>
        <v>0</v>
      </c>
      <c r="BP262" s="46">
        <f t="shared" si="188"/>
        <v>0</v>
      </c>
      <c r="BQ262" s="46">
        <f t="shared" si="188"/>
        <v>0</v>
      </c>
      <c r="BR262" s="46">
        <f t="shared" si="188"/>
        <v>0</v>
      </c>
      <c r="BS262" s="46">
        <f t="shared" ref="BS262:CS264" si="189">BS252*BS$52</f>
        <v>0</v>
      </c>
      <c r="BT262" s="46">
        <f t="shared" si="189"/>
        <v>0</v>
      </c>
      <c r="BU262" s="46">
        <f t="shared" si="189"/>
        <v>0</v>
      </c>
      <c r="BV262" s="46">
        <f t="shared" si="189"/>
        <v>0</v>
      </c>
      <c r="BW262" s="46">
        <f t="shared" si="189"/>
        <v>0</v>
      </c>
      <c r="BX262" s="46">
        <f t="shared" si="189"/>
        <v>0</v>
      </c>
      <c r="BY262" s="46">
        <f t="shared" si="189"/>
        <v>0</v>
      </c>
      <c r="BZ262" s="46">
        <f t="shared" si="189"/>
        <v>0</v>
      </c>
      <c r="CA262" s="46">
        <f t="shared" si="189"/>
        <v>0</v>
      </c>
      <c r="CB262" s="46">
        <f t="shared" si="189"/>
        <v>0</v>
      </c>
      <c r="CC262" s="46">
        <f t="shared" si="189"/>
        <v>0</v>
      </c>
      <c r="CD262" s="46">
        <f t="shared" si="189"/>
        <v>0</v>
      </c>
      <c r="CE262" s="46">
        <f t="shared" si="189"/>
        <v>0</v>
      </c>
      <c r="CF262" s="46">
        <f t="shared" si="189"/>
        <v>0</v>
      </c>
      <c r="CG262" s="46">
        <f t="shared" si="189"/>
        <v>0</v>
      </c>
      <c r="CH262" s="46">
        <f t="shared" si="189"/>
        <v>0</v>
      </c>
      <c r="CI262" s="46">
        <f t="shared" si="189"/>
        <v>0</v>
      </c>
      <c r="CJ262" s="46">
        <f t="shared" si="189"/>
        <v>0</v>
      </c>
      <c r="CK262" s="46">
        <f t="shared" si="189"/>
        <v>0</v>
      </c>
      <c r="CL262" s="46">
        <f t="shared" si="189"/>
        <v>0</v>
      </c>
      <c r="CM262" s="46">
        <f t="shared" si="189"/>
        <v>0</v>
      </c>
      <c r="CN262" s="46">
        <f t="shared" si="189"/>
        <v>0</v>
      </c>
      <c r="CO262" s="46">
        <f t="shared" si="189"/>
        <v>0</v>
      </c>
      <c r="CP262" s="46">
        <f t="shared" si="189"/>
        <v>0</v>
      </c>
      <c r="CQ262" s="46">
        <f t="shared" si="189"/>
        <v>0</v>
      </c>
      <c r="CR262" s="46">
        <f t="shared" si="189"/>
        <v>0</v>
      </c>
      <c r="CS262" s="46">
        <f t="shared" si="189"/>
        <v>0</v>
      </c>
    </row>
    <row r="263" spans="2:97" x14ac:dyDescent="0.35">
      <c r="B263" s="40" t="s">
        <v>76</v>
      </c>
      <c r="E263" s="32">
        <f>SUM(G263:CS263)</f>
        <v>0</v>
      </c>
      <c r="F263" s="2"/>
      <c r="G263" s="43">
        <f t="shared" si="188"/>
        <v>0</v>
      </c>
      <c r="H263" s="43">
        <f t="shared" si="188"/>
        <v>0</v>
      </c>
      <c r="I263" s="43">
        <f t="shared" si="188"/>
        <v>0</v>
      </c>
      <c r="J263" s="43">
        <f t="shared" si="188"/>
        <v>0</v>
      </c>
      <c r="K263" s="43">
        <f t="shared" si="188"/>
        <v>0</v>
      </c>
      <c r="L263" s="43">
        <f t="shared" si="188"/>
        <v>0</v>
      </c>
      <c r="M263" s="43">
        <f t="shared" si="188"/>
        <v>0</v>
      </c>
      <c r="N263" s="43">
        <f t="shared" si="188"/>
        <v>0</v>
      </c>
      <c r="O263" s="43">
        <f t="shared" si="188"/>
        <v>0</v>
      </c>
      <c r="P263" s="43">
        <f t="shared" si="188"/>
        <v>0</v>
      </c>
      <c r="Q263" s="43">
        <f t="shared" si="188"/>
        <v>0</v>
      </c>
      <c r="R263" s="43">
        <f t="shared" si="188"/>
        <v>0</v>
      </c>
      <c r="S263" s="43">
        <f t="shared" si="188"/>
        <v>0</v>
      </c>
      <c r="T263" s="43">
        <f t="shared" si="188"/>
        <v>0</v>
      </c>
      <c r="U263" s="43">
        <f t="shared" si="188"/>
        <v>0</v>
      </c>
      <c r="V263" s="43">
        <f t="shared" si="188"/>
        <v>0</v>
      </c>
      <c r="W263" s="43">
        <f t="shared" si="188"/>
        <v>0</v>
      </c>
      <c r="X263" s="43">
        <f t="shared" si="188"/>
        <v>0</v>
      </c>
      <c r="Y263" s="43">
        <f t="shared" si="188"/>
        <v>0</v>
      </c>
      <c r="Z263" s="43">
        <f t="shared" si="188"/>
        <v>0</v>
      </c>
      <c r="AA263" s="43">
        <f t="shared" si="188"/>
        <v>0</v>
      </c>
      <c r="AB263" s="43">
        <f t="shared" si="188"/>
        <v>0</v>
      </c>
      <c r="AC263" s="43">
        <f t="shared" si="188"/>
        <v>0</v>
      </c>
      <c r="AD263" s="43">
        <f t="shared" si="188"/>
        <v>0</v>
      </c>
      <c r="AE263" s="43">
        <f t="shared" si="188"/>
        <v>0</v>
      </c>
      <c r="AF263" s="43">
        <f t="shared" si="188"/>
        <v>0</v>
      </c>
      <c r="AG263" s="43">
        <f t="shared" si="188"/>
        <v>0</v>
      </c>
      <c r="AH263" s="43">
        <f t="shared" si="188"/>
        <v>0</v>
      </c>
      <c r="AI263" s="43">
        <f t="shared" si="188"/>
        <v>0</v>
      </c>
      <c r="AJ263" s="43">
        <f t="shared" si="188"/>
        <v>0</v>
      </c>
      <c r="AK263" s="43">
        <f t="shared" si="188"/>
        <v>0</v>
      </c>
      <c r="AL263" s="43">
        <f t="shared" si="188"/>
        <v>0</v>
      </c>
      <c r="AM263" s="43">
        <f t="shared" si="188"/>
        <v>0</v>
      </c>
      <c r="AN263" s="43">
        <f t="shared" si="188"/>
        <v>0</v>
      </c>
      <c r="AO263" s="43">
        <f t="shared" si="188"/>
        <v>0</v>
      </c>
      <c r="AP263" s="43">
        <f t="shared" si="188"/>
        <v>0</v>
      </c>
      <c r="AQ263" s="43">
        <f t="shared" si="188"/>
        <v>0</v>
      </c>
      <c r="AR263" s="43">
        <f t="shared" si="188"/>
        <v>0</v>
      </c>
      <c r="AS263" s="43">
        <f t="shared" si="188"/>
        <v>0</v>
      </c>
      <c r="AT263" s="43">
        <f t="shared" si="188"/>
        <v>0</v>
      </c>
      <c r="AU263" s="43">
        <f t="shared" si="188"/>
        <v>0</v>
      </c>
      <c r="AV263" s="43">
        <f t="shared" si="188"/>
        <v>0</v>
      </c>
      <c r="AW263" s="43">
        <f t="shared" si="188"/>
        <v>0</v>
      </c>
      <c r="AX263" s="43">
        <f t="shared" si="188"/>
        <v>0</v>
      </c>
      <c r="AY263" s="43">
        <f t="shared" si="188"/>
        <v>0</v>
      </c>
      <c r="AZ263" s="43">
        <f t="shared" si="188"/>
        <v>0</v>
      </c>
      <c r="BA263" s="43">
        <f t="shared" si="188"/>
        <v>0</v>
      </c>
      <c r="BB263" s="43">
        <f t="shared" si="188"/>
        <v>0</v>
      </c>
      <c r="BC263" s="43">
        <f t="shared" si="188"/>
        <v>0</v>
      </c>
      <c r="BD263" s="43">
        <f t="shared" si="188"/>
        <v>0</v>
      </c>
      <c r="BE263" s="43">
        <f t="shared" si="188"/>
        <v>0</v>
      </c>
      <c r="BF263" s="43">
        <f t="shared" si="188"/>
        <v>0</v>
      </c>
      <c r="BG263" s="43">
        <f t="shared" si="188"/>
        <v>0</v>
      </c>
      <c r="BH263" s="43">
        <f t="shared" si="188"/>
        <v>0</v>
      </c>
      <c r="BI263" s="43">
        <f t="shared" si="188"/>
        <v>0</v>
      </c>
      <c r="BJ263" s="43">
        <f t="shared" si="188"/>
        <v>0</v>
      </c>
      <c r="BK263" s="43">
        <f t="shared" si="188"/>
        <v>0</v>
      </c>
      <c r="BL263" s="43">
        <f t="shared" si="188"/>
        <v>0</v>
      </c>
      <c r="BM263" s="43">
        <f t="shared" si="188"/>
        <v>0</v>
      </c>
      <c r="BN263" s="43">
        <f t="shared" si="188"/>
        <v>0</v>
      </c>
      <c r="BO263" s="43">
        <f t="shared" si="188"/>
        <v>0</v>
      </c>
      <c r="BP263" s="43">
        <f t="shared" si="188"/>
        <v>0</v>
      </c>
      <c r="BQ263" s="43">
        <f t="shared" si="188"/>
        <v>0</v>
      </c>
      <c r="BR263" s="43">
        <f t="shared" si="188"/>
        <v>0</v>
      </c>
      <c r="BS263" s="43">
        <f t="shared" si="189"/>
        <v>0</v>
      </c>
      <c r="BT263" s="43">
        <f t="shared" si="189"/>
        <v>0</v>
      </c>
      <c r="BU263" s="43">
        <f t="shared" si="189"/>
        <v>0</v>
      </c>
      <c r="BV263" s="43">
        <f t="shared" si="189"/>
        <v>0</v>
      </c>
      <c r="BW263" s="43">
        <f t="shared" si="189"/>
        <v>0</v>
      </c>
      <c r="BX263" s="43">
        <f t="shared" si="189"/>
        <v>0</v>
      </c>
      <c r="BY263" s="43">
        <f t="shared" si="189"/>
        <v>0</v>
      </c>
      <c r="BZ263" s="43">
        <f t="shared" si="189"/>
        <v>0</v>
      </c>
      <c r="CA263" s="43">
        <f t="shared" si="189"/>
        <v>0</v>
      </c>
      <c r="CB263" s="43">
        <f t="shared" si="189"/>
        <v>0</v>
      </c>
      <c r="CC263" s="43">
        <f t="shared" si="189"/>
        <v>0</v>
      </c>
      <c r="CD263" s="43">
        <f t="shared" si="189"/>
        <v>0</v>
      </c>
      <c r="CE263" s="43">
        <f t="shared" si="189"/>
        <v>0</v>
      </c>
      <c r="CF263" s="43">
        <f t="shared" si="189"/>
        <v>0</v>
      </c>
      <c r="CG263" s="43">
        <f t="shared" si="189"/>
        <v>0</v>
      </c>
      <c r="CH263" s="43">
        <f t="shared" si="189"/>
        <v>0</v>
      </c>
      <c r="CI263" s="43">
        <f t="shared" si="189"/>
        <v>0</v>
      </c>
      <c r="CJ263" s="43">
        <f t="shared" si="189"/>
        <v>0</v>
      </c>
      <c r="CK263" s="43">
        <f t="shared" si="189"/>
        <v>0</v>
      </c>
      <c r="CL263" s="43">
        <f t="shared" si="189"/>
        <v>0</v>
      </c>
      <c r="CM263" s="43">
        <f t="shared" si="189"/>
        <v>0</v>
      </c>
      <c r="CN263" s="43">
        <f t="shared" si="189"/>
        <v>0</v>
      </c>
      <c r="CO263" s="43">
        <f t="shared" si="189"/>
        <v>0</v>
      </c>
      <c r="CP263" s="43">
        <f t="shared" si="189"/>
        <v>0</v>
      </c>
      <c r="CQ263" s="43">
        <f t="shared" si="189"/>
        <v>0</v>
      </c>
      <c r="CR263" s="43">
        <f t="shared" si="189"/>
        <v>0</v>
      </c>
      <c r="CS263" s="43">
        <f t="shared" si="189"/>
        <v>0</v>
      </c>
    </row>
    <row r="264" spans="2:97" x14ac:dyDescent="0.35">
      <c r="B264" s="40" t="s">
        <v>77</v>
      </c>
      <c r="E264" s="44">
        <f>SUM(G264:CS264)</f>
        <v>0</v>
      </c>
      <c r="F264" s="2"/>
      <c r="G264" s="45">
        <f t="shared" si="188"/>
        <v>0</v>
      </c>
      <c r="H264" s="46">
        <f t="shared" si="188"/>
        <v>0</v>
      </c>
      <c r="I264" s="46">
        <f t="shared" si="188"/>
        <v>0</v>
      </c>
      <c r="J264" s="46">
        <f t="shared" si="188"/>
        <v>0</v>
      </c>
      <c r="K264" s="46">
        <f t="shared" si="188"/>
        <v>0</v>
      </c>
      <c r="L264" s="46">
        <f t="shared" si="188"/>
        <v>0</v>
      </c>
      <c r="M264" s="46">
        <f t="shared" si="188"/>
        <v>0</v>
      </c>
      <c r="N264" s="46">
        <f t="shared" si="188"/>
        <v>0</v>
      </c>
      <c r="O264" s="46">
        <f t="shared" si="188"/>
        <v>0</v>
      </c>
      <c r="P264" s="46">
        <f t="shared" si="188"/>
        <v>0</v>
      </c>
      <c r="Q264" s="46">
        <f t="shared" si="188"/>
        <v>0</v>
      </c>
      <c r="R264" s="46">
        <f t="shared" si="188"/>
        <v>0</v>
      </c>
      <c r="S264" s="46">
        <f t="shared" si="188"/>
        <v>0</v>
      </c>
      <c r="T264" s="46">
        <f t="shared" si="188"/>
        <v>0</v>
      </c>
      <c r="U264" s="46">
        <f t="shared" si="188"/>
        <v>0</v>
      </c>
      <c r="V264" s="46">
        <f t="shared" si="188"/>
        <v>0</v>
      </c>
      <c r="W264" s="46">
        <f t="shared" si="188"/>
        <v>0</v>
      </c>
      <c r="X264" s="46">
        <f t="shared" si="188"/>
        <v>0</v>
      </c>
      <c r="Y264" s="46">
        <f t="shared" si="188"/>
        <v>0</v>
      </c>
      <c r="Z264" s="46">
        <f t="shared" si="188"/>
        <v>0</v>
      </c>
      <c r="AA264" s="46">
        <f t="shared" si="188"/>
        <v>0</v>
      </c>
      <c r="AB264" s="46">
        <f t="shared" si="188"/>
        <v>0</v>
      </c>
      <c r="AC264" s="46">
        <f t="shared" si="188"/>
        <v>0</v>
      </c>
      <c r="AD264" s="46">
        <f t="shared" si="188"/>
        <v>0</v>
      </c>
      <c r="AE264" s="46">
        <f t="shared" si="188"/>
        <v>0</v>
      </c>
      <c r="AF264" s="46">
        <f t="shared" si="188"/>
        <v>0</v>
      </c>
      <c r="AG264" s="46">
        <f t="shared" si="188"/>
        <v>0</v>
      </c>
      <c r="AH264" s="46">
        <f t="shared" si="188"/>
        <v>0</v>
      </c>
      <c r="AI264" s="46">
        <f t="shared" si="188"/>
        <v>0</v>
      </c>
      <c r="AJ264" s="46">
        <f t="shared" si="188"/>
        <v>0</v>
      </c>
      <c r="AK264" s="46">
        <f t="shared" si="188"/>
        <v>0</v>
      </c>
      <c r="AL264" s="46">
        <f t="shared" si="188"/>
        <v>0</v>
      </c>
      <c r="AM264" s="46">
        <f t="shared" si="188"/>
        <v>0</v>
      </c>
      <c r="AN264" s="46">
        <f t="shared" si="188"/>
        <v>0</v>
      </c>
      <c r="AO264" s="46">
        <f t="shared" si="188"/>
        <v>0</v>
      </c>
      <c r="AP264" s="46">
        <f t="shared" si="188"/>
        <v>0</v>
      </c>
      <c r="AQ264" s="46">
        <f t="shared" si="188"/>
        <v>0</v>
      </c>
      <c r="AR264" s="46">
        <f t="shared" si="188"/>
        <v>0</v>
      </c>
      <c r="AS264" s="46">
        <f t="shared" si="188"/>
        <v>0</v>
      </c>
      <c r="AT264" s="46">
        <f t="shared" si="188"/>
        <v>0</v>
      </c>
      <c r="AU264" s="46">
        <f t="shared" si="188"/>
        <v>0</v>
      </c>
      <c r="AV264" s="46">
        <f t="shared" si="188"/>
        <v>0</v>
      </c>
      <c r="AW264" s="46">
        <f t="shared" si="188"/>
        <v>0</v>
      </c>
      <c r="AX264" s="46">
        <f t="shared" si="188"/>
        <v>0</v>
      </c>
      <c r="AY264" s="46">
        <f t="shared" si="188"/>
        <v>0</v>
      </c>
      <c r="AZ264" s="46">
        <f t="shared" si="188"/>
        <v>0</v>
      </c>
      <c r="BA264" s="46">
        <f t="shared" si="188"/>
        <v>0</v>
      </c>
      <c r="BB264" s="46">
        <f t="shared" si="188"/>
        <v>0</v>
      </c>
      <c r="BC264" s="46">
        <f t="shared" si="188"/>
        <v>0</v>
      </c>
      <c r="BD264" s="46">
        <f t="shared" si="188"/>
        <v>0</v>
      </c>
      <c r="BE264" s="46">
        <f t="shared" si="188"/>
        <v>0</v>
      </c>
      <c r="BF264" s="46">
        <f t="shared" si="188"/>
        <v>0</v>
      </c>
      <c r="BG264" s="46">
        <f t="shared" si="188"/>
        <v>0</v>
      </c>
      <c r="BH264" s="46">
        <f t="shared" si="188"/>
        <v>0</v>
      </c>
      <c r="BI264" s="46">
        <f t="shared" si="188"/>
        <v>0</v>
      </c>
      <c r="BJ264" s="46">
        <f t="shared" si="188"/>
        <v>0</v>
      </c>
      <c r="BK264" s="46">
        <f t="shared" si="188"/>
        <v>0</v>
      </c>
      <c r="BL264" s="46">
        <f t="shared" si="188"/>
        <v>0</v>
      </c>
      <c r="BM264" s="46">
        <f t="shared" si="188"/>
        <v>0</v>
      </c>
      <c r="BN264" s="46">
        <f t="shared" si="188"/>
        <v>0</v>
      </c>
      <c r="BO264" s="46">
        <f t="shared" si="188"/>
        <v>0</v>
      </c>
      <c r="BP264" s="46">
        <f t="shared" si="188"/>
        <v>0</v>
      </c>
      <c r="BQ264" s="46">
        <f t="shared" si="188"/>
        <v>0</v>
      </c>
      <c r="BR264" s="46">
        <f t="shared" si="188"/>
        <v>0</v>
      </c>
      <c r="BS264" s="46">
        <f t="shared" si="189"/>
        <v>0</v>
      </c>
      <c r="BT264" s="46">
        <f t="shared" si="189"/>
        <v>0</v>
      </c>
      <c r="BU264" s="46">
        <f t="shared" si="189"/>
        <v>0</v>
      </c>
      <c r="BV264" s="46">
        <f t="shared" si="189"/>
        <v>0</v>
      </c>
      <c r="BW264" s="46">
        <f t="shared" si="189"/>
        <v>0</v>
      </c>
      <c r="BX264" s="46">
        <f t="shared" si="189"/>
        <v>0</v>
      </c>
      <c r="BY264" s="46">
        <f t="shared" si="189"/>
        <v>0</v>
      </c>
      <c r="BZ264" s="46">
        <f t="shared" si="189"/>
        <v>0</v>
      </c>
      <c r="CA264" s="46">
        <f t="shared" si="189"/>
        <v>0</v>
      </c>
      <c r="CB264" s="46">
        <f t="shared" si="189"/>
        <v>0</v>
      </c>
      <c r="CC264" s="46">
        <f t="shared" si="189"/>
        <v>0</v>
      </c>
      <c r="CD264" s="46">
        <f t="shared" si="189"/>
        <v>0</v>
      </c>
      <c r="CE264" s="46">
        <f t="shared" si="189"/>
        <v>0</v>
      </c>
      <c r="CF264" s="46">
        <f t="shared" si="189"/>
        <v>0</v>
      </c>
      <c r="CG264" s="46">
        <f t="shared" si="189"/>
        <v>0</v>
      </c>
      <c r="CH264" s="46">
        <f t="shared" si="189"/>
        <v>0</v>
      </c>
      <c r="CI264" s="46">
        <f t="shared" si="189"/>
        <v>0</v>
      </c>
      <c r="CJ264" s="46">
        <f t="shared" si="189"/>
        <v>0</v>
      </c>
      <c r="CK264" s="46">
        <f t="shared" si="189"/>
        <v>0</v>
      </c>
      <c r="CL264" s="46">
        <f t="shared" si="189"/>
        <v>0</v>
      </c>
      <c r="CM264" s="46">
        <f t="shared" si="189"/>
        <v>0</v>
      </c>
      <c r="CN264" s="46">
        <f t="shared" si="189"/>
        <v>0</v>
      </c>
      <c r="CO264" s="46">
        <f t="shared" si="189"/>
        <v>0</v>
      </c>
      <c r="CP264" s="46">
        <f t="shared" si="189"/>
        <v>0</v>
      </c>
      <c r="CQ264" s="46">
        <f t="shared" si="189"/>
        <v>0</v>
      </c>
      <c r="CR264" s="46">
        <f t="shared" si="189"/>
        <v>0</v>
      </c>
      <c r="CS264" s="46">
        <f t="shared" si="189"/>
        <v>0</v>
      </c>
    </row>
    <row r="265" spans="2:97" x14ac:dyDescent="0.35">
      <c r="B265" s="40"/>
      <c r="E265" s="32"/>
      <c r="F265" s="2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55"/>
      <c r="BX265" s="55"/>
      <c r="BY265" s="55"/>
      <c r="BZ265" s="55"/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  <c r="CL265" s="55"/>
      <c r="CM265" s="55"/>
      <c r="CN265" s="55"/>
      <c r="CO265" s="55"/>
      <c r="CP265" s="55"/>
      <c r="CQ265" s="55"/>
      <c r="CR265" s="55"/>
      <c r="CS265" s="55"/>
    </row>
    <row r="266" spans="2:97" x14ac:dyDescent="0.35">
      <c r="B266" s="40" t="s">
        <v>78</v>
      </c>
      <c r="C266" s="2"/>
      <c r="D266" s="2"/>
      <c r="E266" s="44">
        <f>SUM(G266:CS266)</f>
        <v>0</v>
      </c>
      <c r="F266" s="2"/>
      <c r="G266" s="46">
        <f t="shared" ref="G266:BR268" si="190">G256*G$52</f>
        <v>0</v>
      </c>
      <c r="H266" s="46">
        <f t="shared" si="190"/>
        <v>0</v>
      </c>
      <c r="I266" s="46">
        <f t="shared" si="190"/>
        <v>0</v>
      </c>
      <c r="J266" s="46">
        <f t="shared" si="190"/>
        <v>0</v>
      </c>
      <c r="K266" s="46">
        <f t="shared" si="190"/>
        <v>0</v>
      </c>
      <c r="L266" s="46">
        <f t="shared" si="190"/>
        <v>0</v>
      </c>
      <c r="M266" s="46">
        <f t="shared" si="190"/>
        <v>0</v>
      </c>
      <c r="N266" s="46">
        <f t="shared" si="190"/>
        <v>0</v>
      </c>
      <c r="O266" s="46">
        <f t="shared" si="190"/>
        <v>0</v>
      </c>
      <c r="P266" s="46">
        <f t="shared" si="190"/>
        <v>0</v>
      </c>
      <c r="Q266" s="46">
        <f t="shared" si="190"/>
        <v>0</v>
      </c>
      <c r="R266" s="46">
        <f t="shared" si="190"/>
        <v>0</v>
      </c>
      <c r="S266" s="46">
        <f t="shared" si="190"/>
        <v>0</v>
      </c>
      <c r="T266" s="46">
        <f t="shared" si="190"/>
        <v>0</v>
      </c>
      <c r="U266" s="46">
        <f t="shared" si="190"/>
        <v>0</v>
      </c>
      <c r="V266" s="46">
        <f t="shared" si="190"/>
        <v>0</v>
      </c>
      <c r="W266" s="46">
        <f t="shared" si="190"/>
        <v>0</v>
      </c>
      <c r="X266" s="46">
        <f t="shared" si="190"/>
        <v>0</v>
      </c>
      <c r="Y266" s="46">
        <f t="shared" si="190"/>
        <v>0</v>
      </c>
      <c r="Z266" s="46">
        <f t="shared" si="190"/>
        <v>0</v>
      </c>
      <c r="AA266" s="46">
        <f t="shared" si="190"/>
        <v>0</v>
      </c>
      <c r="AB266" s="46">
        <f t="shared" si="190"/>
        <v>0</v>
      </c>
      <c r="AC266" s="46">
        <f t="shared" si="190"/>
        <v>0</v>
      </c>
      <c r="AD266" s="46">
        <f t="shared" si="190"/>
        <v>0</v>
      </c>
      <c r="AE266" s="46">
        <f t="shared" si="190"/>
        <v>0</v>
      </c>
      <c r="AF266" s="46">
        <f t="shared" si="190"/>
        <v>0</v>
      </c>
      <c r="AG266" s="46">
        <f t="shared" si="190"/>
        <v>0</v>
      </c>
      <c r="AH266" s="46">
        <f t="shared" si="190"/>
        <v>0</v>
      </c>
      <c r="AI266" s="46">
        <f t="shared" si="190"/>
        <v>0</v>
      </c>
      <c r="AJ266" s="46">
        <f t="shared" si="190"/>
        <v>0</v>
      </c>
      <c r="AK266" s="46">
        <f t="shared" si="190"/>
        <v>0</v>
      </c>
      <c r="AL266" s="46">
        <f t="shared" si="190"/>
        <v>0</v>
      </c>
      <c r="AM266" s="46">
        <f t="shared" si="190"/>
        <v>0</v>
      </c>
      <c r="AN266" s="46">
        <f t="shared" si="190"/>
        <v>0</v>
      </c>
      <c r="AO266" s="46">
        <f t="shared" si="190"/>
        <v>0</v>
      </c>
      <c r="AP266" s="46">
        <f t="shared" si="190"/>
        <v>0</v>
      </c>
      <c r="AQ266" s="46">
        <f t="shared" si="190"/>
        <v>0</v>
      </c>
      <c r="AR266" s="46">
        <f t="shared" si="190"/>
        <v>0</v>
      </c>
      <c r="AS266" s="46">
        <f t="shared" si="190"/>
        <v>0</v>
      </c>
      <c r="AT266" s="46">
        <f t="shared" si="190"/>
        <v>0</v>
      </c>
      <c r="AU266" s="46">
        <f t="shared" si="190"/>
        <v>0</v>
      </c>
      <c r="AV266" s="46">
        <f t="shared" si="190"/>
        <v>0</v>
      </c>
      <c r="AW266" s="46">
        <f t="shared" si="190"/>
        <v>0</v>
      </c>
      <c r="AX266" s="46">
        <f t="shared" si="190"/>
        <v>0</v>
      </c>
      <c r="AY266" s="46">
        <f t="shared" si="190"/>
        <v>0</v>
      </c>
      <c r="AZ266" s="46">
        <f t="shared" si="190"/>
        <v>0</v>
      </c>
      <c r="BA266" s="46">
        <f t="shared" si="190"/>
        <v>0</v>
      </c>
      <c r="BB266" s="46">
        <f t="shared" si="190"/>
        <v>0</v>
      </c>
      <c r="BC266" s="46">
        <f t="shared" si="190"/>
        <v>0</v>
      </c>
      <c r="BD266" s="46">
        <f t="shared" si="190"/>
        <v>0</v>
      </c>
      <c r="BE266" s="46">
        <f t="shared" si="190"/>
        <v>0</v>
      </c>
      <c r="BF266" s="46">
        <f t="shared" si="190"/>
        <v>0</v>
      </c>
      <c r="BG266" s="46">
        <f t="shared" si="190"/>
        <v>0</v>
      </c>
      <c r="BH266" s="46">
        <f t="shared" si="190"/>
        <v>0</v>
      </c>
      <c r="BI266" s="46">
        <f t="shared" si="190"/>
        <v>0</v>
      </c>
      <c r="BJ266" s="46">
        <f t="shared" si="190"/>
        <v>0</v>
      </c>
      <c r="BK266" s="46">
        <f t="shared" si="190"/>
        <v>0</v>
      </c>
      <c r="BL266" s="46">
        <f t="shared" si="190"/>
        <v>0</v>
      </c>
      <c r="BM266" s="46">
        <f t="shared" si="190"/>
        <v>0</v>
      </c>
      <c r="BN266" s="46">
        <f t="shared" si="190"/>
        <v>0</v>
      </c>
      <c r="BO266" s="46">
        <f t="shared" si="190"/>
        <v>0</v>
      </c>
      <c r="BP266" s="46">
        <f t="shared" si="190"/>
        <v>0</v>
      </c>
      <c r="BQ266" s="46">
        <f t="shared" si="190"/>
        <v>0</v>
      </c>
      <c r="BR266" s="46">
        <f t="shared" si="190"/>
        <v>0</v>
      </c>
      <c r="BS266" s="46">
        <f t="shared" ref="BS266:CS268" si="191">BS256*BS$52</f>
        <v>0</v>
      </c>
      <c r="BT266" s="46">
        <f t="shared" si="191"/>
        <v>0</v>
      </c>
      <c r="BU266" s="46">
        <f t="shared" si="191"/>
        <v>0</v>
      </c>
      <c r="BV266" s="46">
        <f t="shared" si="191"/>
        <v>0</v>
      </c>
      <c r="BW266" s="46">
        <f t="shared" si="191"/>
        <v>0</v>
      </c>
      <c r="BX266" s="46">
        <f t="shared" si="191"/>
        <v>0</v>
      </c>
      <c r="BY266" s="46">
        <f t="shared" si="191"/>
        <v>0</v>
      </c>
      <c r="BZ266" s="46">
        <f t="shared" si="191"/>
        <v>0</v>
      </c>
      <c r="CA266" s="46">
        <f t="shared" si="191"/>
        <v>0</v>
      </c>
      <c r="CB266" s="46">
        <f t="shared" si="191"/>
        <v>0</v>
      </c>
      <c r="CC266" s="46">
        <f t="shared" si="191"/>
        <v>0</v>
      </c>
      <c r="CD266" s="46">
        <f t="shared" si="191"/>
        <v>0</v>
      </c>
      <c r="CE266" s="46">
        <f t="shared" si="191"/>
        <v>0</v>
      </c>
      <c r="CF266" s="46">
        <f t="shared" si="191"/>
        <v>0</v>
      </c>
      <c r="CG266" s="46">
        <f t="shared" si="191"/>
        <v>0</v>
      </c>
      <c r="CH266" s="46">
        <f t="shared" si="191"/>
        <v>0</v>
      </c>
      <c r="CI266" s="46">
        <f t="shared" si="191"/>
        <v>0</v>
      </c>
      <c r="CJ266" s="46">
        <f t="shared" si="191"/>
        <v>0</v>
      </c>
      <c r="CK266" s="46">
        <f t="shared" si="191"/>
        <v>0</v>
      </c>
      <c r="CL266" s="46">
        <f t="shared" si="191"/>
        <v>0</v>
      </c>
      <c r="CM266" s="46">
        <f t="shared" si="191"/>
        <v>0</v>
      </c>
      <c r="CN266" s="46">
        <f t="shared" si="191"/>
        <v>0</v>
      </c>
      <c r="CO266" s="46">
        <f t="shared" si="191"/>
        <v>0</v>
      </c>
      <c r="CP266" s="46">
        <f t="shared" si="191"/>
        <v>0</v>
      </c>
      <c r="CQ266" s="46">
        <f t="shared" si="191"/>
        <v>0</v>
      </c>
      <c r="CR266" s="46">
        <f t="shared" si="191"/>
        <v>0</v>
      </c>
      <c r="CS266" s="46">
        <f t="shared" si="191"/>
        <v>0</v>
      </c>
    </row>
    <row r="267" spans="2:97" x14ac:dyDescent="0.35">
      <c r="B267" s="40" t="s">
        <v>79</v>
      </c>
      <c r="E267" s="32">
        <f>SUM(G267:CS267)</f>
        <v>0</v>
      </c>
      <c r="F267" s="2"/>
      <c r="G267" s="33">
        <f t="shared" si="190"/>
        <v>0</v>
      </c>
      <c r="H267" s="43">
        <f t="shared" si="190"/>
        <v>0</v>
      </c>
      <c r="I267" s="43">
        <f t="shared" si="190"/>
        <v>0</v>
      </c>
      <c r="J267" s="43">
        <f t="shared" si="190"/>
        <v>0</v>
      </c>
      <c r="K267" s="43">
        <f t="shared" si="190"/>
        <v>0</v>
      </c>
      <c r="L267" s="43">
        <f t="shared" si="190"/>
        <v>0</v>
      </c>
      <c r="M267" s="43">
        <f t="shared" si="190"/>
        <v>0</v>
      </c>
      <c r="N267" s="43">
        <f t="shared" si="190"/>
        <v>0</v>
      </c>
      <c r="O267" s="43">
        <f t="shared" si="190"/>
        <v>0</v>
      </c>
      <c r="P267" s="43">
        <f t="shared" si="190"/>
        <v>0</v>
      </c>
      <c r="Q267" s="43">
        <f t="shared" si="190"/>
        <v>0</v>
      </c>
      <c r="R267" s="43">
        <f t="shared" si="190"/>
        <v>0</v>
      </c>
      <c r="S267" s="43">
        <f t="shared" si="190"/>
        <v>0</v>
      </c>
      <c r="T267" s="43">
        <f t="shared" si="190"/>
        <v>0</v>
      </c>
      <c r="U267" s="43">
        <f t="shared" si="190"/>
        <v>0</v>
      </c>
      <c r="V267" s="43">
        <f t="shared" si="190"/>
        <v>0</v>
      </c>
      <c r="W267" s="43">
        <f t="shared" si="190"/>
        <v>0</v>
      </c>
      <c r="X267" s="43">
        <f t="shared" si="190"/>
        <v>0</v>
      </c>
      <c r="Y267" s="43">
        <f t="shared" si="190"/>
        <v>0</v>
      </c>
      <c r="Z267" s="43">
        <f t="shared" si="190"/>
        <v>0</v>
      </c>
      <c r="AA267" s="43">
        <f t="shared" si="190"/>
        <v>0</v>
      </c>
      <c r="AB267" s="43">
        <f t="shared" si="190"/>
        <v>0</v>
      </c>
      <c r="AC267" s="43">
        <f t="shared" si="190"/>
        <v>0</v>
      </c>
      <c r="AD267" s="43">
        <f t="shared" si="190"/>
        <v>0</v>
      </c>
      <c r="AE267" s="43">
        <f t="shared" si="190"/>
        <v>0</v>
      </c>
      <c r="AF267" s="43">
        <f t="shared" si="190"/>
        <v>0</v>
      </c>
      <c r="AG267" s="43">
        <f t="shared" si="190"/>
        <v>0</v>
      </c>
      <c r="AH267" s="43">
        <f t="shared" si="190"/>
        <v>0</v>
      </c>
      <c r="AI267" s="43">
        <f t="shared" si="190"/>
        <v>0</v>
      </c>
      <c r="AJ267" s="43">
        <f t="shared" si="190"/>
        <v>0</v>
      </c>
      <c r="AK267" s="43">
        <f t="shared" si="190"/>
        <v>0</v>
      </c>
      <c r="AL267" s="43">
        <f t="shared" si="190"/>
        <v>0</v>
      </c>
      <c r="AM267" s="43">
        <f t="shared" si="190"/>
        <v>0</v>
      </c>
      <c r="AN267" s="43">
        <f t="shared" si="190"/>
        <v>0</v>
      </c>
      <c r="AO267" s="43">
        <f t="shared" si="190"/>
        <v>0</v>
      </c>
      <c r="AP267" s="43">
        <f t="shared" si="190"/>
        <v>0</v>
      </c>
      <c r="AQ267" s="43">
        <f t="shared" si="190"/>
        <v>0</v>
      </c>
      <c r="AR267" s="43">
        <f t="shared" si="190"/>
        <v>0</v>
      </c>
      <c r="AS267" s="43">
        <f t="shared" si="190"/>
        <v>0</v>
      </c>
      <c r="AT267" s="43">
        <f t="shared" si="190"/>
        <v>0</v>
      </c>
      <c r="AU267" s="43">
        <f t="shared" si="190"/>
        <v>0</v>
      </c>
      <c r="AV267" s="43">
        <f t="shared" si="190"/>
        <v>0</v>
      </c>
      <c r="AW267" s="43">
        <f t="shared" si="190"/>
        <v>0</v>
      </c>
      <c r="AX267" s="43">
        <f t="shared" si="190"/>
        <v>0</v>
      </c>
      <c r="AY267" s="43">
        <f t="shared" si="190"/>
        <v>0</v>
      </c>
      <c r="AZ267" s="43">
        <f t="shared" si="190"/>
        <v>0</v>
      </c>
      <c r="BA267" s="43">
        <f t="shared" si="190"/>
        <v>0</v>
      </c>
      <c r="BB267" s="43">
        <f t="shared" si="190"/>
        <v>0</v>
      </c>
      <c r="BC267" s="43">
        <f t="shared" si="190"/>
        <v>0</v>
      </c>
      <c r="BD267" s="43">
        <f t="shared" si="190"/>
        <v>0</v>
      </c>
      <c r="BE267" s="43">
        <f t="shared" si="190"/>
        <v>0</v>
      </c>
      <c r="BF267" s="43">
        <f t="shared" si="190"/>
        <v>0</v>
      </c>
      <c r="BG267" s="43">
        <f t="shared" si="190"/>
        <v>0</v>
      </c>
      <c r="BH267" s="43">
        <f t="shared" si="190"/>
        <v>0</v>
      </c>
      <c r="BI267" s="43">
        <f t="shared" si="190"/>
        <v>0</v>
      </c>
      <c r="BJ267" s="43">
        <f t="shared" si="190"/>
        <v>0</v>
      </c>
      <c r="BK267" s="43">
        <f t="shared" si="190"/>
        <v>0</v>
      </c>
      <c r="BL267" s="43">
        <f t="shared" si="190"/>
        <v>0</v>
      </c>
      <c r="BM267" s="43">
        <f t="shared" si="190"/>
        <v>0</v>
      </c>
      <c r="BN267" s="43">
        <f t="shared" si="190"/>
        <v>0</v>
      </c>
      <c r="BO267" s="43">
        <f t="shared" si="190"/>
        <v>0</v>
      </c>
      <c r="BP267" s="43">
        <f t="shared" si="190"/>
        <v>0</v>
      </c>
      <c r="BQ267" s="43">
        <f t="shared" si="190"/>
        <v>0</v>
      </c>
      <c r="BR267" s="43">
        <f t="shared" si="190"/>
        <v>0</v>
      </c>
      <c r="BS267" s="43">
        <f t="shared" si="191"/>
        <v>0</v>
      </c>
      <c r="BT267" s="43">
        <f t="shared" si="191"/>
        <v>0</v>
      </c>
      <c r="BU267" s="43">
        <f t="shared" si="191"/>
        <v>0</v>
      </c>
      <c r="BV267" s="43">
        <f t="shared" si="191"/>
        <v>0</v>
      </c>
      <c r="BW267" s="43">
        <f t="shared" si="191"/>
        <v>0</v>
      </c>
      <c r="BX267" s="43">
        <f t="shared" si="191"/>
        <v>0</v>
      </c>
      <c r="BY267" s="43">
        <f t="shared" si="191"/>
        <v>0</v>
      </c>
      <c r="BZ267" s="43">
        <f t="shared" si="191"/>
        <v>0</v>
      </c>
      <c r="CA267" s="43">
        <f t="shared" si="191"/>
        <v>0</v>
      </c>
      <c r="CB267" s="43">
        <f t="shared" si="191"/>
        <v>0</v>
      </c>
      <c r="CC267" s="43">
        <f t="shared" si="191"/>
        <v>0</v>
      </c>
      <c r="CD267" s="43">
        <f t="shared" si="191"/>
        <v>0</v>
      </c>
      <c r="CE267" s="43">
        <f t="shared" si="191"/>
        <v>0</v>
      </c>
      <c r="CF267" s="43">
        <f t="shared" si="191"/>
        <v>0</v>
      </c>
      <c r="CG267" s="43">
        <f t="shared" si="191"/>
        <v>0</v>
      </c>
      <c r="CH267" s="43">
        <f t="shared" si="191"/>
        <v>0</v>
      </c>
      <c r="CI267" s="43">
        <f t="shared" si="191"/>
        <v>0</v>
      </c>
      <c r="CJ267" s="43">
        <f t="shared" si="191"/>
        <v>0</v>
      </c>
      <c r="CK267" s="43">
        <f t="shared" si="191"/>
        <v>0</v>
      </c>
      <c r="CL267" s="43">
        <f t="shared" si="191"/>
        <v>0</v>
      </c>
      <c r="CM267" s="43">
        <f t="shared" si="191"/>
        <v>0</v>
      </c>
      <c r="CN267" s="43">
        <f t="shared" si="191"/>
        <v>0</v>
      </c>
      <c r="CO267" s="43">
        <f t="shared" si="191"/>
        <v>0</v>
      </c>
      <c r="CP267" s="43">
        <f t="shared" si="191"/>
        <v>0</v>
      </c>
      <c r="CQ267" s="43">
        <f t="shared" si="191"/>
        <v>0</v>
      </c>
      <c r="CR267" s="43">
        <f t="shared" si="191"/>
        <v>0</v>
      </c>
      <c r="CS267" s="43">
        <f t="shared" si="191"/>
        <v>0</v>
      </c>
    </row>
    <row r="268" spans="2:97" x14ac:dyDescent="0.35">
      <c r="B268" s="40" t="s">
        <v>80</v>
      </c>
      <c r="E268" s="44">
        <f>SUM(G268:CS268)</f>
        <v>0</v>
      </c>
      <c r="F268" s="2"/>
      <c r="G268" s="45">
        <f t="shared" si="190"/>
        <v>0</v>
      </c>
      <c r="H268" s="46">
        <f t="shared" si="190"/>
        <v>0</v>
      </c>
      <c r="I268" s="46">
        <f t="shared" si="190"/>
        <v>0</v>
      </c>
      <c r="J268" s="46">
        <f t="shared" si="190"/>
        <v>0</v>
      </c>
      <c r="K268" s="46">
        <f t="shared" si="190"/>
        <v>0</v>
      </c>
      <c r="L268" s="46">
        <f t="shared" si="190"/>
        <v>0</v>
      </c>
      <c r="M268" s="46">
        <f t="shared" si="190"/>
        <v>0</v>
      </c>
      <c r="N268" s="46">
        <f t="shared" si="190"/>
        <v>0</v>
      </c>
      <c r="O268" s="46">
        <f t="shared" si="190"/>
        <v>0</v>
      </c>
      <c r="P268" s="46">
        <f t="shared" si="190"/>
        <v>0</v>
      </c>
      <c r="Q268" s="46">
        <f t="shared" si="190"/>
        <v>0</v>
      </c>
      <c r="R268" s="46">
        <f t="shared" si="190"/>
        <v>0</v>
      </c>
      <c r="S268" s="46">
        <f t="shared" si="190"/>
        <v>0</v>
      </c>
      <c r="T268" s="46">
        <f t="shared" si="190"/>
        <v>0</v>
      </c>
      <c r="U268" s="46">
        <f t="shared" si="190"/>
        <v>0</v>
      </c>
      <c r="V268" s="46">
        <f t="shared" si="190"/>
        <v>0</v>
      </c>
      <c r="W268" s="46">
        <f t="shared" si="190"/>
        <v>0</v>
      </c>
      <c r="X268" s="46">
        <f t="shared" si="190"/>
        <v>0</v>
      </c>
      <c r="Y268" s="46">
        <f t="shared" si="190"/>
        <v>0</v>
      </c>
      <c r="Z268" s="46">
        <f t="shared" si="190"/>
        <v>0</v>
      </c>
      <c r="AA268" s="46">
        <f t="shared" si="190"/>
        <v>0</v>
      </c>
      <c r="AB268" s="46">
        <f t="shared" si="190"/>
        <v>0</v>
      </c>
      <c r="AC268" s="46">
        <f t="shared" si="190"/>
        <v>0</v>
      </c>
      <c r="AD268" s="46">
        <f t="shared" si="190"/>
        <v>0</v>
      </c>
      <c r="AE268" s="46">
        <f t="shared" si="190"/>
        <v>0</v>
      </c>
      <c r="AF268" s="46">
        <f t="shared" si="190"/>
        <v>0</v>
      </c>
      <c r="AG268" s="46">
        <f t="shared" si="190"/>
        <v>0</v>
      </c>
      <c r="AH268" s="46">
        <f t="shared" si="190"/>
        <v>0</v>
      </c>
      <c r="AI268" s="46">
        <f t="shared" si="190"/>
        <v>0</v>
      </c>
      <c r="AJ268" s="46">
        <f t="shared" si="190"/>
        <v>0</v>
      </c>
      <c r="AK268" s="46">
        <f t="shared" si="190"/>
        <v>0</v>
      </c>
      <c r="AL268" s="46">
        <f t="shared" si="190"/>
        <v>0</v>
      </c>
      <c r="AM268" s="46">
        <f t="shared" si="190"/>
        <v>0</v>
      </c>
      <c r="AN268" s="46">
        <f t="shared" si="190"/>
        <v>0</v>
      </c>
      <c r="AO268" s="46">
        <f t="shared" si="190"/>
        <v>0</v>
      </c>
      <c r="AP268" s="46">
        <f t="shared" si="190"/>
        <v>0</v>
      </c>
      <c r="AQ268" s="46">
        <f t="shared" si="190"/>
        <v>0</v>
      </c>
      <c r="AR268" s="46">
        <f t="shared" si="190"/>
        <v>0</v>
      </c>
      <c r="AS268" s="46">
        <f t="shared" si="190"/>
        <v>0</v>
      </c>
      <c r="AT268" s="46">
        <f t="shared" si="190"/>
        <v>0</v>
      </c>
      <c r="AU268" s="46">
        <f t="shared" si="190"/>
        <v>0</v>
      </c>
      <c r="AV268" s="46">
        <f t="shared" si="190"/>
        <v>0</v>
      </c>
      <c r="AW268" s="46">
        <f t="shared" si="190"/>
        <v>0</v>
      </c>
      <c r="AX268" s="46">
        <f t="shared" si="190"/>
        <v>0</v>
      </c>
      <c r="AY268" s="46">
        <f t="shared" si="190"/>
        <v>0</v>
      </c>
      <c r="AZ268" s="46">
        <f t="shared" si="190"/>
        <v>0</v>
      </c>
      <c r="BA268" s="46">
        <f t="shared" si="190"/>
        <v>0</v>
      </c>
      <c r="BB268" s="46">
        <f t="shared" si="190"/>
        <v>0</v>
      </c>
      <c r="BC268" s="46">
        <f t="shared" si="190"/>
        <v>0</v>
      </c>
      <c r="BD268" s="46">
        <f t="shared" si="190"/>
        <v>0</v>
      </c>
      <c r="BE268" s="46">
        <f t="shared" si="190"/>
        <v>0</v>
      </c>
      <c r="BF268" s="46">
        <f t="shared" si="190"/>
        <v>0</v>
      </c>
      <c r="BG268" s="46">
        <f t="shared" si="190"/>
        <v>0</v>
      </c>
      <c r="BH268" s="46">
        <f t="shared" si="190"/>
        <v>0</v>
      </c>
      <c r="BI268" s="46">
        <f t="shared" si="190"/>
        <v>0</v>
      </c>
      <c r="BJ268" s="46">
        <f t="shared" si="190"/>
        <v>0</v>
      </c>
      <c r="BK268" s="46">
        <f t="shared" si="190"/>
        <v>0</v>
      </c>
      <c r="BL268" s="46">
        <f t="shared" si="190"/>
        <v>0</v>
      </c>
      <c r="BM268" s="46">
        <f t="shared" si="190"/>
        <v>0</v>
      </c>
      <c r="BN268" s="46">
        <f t="shared" si="190"/>
        <v>0</v>
      </c>
      <c r="BO268" s="46">
        <f t="shared" si="190"/>
        <v>0</v>
      </c>
      <c r="BP268" s="46">
        <f t="shared" si="190"/>
        <v>0</v>
      </c>
      <c r="BQ268" s="46">
        <f t="shared" si="190"/>
        <v>0</v>
      </c>
      <c r="BR268" s="46">
        <f t="shared" si="190"/>
        <v>0</v>
      </c>
      <c r="BS268" s="46">
        <f t="shared" si="191"/>
        <v>0</v>
      </c>
      <c r="BT268" s="46">
        <f t="shared" si="191"/>
        <v>0</v>
      </c>
      <c r="BU268" s="46">
        <f t="shared" si="191"/>
        <v>0</v>
      </c>
      <c r="BV268" s="46">
        <f t="shared" si="191"/>
        <v>0</v>
      </c>
      <c r="BW268" s="46">
        <f t="shared" si="191"/>
        <v>0</v>
      </c>
      <c r="BX268" s="46">
        <f t="shared" si="191"/>
        <v>0</v>
      </c>
      <c r="BY268" s="46">
        <f t="shared" si="191"/>
        <v>0</v>
      </c>
      <c r="BZ268" s="46">
        <f t="shared" si="191"/>
        <v>0</v>
      </c>
      <c r="CA268" s="46">
        <f t="shared" si="191"/>
        <v>0</v>
      </c>
      <c r="CB268" s="46">
        <f t="shared" si="191"/>
        <v>0</v>
      </c>
      <c r="CC268" s="46">
        <f t="shared" si="191"/>
        <v>0</v>
      </c>
      <c r="CD268" s="46">
        <f t="shared" si="191"/>
        <v>0</v>
      </c>
      <c r="CE268" s="46">
        <f t="shared" si="191"/>
        <v>0</v>
      </c>
      <c r="CF268" s="46">
        <f t="shared" si="191"/>
        <v>0</v>
      </c>
      <c r="CG268" s="46">
        <f t="shared" si="191"/>
        <v>0</v>
      </c>
      <c r="CH268" s="46">
        <f t="shared" si="191"/>
        <v>0</v>
      </c>
      <c r="CI268" s="46">
        <f t="shared" si="191"/>
        <v>0</v>
      </c>
      <c r="CJ268" s="46">
        <f t="shared" si="191"/>
        <v>0</v>
      </c>
      <c r="CK268" s="46">
        <f t="shared" si="191"/>
        <v>0</v>
      </c>
      <c r="CL268" s="46">
        <f t="shared" si="191"/>
        <v>0</v>
      </c>
      <c r="CM268" s="46">
        <f t="shared" si="191"/>
        <v>0</v>
      </c>
      <c r="CN268" s="46">
        <f t="shared" si="191"/>
        <v>0</v>
      </c>
      <c r="CO268" s="46">
        <f t="shared" si="191"/>
        <v>0</v>
      </c>
      <c r="CP268" s="46">
        <f t="shared" si="191"/>
        <v>0</v>
      </c>
      <c r="CQ268" s="46">
        <f t="shared" si="191"/>
        <v>0</v>
      </c>
      <c r="CR268" s="46">
        <f t="shared" si="191"/>
        <v>0</v>
      </c>
      <c r="CS268" s="46">
        <f t="shared" si="191"/>
        <v>0</v>
      </c>
    </row>
    <row r="269" spans="2:97" x14ac:dyDescent="0.35">
      <c r="B269" s="2"/>
      <c r="E269" s="32"/>
      <c r="F269" s="2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5"/>
      <c r="BW269" s="55"/>
      <c r="BX269" s="55"/>
      <c r="BY269" s="55"/>
      <c r="BZ269" s="55"/>
      <c r="CA269" s="55"/>
      <c r="CB269" s="55"/>
      <c r="CC269" s="55"/>
      <c r="CD269" s="55"/>
      <c r="CE269" s="55"/>
      <c r="CF269" s="55"/>
      <c r="CG269" s="55"/>
      <c r="CH269" s="55"/>
      <c r="CI269" s="55"/>
      <c r="CJ269" s="55"/>
      <c r="CK269" s="55"/>
      <c r="CL269" s="55"/>
      <c r="CM269" s="55"/>
      <c r="CN269" s="55"/>
      <c r="CO269" s="55"/>
      <c r="CP269" s="55"/>
      <c r="CQ269" s="55"/>
      <c r="CR269" s="55"/>
      <c r="CS269" s="55"/>
    </row>
    <row r="270" spans="2:97" x14ac:dyDescent="0.35">
      <c r="B270" s="2" t="s">
        <v>81</v>
      </c>
    </row>
    <row r="271" spans="2:97" x14ac:dyDescent="0.35">
      <c r="B271" s="1" t="s">
        <v>82</v>
      </c>
      <c r="C271" s="56" t="b">
        <f>IF(SUM(E110,E137,E164,E191,E218,E245)=E86,TRUE,FALSE)</f>
        <v>1</v>
      </c>
    </row>
    <row r="272" spans="2:97" x14ac:dyDescent="0.35">
      <c r="B272" s="1" t="s">
        <v>83</v>
      </c>
      <c r="C272" s="1" t="b">
        <f>IF(SUM(E117,E144,E171,E198,E225,E252)=E87,TRUE,FALSE)</f>
        <v>1</v>
      </c>
      <c r="G272" s="56"/>
    </row>
    <row r="273" spans="2:97" x14ac:dyDescent="0.35">
      <c r="B273" s="1" t="s">
        <v>84</v>
      </c>
      <c r="C273" s="56" t="b">
        <f>ROUND(SUM(E122,E149,E176,E203,E230,E257),0)=ROUND(E95,0)</f>
        <v>1</v>
      </c>
    </row>
    <row r="275" spans="2:97" x14ac:dyDescent="0.35">
      <c r="B275" s="18" t="s">
        <v>85</v>
      </c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  <c r="BE275" s="49"/>
      <c r="BF275" s="49"/>
      <c r="BG275" s="49"/>
      <c r="BH275" s="49"/>
      <c r="BI275" s="49"/>
      <c r="BJ275" s="49"/>
      <c r="BK275" s="49"/>
      <c r="BL275" s="49"/>
      <c r="BM275" s="49"/>
      <c r="BN275" s="49"/>
      <c r="BO275" s="49"/>
      <c r="BP275" s="49"/>
      <c r="BQ275" s="49"/>
      <c r="BR275" s="49"/>
      <c r="BS275" s="49"/>
      <c r="BT275" s="49"/>
      <c r="BU275" s="49"/>
      <c r="BV275" s="49"/>
      <c r="BW275" s="49"/>
      <c r="BX275" s="49"/>
      <c r="BY275" s="49"/>
      <c r="BZ275" s="49"/>
      <c r="CA275" s="49"/>
      <c r="CB275" s="49"/>
      <c r="CC275" s="49"/>
      <c r="CD275" s="49"/>
      <c r="CE275" s="49"/>
      <c r="CF275" s="49"/>
      <c r="CG275" s="49"/>
      <c r="CH275" s="49"/>
      <c r="CI275" s="49"/>
      <c r="CJ275" s="49"/>
      <c r="CK275" s="49"/>
      <c r="CL275" s="49"/>
      <c r="CM275" s="49"/>
      <c r="CN275" s="49"/>
      <c r="CO275" s="49"/>
      <c r="CP275" s="49"/>
      <c r="CQ275" s="49"/>
      <c r="CR275" s="49"/>
      <c r="CS275" s="49"/>
    </row>
    <row r="277" spans="2:97" x14ac:dyDescent="0.35">
      <c r="B277" s="50" t="s">
        <v>65</v>
      </c>
      <c r="C277" s="51"/>
      <c r="D277" s="51"/>
      <c r="E277" s="51"/>
    </row>
    <row r="279" spans="2:97" x14ac:dyDescent="0.35">
      <c r="B279" s="2" t="s">
        <v>86</v>
      </c>
    </row>
    <row r="281" spans="2:97" x14ac:dyDescent="0.35">
      <c r="B281" s="40" t="s">
        <v>87</v>
      </c>
      <c r="E281" s="57">
        <f>IF(ISERROR(XIRR(G93:CS93,G$4:CS$4)),0,XIRR(G93:CS93,G$4:CS$4))</f>
        <v>2.9802322387695314E-9</v>
      </c>
      <c r="G281" s="89"/>
    </row>
    <row r="282" spans="2:97" x14ac:dyDescent="0.35">
      <c r="B282" s="40" t="s">
        <v>88</v>
      </c>
      <c r="E282" s="93">
        <f>IF(ISERROR(XIRR(T92:CS92,T$4:CS$4)),0,XIRR(T92:CS92,T$4:CS$4))</f>
        <v>7.0654419064521787E-2</v>
      </c>
    </row>
    <row r="283" spans="2:97" x14ac:dyDescent="0.35">
      <c r="G283" s="89"/>
    </row>
    <row r="284" spans="2:97" x14ac:dyDescent="0.35">
      <c r="B284" s="2" t="s">
        <v>89</v>
      </c>
      <c r="G284" s="89"/>
    </row>
    <row r="285" spans="2:97" x14ac:dyDescent="0.35">
      <c r="G285" s="89"/>
    </row>
    <row r="286" spans="2:97" x14ac:dyDescent="0.35">
      <c r="B286" s="40" t="s">
        <v>87</v>
      </c>
      <c r="E286" s="57">
        <f>IF(ISERROR(XIRR(G96:CS96,G$4:CS$4)),0,XIRR(G96:CS96,G$4:CS$4))</f>
        <v>2.9802322387695314E-9</v>
      </c>
      <c r="G286" s="89"/>
    </row>
    <row r="287" spans="2:97" x14ac:dyDescent="0.35">
      <c r="B287" s="40" t="s">
        <v>88</v>
      </c>
      <c r="E287" s="93">
        <f>IF(ISERROR(XIRR(T95:CS95,T$4:CS$4)),0,XIRR(T95:CS95,T$4:CS$4))</f>
        <v>7.4584814906120303E-2</v>
      </c>
    </row>
    <row r="288" spans="2:97" x14ac:dyDescent="0.35">
      <c r="G288" s="89"/>
    </row>
    <row r="289" spans="2:7" x14ac:dyDescent="0.35">
      <c r="B289" s="2" t="s">
        <v>90</v>
      </c>
      <c r="G289" s="89"/>
    </row>
    <row r="290" spans="2:7" x14ac:dyDescent="0.35">
      <c r="G290" s="89"/>
    </row>
    <row r="291" spans="2:7" ht="29" x14ac:dyDescent="0.35">
      <c r="B291" s="21" t="s">
        <v>91</v>
      </c>
      <c r="C291" s="21" t="s">
        <v>87</v>
      </c>
      <c r="D291" s="21" t="s">
        <v>92</v>
      </c>
      <c r="G291" s="89"/>
    </row>
    <row r="292" spans="2:7" x14ac:dyDescent="0.35">
      <c r="B292" s="58" t="str">
        <f t="shared" ref="B292:B297" si="192">B14</f>
        <v>International Public Partnerships Limited</v>
      </c>
      <c r="C292" s="57">
        <f>IF(ISERROR(XIRR(G119:CS119,G$4:CS$4)),0,XIRR(G119:CS119,G$4:CS$4))</f>
        <v>2.9802322387695314E-9</v>
      </c>
      <c r="D292" s="57">
        <f>IF(ISERROR(XIRR(G118:CS118,G$4:CS$4)),0,XIRR(G118:CS118,G$4:CS$4))</f>
        <v>2.9802322387695314E-9</v>
      </c>
      <c r="G292" s="89"/>
    </row>
    <row r="293" spans="2:7" x14ac:dyDescent="0.35">
      <c r="B293" s="58" t="str">
        <f t="shared" si="192"/>
        <v>IUK Investments Limited</v>
      </c>
      <c r="C293" s="57">
        <f>IF(ISERROR(XIRR(G146:CS146,G$4:CS$4)),0,XIRR(G146:CS146,G$4:CS$4))</f>
        <v>0</v>
      </c>
      <c r="D293" s="57">
        <f>IF(ISERROR(XIRR(G145:CS145,G$4:CS$4)),0,XIRR(G145:CS145,G$4:CS$4))</f>
        <v>2.9802322387695314E-9</v>
      </c>
      <c r="G293" s="89"/>
    </row>
    <row r="294" spans="2:7" x14ac:dyDescent="0.35">
      <c r="B294" s="58">
        <f t="shared" si="192"/>
        <v>0</v>
      </c>
      <c r="C294" s="57">
        <f>IF(ISERROR(XIRR(G173:CS173,G$4:CS$4)),0,XIRR(G173:CS173,G$4:CS$4))</f>
        <v>0</v>
      </c>
      <c r="D294" s="57">
        <f>IF(ISERROR(XIRR(G172:CS172,G$4:CS$4)),0,XIRR(G172:CS172,G$4:CS$4))</f>
        <v>0</v>
      </c>
      <c r="G294" s="89"/>
    </row>
    <row r="295" spans="2:7" x14ac:dyDescent="0.35">
      <c r="B295" s="58">
        <f t="shared" si="192"/>
        <v>0</v>
      </c>
      <c r="C295" s="57">
        <f>IF(ISERROR(XIRR(G200:CS200,G$4:CS$4)),0,XIRR(G200:CS200,G$4:CS$4))</f>
        <v>0</v>
      </c>
      <c r="D295" s="57">
        <f>IF(ISERROR(XIRR(G199:CS199,G$4:CS$4)),0,XIRR(G199:CS199,G$4:CS$4))</f>
        <v>0</v>
      </c>
      <c r="G295" s="89"/>
    </row>
    <row r="296" spans="2:7" x14ac:dyDescent="0.35">
      <c r="B296" s="58">
        <f t="shared" si="192"/>
        <v>0</v>
      </c>
      <c r="C296" s="57">
        <f>IF(ISERROR(XIRR(G227:CS227,G$4:CS$4)),0,XIRR(G227:CS227,G$4:CS$4))</f>
        <v>0</v>
      </c>
      <c r="D296" s="57">
        <f>IF(ISERROR(XIRR(G226:CS226,G$4:CS$4)),0,XIRR(G226:CS226,G$4:CS$4))</f>
        <v>0</v>
      </c>
      <c r="G296" s="89"/>
    </row>
    <row r="297" spans="2:7" x14ac:dyDescent="0.35">
      <c r="B297" s="58">
        <f t="shared" si="192"/>
        <v>0</v>
      </c>
      <c r="C297" s="57">
        <f>IF(ISERROR(XIRR(G254:CS254,G$4:CS$4)),0,XIRR(G254:CS254,G$4:CS$4))</f>
        <v>0</v>
      </c>
      <c r="D297" s="57">
        <f>IF(ISERROR(XIRR(G253:CS253,G$4:CS$4)),0,XIRR(G253:CS253,G$4:CS$4))</f>
        <v>0</v>
      </c>
      <c r="G297" s="89"/>
    </row>
    <row r="298" spans="2:7" x14ac:dyDescent="0.35">
      <c r="G298" s="89"/>
    </row>
    <row r="299" spans="2:7" x14ac:dyDescent="0.35">
      <c r="B299" s="2" t="s">
        <v>93</v>
      </c>
      <c r="G299" s="89"/>
    </row>
    <row r="300" spans="2:7" x14ac:dyDescent="0.35">
      <c r="G300" s="89"/>
    </row>
    <row r="301" spans="2:7" ht="29" x14ac:dyDescent="0.35">
      <c r="B301" s="21" t="s">
        <v>91</v>
      </c>
      <c r="C301" s="21" t="s">
        <v>87</v>
      </c>
      <c r="D301" s="21" t="s">
        <v>92</v>
      </c>
      <c r="G301" s="89"/>
    </row>
    <row r="302" spans="2:7" x14ac:dyDescent="0.35">
      <c r="B302" s="58" t="str">
        <f t="shared" ref="B302:B307" si="193">B292</f>
        <v>International Public Partnerships Limited</v>
      </c>
      <c r="C302" s="57">
        <f>IF(ISERROR(XIRR(G123:CS123,G$4:CS$4)),0,XIRR(G123:CS123,G$4:CS$4))</f>
        <v>2.9802322387695314E-9</v>
      </c>
      <c r="D302" s="57">
        <f>IF(ISERROR(XIRR(G122:CS122,G$4:CS$4)),0,XIRR(G122:CS122,G$4:CS$4))</f>
        <v>2.9802322387695314E-9</v>
      </c>
      <c r="G302" s="89"/>
    </row>
    <row r="303" spans="2:7" x14ac:dyDescent="0.35">
      <c r="B303" s="58" t="str">
        <f t="shared" si="193"/>
        <v>IUK Investments Limited</v>
      </c>
      <c r="C303" s="57">
        <f>IF(ISERROR(XIRR(G150:CS150,G$4:CS$4)),0,XIRR(G150:CS150,G$4:CS$4))</f>
        <v>2.9802322387695314E-9</v>
      </c>
      <c r="D303" s="57">
        <f>IF(ISERROR(XIRR(G149:CS149,G$4:CS$4)),0,XIRR(G149:CS149,G$4:CS$4))</f>
        <v>2.9802322387695314E-9</v>
      </c>
      <c r="G303" s="89"/>
    </row>
    <row r="304" spans="2:7" x14ac:dyDescent="0.35">
      <c r="B304" s="58">
        <f t="shared" si="193"/>
        <v>0</v>
      </c>
      <c r="C304" s="57">
        <f>IF(ISERROR(XIRR(G177:CS177,G$4:CS$4)),0,XIRR(G177:CS177,G$4:CS$4))</f>
        <v>0</v>
      </c>
      <c r="D304" s="57">
        <f>IF(ISERROR(XIRR(G176:CS176,G$4:CS$4)),0,XIRR(G176:CS176,G$4:CS$4))</f>
        <v>0</v>
      </c>
      <c r="E304" s="34"/>
      <c r="G304" s="89"/>
    </row>
    <row r="305" spans="2:7" x14ac:dyDescent="0.35">
      <c r="B305" s="58">
        <f t="shared" si="193"/>
        <v>0</v>
      </c>
      <c r="C305" s="57">
        <f>IF(ISERROR(XIRR(G204:CS204,G$4:CS$4)),0,XIRR(G204:CS204,G$4:CS$4))</f>
        <v>0</v>
      </c>
      <c r="D305" s="57">
        <f>IF(ISERROR(XIRR(G203:CS203,G$4:CS$4)),0,XIRR(G203:CS203,G$4:CS$4))</f>
        <v>0</v>
      </c>
      <c r="G305" s="89"/>
    </row>
    <row r="306" spans="2:7" x14ac:dyDescent="0.35">
      <c r="B306" s="58">
        <f t="shared" si="193"/>
        <v>0</v>
      </c>
      <c r="C306" s="57">
        <f>IF(ISERROR(XIRR(G231:CS231,G$4:CS$4)),0,XIRR(G231:CS231,G$4:CS$4))</f>
        <v>0</v>
      </c>
      <c r="D306" s="57">
        <f>IF(ISERROR(XIRR(G230:CS230,G$4:CS$4)),0,XIRR(G230:CS230,G$4:CS$4))</f>
        <v>0</v>
      </c>
      <c r="G306" s="89"/>
    </row>
    <row r="307" spans="2:7" x14ac:dyDescent="0.35">
      <c r="B307" s="58">
        <f t="shared" si="193"/>
        <v>0</v>
      </c>
      <c r="C307" s="57">
        <f>IF(ISERROR(XIRR(G258:CS258,G$4:CS$4)),0,XIRR(G258:CS258,G$4:CS$4))</f>
        <v>0</v>
      </c>
      <c r="D307" s="57">
        <f>IF(ISERROR(XIRR(G257:CS257,G$4:CS$4)),0,XIRR(G257:CS257,G$4:CS$4))</f>
        <v>0</v>
      </c>
      <c r="G307" s="89"/>
    </row>
    <row r="308" spans="2:7" x14ac:dyDescent="0.35">
      <c r="G308" s="89"/>
    </row>
    <row r="309" spans="2:7" x14ac:dyDescent="0.35">
      <c r="B309" s="50" t="s">
        <v>70</v>
      </c>
      <c r="C309" s="51"/>
      <c r="D309" s="51"/>
      <c r="E309" s="51"/>
      <c r="G309" s="89"/>
    </row>
    <row r="310" spans="2:7" x14ac:dyDescent="0.35">
      <c r="G310" s="89"/>
    </row>
    <row r="311" spans="2:7" x14ac:dyDescent="0.35">
      <c r="B311" s="2" t="s">
        <v>86</v>
      </c>
      <c r="G311" s="89"/>
    </row>
    <row r="312" spans="2:7" x14ac:dyDescent="0.35">
      <c r="G312" s="89"/>
    </row>
    <row r="313" spans="2:7" x14ac:dyDescent="0.35">
      <c r="B313" s="40" t="s">
        <v>87</v>
      </c>
      <c r="E313" s="57">
        <f>IF(ISERROR(XIRR(G101:CS101,G$4:CS$4)),0,XIRR(G101:CS101,G$4:CS$4))</f>
        <v>2.9802322387695314E-9</v>
      </c>
      <c r="G313" s="89"/>
    </row>
    <row r="314" spans="2:7" x14ac:dyDescent="0.35">
      <c r="B314" s="40" t="s">
        <v>88</v>
      </c>
      <c r="E314" s="93">
        <f>IF(ISERROR(XIRR(T100:CS100,T$4:CS$4)),0,XIRR(T100:CS100,T$4:CS$4))</f>
        <v>2.9341891407966614E-2</v>
      </c>
    </row>
    <row r="315" spans="2:7" x14ac:dyDescent="0.35">
      <c r="G315" s="89"/>
    </row>
    <row r="316" spans="2:7" x14ac:dyDescent="0.35">
      <c r="B316" s="2" t="s">
        <v>89</v>
      </c>
      <c r="G316" s="89"/>
    </row>
    <row r="317" spans="2:7" x14ac:dyDescent="0.35">
      <c r="G317" s="89"/>
    </row>
    <row r="318" spans="2:7" x14ac:dyDescent="0.35">
      <c r="B318" s="40" t="s">
        <v>87</v>
      </c>
      <c r="E318" s="57">
        <f>IF(ISERROR(XIRR(G104:CS104,G$4:CS$4)),0,XIRR(G104:CS104,G$4:CS$4))</f>
        <v>2.9802322387695314E-9</v>
      </c>
      <c r="G318" s="89"/>
    </row>
    <row r="319" spans="2:7" x14ac:dyDescent="0.35">
      <c r="B319" s="40" t="s">
        <v>88</v>
      </c>
      <c r="E319" s="94">
        <f>IF(ISERROR(XIRR(T128:CS128,T$4:CS$4)),0,XIRR(T128:CS128,T$4:CS$4))</f>
        <v>2.9564818739891054E-2</v>
      </c>
      <c r="G319" s="89"/>
    </row>
    <row r="321" spans="2:4" x14ac:dyDescent="0.35">
      <c r="B321" s="2" t="s">
        <v>90</v>
      </c>
    </row>
    <row r="323" spans="2:4" ht="29" x14ac:dyDescent="0.35">
      <c r="B323" s="21" t="s">
        <v>91</v>
      </c>
      <c r="C323" s="21" t="s">
        <v>87</v>
      </c>
      <c r="D323" s="21" t="s">
        <v>92</v>
      </c>
    </row>
    <row r="324" spans="2:4" x14ac:dyDescent="0.35">
      <c r="B324" s="58" t="str">
        <f t="shared" ref="B324:B329" si="194">B292</f>
        <v>International Public Partnerships Limited</v>
      </c>
      <c r="C324" s="57">
        <f>IF(ISERROR(XIRR(G129:CS129,G$4:CS$4)),0,XIRR(G129:CS129,G$4:CS$4))</f>
        <v>2.9802322387695314E-9</v>
      </c>
      <c r="D324" s="57">
        <f>IF(ISERROR(XIRR(G128:CS128,G$4:CS$4)),0,XIRR(G128:CS128,G$4:CS$4))</f>
        <v>2.9802322387695314E-9</v>
      </c>
    </row>
    <row r="325" spans="2:4" x14ac:dyDescent="0.35">
      <c r="B325" s="58" t="str">
        <f t="shared" si="194"/>
        <v>IUK Investments Limited</v>
      </c>
      <c r="C325" s="57">
        <f>IF(ISERROR(XIRR(G156:CS156,G$4:CS$4)),0,XIRR(G156:CS156,G$4:CS$4))</f>
        <v>0</v>
      </c>
      <c r="D325" s="57">
        <f>IF(ISERROR(XIRR(G155:CS155,G$4:CS$4)),0,XIRR(G155:CS155,G$4:CS$4))</f>
        <v>2.9802322387695314E-9</v>
      </c>
    </row>
    <row r="326" spans="2:4" x14ac:dyDescent="0.35">
      <c r="B326" s="58">
        <f t="shared" si="194"/>
        <v>0</v>
      </c>
      <c r="C326" s="57">
        <f>IF(ISERROR(XIRR(G183:CS183,G$4:CS$4)),0,XIRR(G183:CS183,G$4:CS$4))</f>
        <v>0</v>
      </c>
      <c r="D326" s="57">
        <f>IF(ISERROR(XIRR(G182:CS182,G$4:CS$4)),0,XIRR(G182:CS182,G$4:CS$4))</f>
        <v>0</v>
      </c>
    </row>
    <row r="327" spans="2:4" x14ac:dyDescent="0.35">
      <c r="B327" s="58">
        <f t="shared" si="194"/>
        <v>0</v>
      </c>
      <c r="C327" s="57">
        <f>IF(ISERROR(XIRR(G209:CS209,G$4:CS$4)),0,XIRR(G209:CS209,G$4:CS$4))</f>
        <v>0</v>
      </c>
      <c r="D327" s="57">
        <f>IF(ISERROR(XIRR(G208:CS208,G$4:CS$4)),0,XIRR(G208:CS208,G$4:CS$4))</f>
        <v>0</v>
      </c>
    </row>
    <row r="328" spans="2:4" x14ac:dyDescent="0.35">
      <c r="B328" s="58">
        <f t="shared" si="194"/>
        <v>0</v>
      </c>
      <c r="C328" s="57">
        <f>IF(ISERROR(XIRR(G236:CS236,G$4:CS$4)),0,XIRR(G236:CS236,G$4:CS$4))</f>
        <v>0</v>
      </c>
      <c r="D328" s="57">
        <f>IF(ISERROR(XIRR(G235:CS235,G$4:CS$4)),0,XIRR(G235:CS235,G$4:CS$4))</f>
        <v>0</v>
      </c>
    </row>
    <row r="329" spans="2:4" x14ac:dyDescent="0.35">
      <c r="B329" s="58">
        <f t="shared" si="194"/>
        <v>0</v>
      </c>
      <c r="C329" s="57">
        <f>IF(ISERROR(XIRR(G263:CS263,G$4:CS$4)),0,XIRR(G263:CS263,G$4:CS$4))</f>
        <v>0</v>
      </c>
      <c r="D329" s="57">
        <f>IF(ISERROR(XIRR(G262:CS262,G$4:CS$4)),0,XIRR(G262:CS262,G$4:CS$4))</f>
        <v>0</v>
      </c>
    </row>
    <row r="331" spans="2:4" x14ac:dyDescent="0.35">
      <c r="B331" s="2" t="s">
        <v>93</v>
      </c>
    </row>
    <row r="333" spans="2:4" ht="29" x14ac:dyDescent="0.35">
      <c r="B333" s="21" t="s">
        <v>91</v>
      </c>
      <c r="C333" s="21" t="s">
        <v>87</v>
      </c>
      <c r="D333" s="21" t="s">
        <v>92</v>
      </c>
    </row>
    <row r="334" spans="2:4" x14ac:dyDescent="0.35">
      <c r="B334" s="58" t="str">
        <f t="shared" ref="B334:B339" si="195">B324</f>
        <v>International Public Partnerships Limited</v>
      </c>
      <c r="C334" s="57">
        <f>IF(ISERROR(XIRR(G133:CS133,G$4:CS$4)),0,XIRR(G133:CS133,G$4:CS$4))</f>
        <v>2.9802322387695314E-9</v>
      </c>
      <c r="D334" s="57">
        <f>IF(ISERROR(XIRR(G132:CS132,G$4:CS$4)),0,XIRR(G132:CS132,G$4:CS$4))</f>
        <v>2.9802322387695314E-9</v>
      </c>
    </row>
    <row r="335" spans="2:4" x14ac:dyDescent="0.35">
      <c r="B335" s="58" t="str">
        <f t="shared" si="195"/>
        <v>IUK Investments Limited</v>
      </c>
      <c r="C335" s="57">
        <f>IF(ISERROR(XIRR(G160:CS160,G$4:CS$4)),0,XIRR(G160:CS160,G$4:CS$4))</f>
        <v>2.9802322387695314E-9</v>
      </c>
      <c r="D335" s="57">
        <f>IF(ISERROR(XIRR(G159:CS159,G$4:CS$4)),0,XIRR(G159:CS159,G$4:CS$4))</f>
        <v>2.9802322387695314E-9</v>
      </c>
    </row>
    <row r="336" spans="2:4" x14ac:dyDescent="0.35">
      <c r="B336" s="58">
        <f t="shared" si="195"/>
        <v>0</v>
      </c>
      <c r="C336" s="57">
        <f>IF(ISERROR(XIRR(G187:CS187,G$4:CS$4)),0,XIRR(G187:CS187,G$4:CS$4))</f>
        <v>0</v>
      </c>
      <c r="D336" s="57">
        <f>IF(ISERROR(XIRR(G186:CS186,G$4:CS$4)),0,XIRR(G186:CS186,G$4:CS$4))</f>
        <v>0</v>
      </c>
    </row>
    <row r="337" spans="2:4" x14ac:dyDescent="0.35">
      <c r="B337" s="58">
        <f t="shared" si="195"/>
        <v>0</v>
      </c>
      <c r="C337" s="57">
        <f>IF(ISERROR(XIRR(G214:CS214,G$4:CS$4)),0,XIRR(G214:CS214,G$4:CS$4))</f>
        <v>0</v>
      </c>
      <c r="D337" s="57">
        <f>IF(ISERROR(XIRR(G213:CS213,G$4:CS$4)),0,XIRR(G213:CS213,G$4:CS$4))</f>
        <v>0</v>
      </c>
    </row>
    <row r="338" spans="2:4" x14ac:dyDescent="0.35">
      <c r="B338" s="58">
        <f t="shared" si="195"/>
        <v>0</v>
      </c>
      <c r="C338" s="57">
        <f>IF(ISERROR(XIRR(G241:CS241,G$4:CS$4)),0,XIRR(G241:CS241,G$4:CS$4))</f>
        <v>0</v>
      </c>
      <c r="D338" s="57">
        <f>IF(ISERROR(XIRR(G240:CS240,G$4:CS$4)),0,XIRR(G240:CS240,G$4:CS$4))</f>
        <v>0</v>
      </c>
    </row>
    <row r="339" spans="2:4" x14ac:dyDescent="0.35">
      <c r="B339" s="58">
        <f t="shared" si="195"/>
        <v>0</v>
      </c>
      <c r="C339" s="57">
        <f>IF(ISERROR(XIRR(G268:CS268,G$4:CS$4)),0,XIRR(G268:CS268,G$4:CS$4))</f>
        <v>0</v>
      </c>
      <c r="D339" s="57">
        <f>IF(ISERROR(XIRR(G267:CS267,G$4:CS$4)),0,XIRR(G267:CS267,G$4:CS$4))</f>
        <v>0</v>
      </c>
    </row>
  </sheetData>
  <conditionalFormatting sqref="G56:CS65">
    <cfRule type="expression" dxfId="5" priority="6">
      <formula>G$4&gt;=$C$9</formula>
    </cfRule>
  </conditionalFormatting>
  <conditionalFormatting sqref="G70:CS79">
    <cfRule type="expression" dxfId="4" priority="5">
      <formula>G$4&lt;$C$9</formula>
    </cfRule>
  </conditionalFormatting>
  <conditionalFormatting sqref="E82">
    <cfRule type="cellIs" dxfId="3" priority="3" operator="equal">
      <formula>TRUE</formula>
    </cfRule>
    <cfRule type="cellIs" dxfId="2" priority="4" operator="equal">
      <formula>FALSE</formula>
    </cfRule>
  </conditionalFormatting>
  <conditionalFormatting sqref="C271:C273">
    <cfRule type="cellIs" dxfId="1" priority="1" operator="equal">
      <formula>TRUE</formula>
    </cfRule>
    <cfRule type="cellIs" dxfId="0" priority="2" operator="equal">
      <formula>FALSE</formula>
    </cfRule>
  </conditionalFormatting>
  <pageMargins left="0.7" right="0.7" top="0.75" bottom="0.75" header="0.3" footer="0.3"/>
  <pageSetup paperSize="8" scale="11" orientation="portrait"/>
  <rowBreaks count="1" manualBreakCount="1">
    <brk id="1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6600"/>
  </sheetPr>
  <dimension ref="B2:D38"/>
  <sheetViews>
    <sheetView showGridLines="0" topLeftCell="A8" zoomScaleSheetLayoutView="70" workbookViewId="0">
      <selection activeCell="D13" sqref="D13:D18"/>
    </sheetView>
  </sheetViews>
  <sheetFormatPr defaultColWidth="8.81640625" defaultRowHeight="14.5" x14ac:dyDescent="0.35"/>
  <cols>
    <col min="1" max="1" width="3" style="1" customWidth="1"/>
    <col min="2" max="2" width="45.453125" style="1" bestFit="1" customWidth="1"/>
    <col min="3" max="3" width="3.453125" style="1" customWidth="1"/>
    <col min="4" max="4" width="85.81640625" style="1" customWidth="1"/>
    <col min="5" max="16384" width="8.81640625" style="1"/>
  </cols>
  <sheetData>
    <row r="2" spans="2:4" x14ac:dyDescent="0.35">
      <c r="B2" s="2" t="s">
        <v>3</v>
      </c>
    </row>
    <row r="4" spans="2:4" x14ac:dyDescent="0.35">
      <c r="B4" s="1" t="s">
        <v>4</v>
      </c>
    </row>
    <row r="6" spans="2:4" x14ac:dyDescent="0.35">
      <c r="B6" s="2" t="s">
        <v>5</v>
      </c>
    </row>
    <row r="8" spans="2:4" x14ac:dyDescent="0.35">
      <c r="B8" s="1" t="s">
        <v>6</v>
      </c>
      <c r="D8" s="3">
        <v>44712</v>
      </c>
    </row>
    <row r="9" spans="2:4" x14ac:dyDescent="0.35">
      <c r="B9" s="1" t="s">
        <v>7</v>
      </c>
      <c r="D9" s="3">
        <v>42073</v>
      </c>
    </row>
    <row r="11" spans="2:4" x14ac:dyDescent="0.35">
      <c r="B11" s="2" t="s">
        <v>8</v>
      </c>
    </row>
    <row r="13" spans="2:4" x14ac:dyDescent="0.35">
      <c r="B13" s="4" t="s">
        <v>9</v>
      </c>
      <c r="D13" s="5"/>
    </row>
    <row r="14" spans="2:4" x14ac:dyDescent="0.35">
      <c r="B14" s="4" t="s">
        <v>10</v>
      </c>
      <c r="D14" s="5"/>
    </row>
    <row r="15" spans="2:4" x14ac:dyDescent="0.35">
      <c r="B15" s="4" t="s">
        <v>11</v>
      </c>
      <c r="D15" s="5"/>
    </row>
    <row r="16" spans="2:4" x14ac:dyDescent="0.35">
      <c r="B16" s="4" t="s">
        <v>13</v>
      </c>
      <c r="D16" s="5"/>
    </row>
    <row r="17" spans="2:4" x14ac:dyDescent="0.35">
      <c r="B17" s="4" t="s">
        <v>14</v>
      </c>
      <c r="D17" s="8"/>
    </row>
    <row r="18" spans="2:4" x14ac:dyDescent="0.35">
      <c r="B18" s="4" t="s">
        <v>15</v>
      </c>
      <c r="D18" s="6"/>
    </row>
    <row r="19" spans="2:4" x14ac:dyDescent="0.35">
      <c r="B19" s="4"/>
    </row>
    <row r="20" spans="2:4" x14ac:dyDescent="0.35">
      <c r="B20" s="7" t="s">
        <v>16</v>
      </c>
    </row>
    <row r="21" spans="2:4" x14ac:dyDescent="0.35">
      <c r="B21" s="4"/>
    </row>
    <row r="22" spans="2:4" x14ac:dyDescent="0.35">
      <c r="B22" s="4" t="s">
        <v>17</v>
      </c>
      <c r="D22" s="5">
        <v>1507</v>
      </c>
    </row>
    <row r="23" spans="2:4" x14ac:dyDescent="0.35">
      <c r="B23" s="4" t="s">
        <v>18</v>
      </c>
      <c r="D23" s="5" t="s">
        <v>113</v>
      </c>
    </row>
    <row r="24" spans="2:4" x14ac:dyDescent="0.35">
      <c r="B24" s="4"/>
    </row>
    <row r="25" spans="2:4" x14ac:dyDescent="0.35">
      <c r="B25" s="7" t="s">
        <v>20</v>
      </c>
    </row>
    <row r="26" spans="2:4" x14ac:dyDescent="0.35">
      <c r="B26" s="4"/>
    </row>
    <row r="27" spans="2:4" x14ac:dyDescent="0.35">
      <c r="B27" s="4" t="s">
        <v>21</v>
      </c>
      <c r="D27" s="5" t="s">
        <v>114</v>
      </c>
    </row>
    <row r="28" spans="2:4" x14ac:dyDescent="0.35">
      <c r="B28" s="4" t="s">
        <v>22</v>
      </c>
      <c r="D28" s="8" t="s">
        <v>120</v>
      </c>
    </row>
    <row r="29" spans="2:4" x14ac:dyDescent="0.35">
      <c r="B29" s="4" t="s">
        <v>24</v>
      </c>
      <c r="D29" s="5" t="s">
        <v>115</v>
      </c>
    </row>
    <row r="30" spans="2:4" x14ac:dyDescent="0.35">
      <c r="B30" s="4"/>
    </row>
    <row r="31" spans="2:4" ht="17.25" customHeight="1" x14ac:dyDescent="0.35">
      <c r="B31" s="7" t="s">
        <v>25</v>
      </c>
    </row>
    <row r="32" spans="2:4" ht="17.25" customHeight="1" x14ac:dyDescent="0.35">
      <c r="B32" s="7"/>
    </row>
    <row r="33" spans="2:4" ht="17.25" customHeight="1" x14ac:dyDescent="0.35">
      <c r="B33" s="9" t="s">
        <v>26</v>
      </c>
    </row>
    <row r="34" spans="2:4" x14ac:dyDescent="0.35">
      <c r="B34" s="4"/>
    </row>
    <row r="35" spans="2:4" x14ac:dyDescent="0.35">
      <c r="B35" s="4" t="s">
        <v>21</v>
      </c>
      <c r="D35" s="5" t="s">
        <v>116</v>
      </c>
    </row>
    <row r="36" spans="2:4" x14ac:dyDescent="0.35">
      <c r="B36" s="4" t="s">
        <v>22</v>
      </c>
      <c r="D36" s="5">
        <v>9304197</v>
      </c>
    </row>
    <row r="37" spans="2:4" x14ac:dyDescent="0.35">
      <c r="B37" s="4" t="s">
        <v>24</v>
      </c>
      <c r="D37" s="5" t="s">
        <v>115</v>
      </c>
    </row>
    <row r="38" spans="2:4" x14ac:dyDescent="0.35">
      <c r="B38" s="4" t="s">
        <v>29</v>
      </c>
      <c r="D38" s="63">
        <v>1</v>
      </c>
    </row>
  </sheetData>
  <pageMargins left="0.7" right="0.7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6600"/>
  </sheetPr>
  <dimension ref="B2:CH339"/>
  <sheetViews>
    <sheetView showGridLines="0" zoomScaleNormal="100" zoomScaleSheetLayoutView="10" workbookViewId="0">
      <pane xSplit="6" ySplit="4" topLeftCell="G5" activePane="bottomRight" state="frozen"/>
      <selection activeCell="C28" activeCellId="1" sqref="B22 C28"/>
      <selection pane="topRight" activeCell="C28" activeCellId="1" sqref="B22 C28"/>
      <selection pane="bottomLeft" activeCell="C28" activeCellId="1" sqref="B22 C28"/>
      <selection pane="bottomRight" activeCell="C9" sqref="C9"/>
    </sheetView>
  </sheetViews>
  <sheetFormatPr defaultColWidth="8.81640625" defaultRowHeight="14.5" x14ac:dyDescent="0.35"/>
  <cols>
    <col min="1" max="1" width="4.08984375" style="1" customWidth="1"/>
    <col min="2" max="2" width="27.6328125" style="1" customWidth="1"/>
    <col min="3" max="3" width="16.08984375" style="1" customWidth="1"/>
    <col min="4" max="4" width="17.453125" style="1" customWidth="1"/>
    <col min="5" max="5" width="14.08984375" style="1" customWidth="1"/>
    <col min="6" max="6" width="3.36328125" style="1" customWidth="1"/>
    <col min="7" max="7" width="11.453125" style="1" bestFit="1" customWidth="1"/>
    <col min="8" max="10" width="12.453125" style="1" bestFit="1" customWidth="1"/>
    <col min="11" max="15" width="11.453125" style="1" customWidth="1"/>
    <col min="16" max="16" width="12.453125" style="1" bestFit="1" customWidth="1"/>
    <col min="17" max="21" width="11.453125" style="1" customWidth="1"/>
    <col min="22" max="69" width="12.453125" style="1" bestFit="1" customWidth="1"/>
    <col min="70" max="70" width="11.453125" style="1" customWidth="1"/>
    <col min="71" max="71" width="12.453125" style="1" bestFit="1" customWidth="1"/>
    <col min="72" max="73" width="11.453125" style="1" customWidth="1"/>
    <col min="74" max="79" width="12.453125" style="1" bestFit="1" customWidth="1"/>
    <col min="80" max="80" width="12.453125" style="1" customWidth="1"/>
    <col min="81" max="86" width="12.453125" style="1" bestFit="1" customWidth="1"/>
    <col min="87" max="16384" width="8.81640625" style="1"/>
  </cols>
  <sheetData>
    <row r="2" spans="2:86" ht="15" thickBot="1" x14ac:dyDescent="0.4">
      <c r="B2" s="2" t="s">
        <v>30</v>
      </c>
    </row>
    <row r="3" spans="2:86" x14ac:dyDescent="0.35">
      <c r="G3" s="73">
        <f>IF(MONTH(C8)&lt;4,(DATE(YEAR(C8)-1,4,1)),DATE(YEAR(C8),4,1))</f>
        <v>41730</v>
      </c>
      <c r="H3" s="74">
        <f>G4+1</f>
        <v>41913</v>
      </c>
      <c r="I3" s="74">
        <f>H4+1</f>
        <v>42095</v>
      </c>
      <c r="J3" s="74">
        <f>I4+1</f>
        <v>42278</v>
      </c>
      <c r="K3" s="74">
        <v>42461</v>
      </c>
      <c r="L3" s="74">
        <v>42491</v>
      </c>
      <c r="M3" s="74">
        <v>42522</v>
      </c>
      <c r="N3" s="74">
        <v>42552</v>
      </c>
      <c r="O3" s="74">
        <v>42583</v>
      </c>
      <c r="P3" s="74">
        <v>42614</v>
      </c>
      <c r="Q3" s="74">
        <v>42644</v>
      </c>
      <c r="R3" s="74">
        <v>42675</v>
      </c>
      <c r="S3" s="74">
        <v>42705</v>
      </c>
      <c r="T3" s="74">
        <v>42736</v>
      </c>
      <c r="U3" s="74">
        <v>42767</v>
      </c>
      <c r="V3" s="74">
        <f t="shared" ref="V3:CA3" si="0">U4+1</f>
        <v>42795</v>
      </c>
      <c r="W3" s="74">
        <f t="shared" si="0"/>
        <v>42826</v>
      </c>
      <c r="X3" s="74">
        <f t="shared" si="0"/>
        <v>43009</v>
      </c>
      <c r="Y3" s="74">
        <f t="shared" si="0"/>
        <v>43191</v>
      </c>
      <c r="Z3" s="75">
        <f t="shared" si="0"/>
        <v>43374</v>
      </c>
      <c r="AA3" s="13">
        <f t="shared" si="0"/>
        <v>43556</v>
      </c>
      <c r="AB3" s="13">
        <f t="shared" si="0"/>
        <v>43739</v>
      </c>
      <c r="AC3" s="13">
        <f t="shared" si="0"/>
        <v>43922</v>
      </c>
      <c r="AD3" s="13">
        <f t="shared" si="0"/>
        <v>44105</v>
      </c>
      <c r="AE3" s="13">
        <f t="shared" si="0"/>
        <v>44287</v>
      </c>
      <c r="AF3" s="13">
        <f t="shared" si="0"/>
        <v>44470</v>
      </c>
      <c r="AG3" s="13">
        <f t="shared" si="0"/>
        <v>44652</v>
      </c>
      <c r="AH3" s="13">
        <f t="shared" si="0"/>
        <v>44835</v>
      </c>
      <c r="AI3" s="13">
        <f t="shared" si="0"/>
        <v>45017</v>
      </c>
      <c r="AJ3" s="13">
        <f t="shared" si="0"/>
        <v>45200</v>
      </c>
      <c r="AK3" s="13">
        <f t="shared" si="0"/>
        <v>45383</v>
      </c>
      <c r="AL3" s="13">
        <f t="shared" si="0"/>
        <v>45566</v>
      </c>
      <c r="AM3" s="13">
        <f t="shared" si="0"/>
        <v>45748</v>
      </c>
      <c r="AN3" s="13">
        <f t="shared" si="0"/>
        <v>45931</v>
      </c>
      <c r="AO3" s="13">
        <f t="shared" si="0"/>
        <v>46113</v>
      </c>
      <c r="AP3" s="13">
        <f t="shared" si="0"/>
        <v>46296</v>
      </c>
      <c r="AQ3" s="13">
        <f t="shared" si="0"/>
        <v>46478</v>
      </c>
      <c r="AR3" s="13">
        <f t="shared" si="0"/>
        <v>46661</v>
      </c>
      <c r="AS3" s="13">
        <f t="shared" si="0"/>
        <v>46844</v>
      </c>
      <c r="AT3" s="13">
        <f t="shared" si="0"/>
        <v>47027</v>
      </c>
      <c r="AU3" s="13">
        <f t="shared" si="0"/>
        <v>47209</v>
      </c>
      <c r="AV3" s="13">
        <f t="shared" si="0"/>
        <v>47392</v>
      </c>
      <c r="AW3" s="13">
        <f t="shared" si="0"/>
        <v>47574</v>
      </c>
      <c r="AX3" s="13">
        <f t="shared" si="0"/>
        <v>47757</v>
      </c>
      <c r="AY3" s="13">
        <f t="shared" si="0"/>
        <v>47939</v>
      </c>
      <c r="AZ3" s="13">
        <f t="shared" si="0"/>
        <v>48122</v>
      </c>
      <c r="BA3" s="13">
        <f t="shared" si="0"/>
        <v>48305</v>
      </c>
      <c r="BB3" s="13">
        <f t="shared" si="0"/>
        <v>48488</v>
      </c>
      <c r="BC3" s="13">
        <f t="shared" si="0"/>
        <v>48670</v>
      </c>
      <c r="BD3" s="13">
        <f t="shared" si="0"/>
        <v>48853</v>
      </c>
      <c r="BE3" s="13">
        <f t="shared" si="0"/>
        <v>49035</v>
      </c>
      <c r="BF3" s="13">
        <f t="shared" si="0"/>
        <v>49218</v>
      </c>
      <c r="BG3" s="13">
        <f t="shared" si="0"/>
        <v>49400</v>
      </c>
      <c r="BH3" s="13">
        <f t="shared" si="0"/>
        <v>49583</v>
      </c>
      <c r="BI3" s="13">
        <f t="shared" si="0"/>
        <v>49766</v>
      </c>
      <c r="BJ3" s="13">
        <f t="shared" si="0"/>
        <v>49949</v>
      </c>
      <c r="BK3" s="13">
        <f t="shared" si="0"/>
        <v>50131</v>
      </c>
      <c r="BL3" s="13">
        <f t="shared" si="0"/>
        <v>50314</v>
      </c>
      <c r="BM3" s="13">
        <f t="shared" si="0"/>
        <v>50496</v>
      </c>
      <c r="BN3" s="13">
        <f t="shared" si="0"/>
        <v>50679</v>
      </c>
      <c r="BO3" s="13">
        <f t="shared" si="0"/>
        <v>50861</v>
      </c>
      <c r="BP3" s="13">
        <f t="shared" si="0"/>
        <v>51044</v>
      </c>
      <c r="BQ3" s="13">
        <f t="shared" si="0"/>
        <v>51227</v>
      </c>
      <c r="BR3" s="13">
        <f t="shared" si="0"/>
        <v>51410</v>
      </c>
      <c r="BS3" s="13">
        <f t="shared" si="0"/>
        <v>51592</v>
      </c>
      <c r="BT3" s="13">
        <f t="shared" si="0"/>
        <v>51775</v>
      </c>
      <c r="BU3" s="13">
        <f t="shared" si="0"/>
        <v>51957</v>
      </c>
      <c r="BV3" s="13">
        <f t="shared" si="0"/>
        <v>52140</v>
      </c>
      <c r="BW3" s="13">
        <f t="shared" si="0"/>
        <v>52322</v>
      </c>
      <c r="BX3" s="13">
        <f t="shared" si="0"/>
        <v>52505</v>
      </c>
      <c r="BY3" s="13">
        <f t="shared" si="0"/>
        <v>52688</v>
      </c>
      <c r="BZ3" s="13">
        <f t="shared" si="0"/>
        <v>52871</v>
      </c>
      <c r="CA3" s="13">
        <f t="shared" si="0"/>
        <v>53053</v>
      </c>
      <c r="CB3" s="13">
        <v>52291</v>
      </c>
      <c r="CC3" s="13">
        <f>CA4+1</f>
        <v>53236</v>
      </c>
      <c r="CD3" s="13">
        <f>CC4+1</f>
        <v>53418</v>
      </c>
      <c r="CE3" s="13">
        <f>CD4+1</f>
        <v>53601</v>
      </c>
      <c r="CF3" s="13">
        <f>CE4+1</f>
        <v>53783</v>
      </c>
      <c r="CG3" s="13">
        <f>CF4+1</f>
        <v>53966</v>
      </c>
      <c r="CH3" s="13">
        <f>CG4+1</f>
        <v>54149</v>
      </c>
    </row>
    <row r="4" spans="2:86" ht="15" thickBot="1" x14ac:dyDescent="0.4">
      <c r="G4" s="14">
        <f>EOMONTH(G3,5)</f>
        <v>41912</v>
      </c>
      <c r="H4" s="15">
        <f>EOMONTH(H3,5)</f>
        <v>42094</v>
      </c>
      <c r="I4" s="76">
        <f>EOMONTH(I3,5)</f>
        <v>42277</v>
      </c>
      <c r="J4" s="76">
        <f>EOMONTH(J3,5)</f>
        <v>42460</v>
      </c>
      <c r="K4" s="76">
        <v>42490</v>
      </c>
      <c r="L4" s="76">
        <v>42521</v>
      </c>
      <c r="M4" s="76">
        <v>42551</v>
      </c>
      <c r="N4" s="76">
        <v>42582</v>
      </c>
      <c r="O4" s="76">
        <v>42613</v>
      </c>
      <c r="P4" s="76">
        <v>42643</v>
      </c>
      <c r="Q4" s="76">
        <v>42674</v>
      </c>
      <c r="R4" s="76">
        <v>42704</v>
      </c>
      <c r="S4" s="76">
        <v>42735</v>
      </c>
      <c r="T4" s="76">
        <v>42766</v>
      </c>
      <c r="U4" s="76">
        <v>42794</v>
      </c>
      <c r="V4" s="76">
        <v>42825</v>
      </c>
      <c r="W4" s="76">
        <f t="shared" ref="W4:CA4" si="1">EOMONTH(W3,5)</f>
        <v>43008</v>
      </c>
      <c r="X4" s="76">
        <f t="shared" si="1"/>
        <v>43190</v>
      </c>
      <c r="Y4" s="76">
        <f t="shared" si="1"/>
        <v>43373</v>
      </c>
      <c r="Z4" s="77">
        <f t="shared" si="1"/>
        <v>43555</v>
      </c>
      <c r="AA4" s="13">
        <f t="shared" si="1"/>
        <v>43738</v>
      </c>
      <c r="AB4" s="13">
        <f t="shared" si="1"/>
        <v>43921</v>
      </c>
      <c r="AC4" s="13">
        <f t="shared" si="1"/>
        <v>44104</v>
      </c>
      <c r="AD4" s="13">
        <f t="shared" si="1"/>
        <v>44286</v>
      </c>
      <c r="AE4" s="13">
        <f t="shared" si="1"/>
        <v>44469</v>
      </c>
      <c r="AF4" s="13">
        <f t="shared" si="1"/>
        <v>44651</v>
      </c>
      <c r="AG4" s="13">
        <f t="shared" si="1"/>
        <v>44834</v>
      </c>
      <c r="AH4" s="13">
        <f t="shared" si="1"/>
        <v>45016</v>
      </c>
      <c r="AI4" s="13">
        <f t="shared" si="1"/>
        <v>45199</v>
      </c>
      <c r="AJ4" s="13">
        <f t="shared" si="1"/>
        <v>45382</v>
      </c>
      <c r="AK4" s="13">
        <f t="shared" si="1"/>
        <v>45565</v>
      </c>
      <c r="AL4" s="13">
        <f t="shared" si="1"/>
        <v>45747</v>
      </c>
      <c r="AM4" s="13">
        <f t="shared" si="1"/>
        <v>45930</v>
      </c>
      <c r="AN4" s="13">
        <f t="shared" si="1"/>
        <v>46112</v>
      </c>
      <c r="AO4" s="13">
        <f t="shared" si="1"/>
        <v>46295</v>
      </c>
      <c r="AP4" s="13">
        <f t="shared" si="1"/>
        <v>46477</v>
      </c>
      <c r="AQ4" s="13">
        <f t="shared" si="1"/>
        <v>46660</v>
      </c>
      <c r="AR4" s="13">
        <f t="shared" si="1"/>
        <v>46843</v>
      </c>
      <c r="AS4" s="13">
        <f t="shared" si="1"/>
        <v>47026</v>
      </c>
      <c r="AT4" s="13">
        <f t="shared" si="1"/>
        <v>47208</v>
      </c>
      <c r="AU4" s="13">
        <f t="shared" si="1"/>
        <v>47391</v>
      </c>
      <c r="AV4" s="13">
        <f t="shared" si="1"/>
        <v>47573</v>
      </c>
      <c r="AW4" s="13">
        <f t="shared" si="1"/>
        <v>47756</v>
      </c>
      <c r="AX4" s="13">
        <f t="shared" si="1"/>
        <v>47938</v>
      </c>
      <c r="AY4" s="13">
        <f t="shared" si="1"/>
        <v>48121</v>
      </c>
      <c r="AZ4" s="13">
        <f t="shared" si="1"/>
        <v>48304</v>
      </c>
      <c r="BA4" s="13">
        <f t="shared" si="1"/>
        <v>48487</v>
      </c>
      <c r="BB4" s="13">
        <f t="shared" si="1"/>
        <v>48669</v>
      </c>
      <c r="BC4" s="13">
        <f t="shared" si="1"/>
        <v>48852</v>
      </c>
      <c r="BD4" s="13">
        <f t="shared" si="1"/>
        <v>49034</v>
      </c>
      <c r="BE4" s="13">
        <f t="shared" si="1"/>
        <v>49217</v>
      </c>
      <c r="BF4" s="13">
        <f t="shared" si="1"/>
        <v>49399</v>
      </c>
      <c r="BG4" s="13">
        <f t="shared" si="1"/>
        <v>49582</v>
      </c>
      <c r="BH4" s="13">
        <f t="shared" si="1"/>
        <v>49765</v>
      </c>
      <c r="BI4" s="13">
        <f t="shared" si="1"/>
        <v>49948</v>
      </c>
      <c r="BJ4" s="13">
        <f t="shared" si="1"/>
        <v>50130</v>
      </c>
      <c r="BK4" s="13">
        <f t="shared" si="1"/>
        <v>50313</v>
      </c>
      <c r="BL4" s="13">
        <f t="shared" si="1"/>
        <v>50495</v>
      </c>
      <c r="BM4" s="13">
        <f t="shared" si="1"/>
        <v>50678</v>
      </c>
      <c r="BN4" s="13">
        <f t="shared" si="1"/>
        <v>50860</v>
      </c>
      <c r="BO4" s="13">
        <f t="shared" si="1"/>
        <v>51043</v>
      </c>
      <c r="BP4" s="13">
        <f t="shared" si="1"/>
        <v>51226</v>
      </c>
      <c r="BQ4" s="13">
        <f t="shared" si="1"/>
        <v>51409</v>
      </c>
      <c r="BR4" s="13">
        <f t="shared" si="1"/>
        <v>51591</v>
      </c>
      <c r="BS4" s="13">
        <f t="shared" si="1"/>
        <v>51774</v>
      </c>
      <c r="BT4" s="13">
        <f t="shared" si="1"/>
        <v>51956</v>
      </c>
      <c r="BU4" s="13">
        <f t="shared" si="1"/>
        <v>52139</v>
      </c>
      <c r="BV4" s="13">
        <f t="shared" si="1"/>
        <v>52321</v>
      </c>
      <c r="BW4" s="13">
        <f t="shared" si="1"/>
        <v>52504</v>
      </c>
      <c r="BX4" s="13">
        <f t="shared" si="1"/>
        <v>52687</v>
      </c>
      <c r="BY4" s="17">
        <f t="shared" si="1"/>
        <v>52870</v>
      </c>
      <c r="BZ4" s="13">
        <f t="shared" si="1"/>
        <v>53052</v>
      </c>
      <c r="CA4" s="13">
        <f t="shared" si="1"/>
        <v>53235</v>
      </c>
      <c r="CB4" s="13">
        <v>52321</v>
      </c>
      <c r="CC4" s="13">
        <f t="shared" ref="CC4:CH4" si="2">EOMONTH(CC3,5)</f>
        <v>53417</v>
      </c>
      <c r="CD4" s="13">
        <f t="shared" si="2"/>
        <v>53600</v>
      </c>
      <c r="CE4" s="13">
        <f t="shared" si="2"/>
        <v>53782</v>
      </c>
      <c r="CF4" s="13">
        <f t="shared" si="2"/>
        <v>53965</v>
      </c>
      <c r="CG4" s="13">
        <f t="shared" si="2"/>
        <v>54148</v>
      </c>
      <c r="CH4" s="13">
        <f t="shared" si="2"/>
        <v>54331</v>
      </c>
    </row>
    <row r="5" spans="2:86" x14ac:dyDescent="0.35"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</row>
    <row r="6" spans="2:86" x14ac:dyDescent="0.35">
      <c r="B6" s="18" t="s">
        <v>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</row>
    <row r="7" spans="2:86" x14ac:dyDescent="0.35">
      <c r="B7" s="2"/>
    </row>
    <row r="8" spans="2:86" x14ac:dyDescent="0.35">
      <c r="B8" s="1" t="s">
        <v>32</v>
      </c>
      <c r="C8" s="78">
        <f>'PSBP NE Info'!D9</f>
        <v>42073</v>
      </c>
      <c r="D8" s="20"/>
    </row>
    <row r="9" spans="2:86" x14ac:dyDescent="0.35">
      <c r="B9" s="1" t="s">
        <v>33</v>
      </c>
      <c r="C9" s="78">
        <v>44712</v>
      </c>
      <c r="D9" s="20"/>
    </row>
    <row r="11" spans="2:86" x14ac:dyDescent="0.35">
      <c r="B11" s="18" t="s">
        <v>34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</row>
    <row r="13" spans="2:86" ht="43.5" x14ac:dyDescent="0.35">
      <c r="B13" s="21" t="s">
        <v>35</v>
      </c>
      <c r="C13" s="21" t="s">
        <v>36</v>
      </c>
      <c r="D13" s="21" t="s">
        <v>37</v>
      </c>
    </row>
    <row r="14" spans="2:86" x14ac:dyDescent="0.35">
      <c r="B14" s="22" t="s">
        <v>117</v>
      </c>
      <c r="C14" s="23">
        <v>0</v>
      </c>
      <c r="D14" s="23">
        <v>0</v>
      </c>
    </row>
    <row r="15" spans="2:86" x14ac:dyDescent="0.35">
      <c r="B15" s="22" t="s">
        <v>118</v>
      </c>
      <c r="C15" s="23">
        <v>0.9</v>
      </c>
      <c r="D15" s="23">
        <v>0.9</v>
      </c>
    </row>
    <row r="16" spans="2:86" x14ac:dyDescent="0.35">
      <c r="B16" s="22" t="s">
        <v>101</v>
      </c>
      <c r="C16" s="23">
        <v>0.1</v>
      </c>
      <c r="D16" s="23">
        <v>0.1</v>
      </c>
    </row>
    <row r="17" spans="2:86" x14ac:dyDescent="0.35">
      <c r="B17" s="22" t="s">
        <v>41</v>
      </c>
      <c r="C17" s="23"/>
      <c r="D17" s="23"/>
    </row>
    <row r="18" spans="2:86" x14ac:dyDescent="0.35">
      <c r="B18" s="22" t="s">
        <v>41</v>
      </c>
      <c r="C18" s="23"/>
      <c r="D18" s="23"/>
    </row>
    <row r="19" spans="2:86" x14ac:dyDescent="0.35">
      <c r="B19" s="22" t="s">
        <v>41</v>
      </c>
      <c r="C19" s="23"/>
      <c r="D19" s="23"/>
    </row>
    <row r="20" spans="2:86" x14ac:dyDescent="0.35">
      <c r="B20" s="25" t="s">
        <v>42</v>
      </c>
      <c r="C20" s="26">
        <f>SUM(C14:C19)</f>
        <v>1</v>
      </c>
      <c r="D20" s="26">
        <f>SUM(D14:D19)</f>
        <v>1</v>
      </c>
    </row>
    <row r="22" spans="2:86" x14ac:dyDescent="0.35">
      <c r="B22" s="27" t="s">
        <v>43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</row>
    <row r="23" spans="2:86" x14ac:dyDescent="0.35">
      <c r="P23" s="29"/>
    </row>
    <row r="24" spans="2:86" x14ac:dyDescent="0.35">
      <c r="B24" s="28" t="s">
        <v>44</v>
      </c>
    </row>
    <row r="26" spans="2:86" x14ac:dyDescent="0.35">
      <c r="B26" s="1" t="s">
        <v>45</v>
      </c>
    </row>
    <row r="28" spans="2:86" x14ac:dyDescent="0.35">
      <c r="B28" s="1" t="s">
        <v>46</v>
      </c>
      <c r="E28" s="29">
        <f>SUM(G28:CH28)</f>
        <v>-10</v>
      </c>
      <c r="G28" s="31">
        <v>0</v>
      </c>
      <c r="H28" s="31">
        <v>-10</v>
      </c>
      <c r="I28" s="31">
        <v>0</v>
      </c>
      <c r="J28" s="31">
        <v>0</v>
      </c>
      <c r="K28" s="31"/>
      <c r="L28" s="31"/>
      <c r="M28" s="31"/>
      <c r="N28" s="31"/>
      <c r="O28" s="31"/>
      <c r="P28" s="31">
        <v>0</v>
      </c>
      <c r="Q28" s="31"/>
      <c r="R28" s="31"/>
      <c r="S28" s="31"/>
      <c r="T28" s="31"/>
      <c r="U28" s="31"/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1">
        <v>0</v>
      </c>
      <c r="BX28" s="31">
        <v>0</v>
      </c>
      <c r="BY28" s="31">
        <v>0</v>
      </c>
      <c r="BZ28" s="31">
        <v>0</v>
      </c>
      <c r="CA28" s="31">
        <v>0</v>
      </c>
      <c r="CB28" s="31">
        <v>0</v>
      </c>
      <c r="CC28" s="31">
        <v>0</v>
      </c>
      <c r="CD28" s="31">
        <v>0</v>
      </c>
      <c r="CE28" s="31">
        <v>0</v>
      </c>
      <c r="CF28" s="31">
        <v>0</v>
      </c>
      <c r="CG28" s="31">
        <v>0</v>
      </c>
      <c r="CH28" s="31">
        <v>0</v>
      </c>
    </row>
    <row r="29" spans="2:86" x14ac:dyDescent="0.35">
      <c r="B29" s="1" t="s">
        <v>47</v>
      </c>
      <c r="E29" s="29">
        <f>SUM(G29:CH29)</f>
        <v>-10884.635779999999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  <c r="M29" s="31">
        <f>(-344922.44*2-76649.54)/1000</f>
        <v>-766.49441999999999</v>
      </c>
      <c r="N29" s="31">
        <f>(-850587.36*2-189019.41)/1000</f>
        <v>-1890.1941299999999</v>
      </c>
      <c r="O29" s="31">
        <f>(-1680391.88*2-373420.42)/1000</f>
        <v>-3734.2041799999997</v>
      </c>
      <c r="P29" s="31">
        <f>(-651902.61*2-144867.25)/1000</f>
        <v>-1448.67247</v>
      </c>
      <c r="Q29" s="31">
        <f>(-1370281.76*2-304507.06)/1000</f>
        <v>-3045.0705800000001</v>
      </c>
      <c r="R29" s="31"/>
      <c r="S29" s="31"/>
      <c r="T29" s="31"/>
      <c r="U29" s="31"/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1">
        <v>0</v>
      </c>
      <c r="AZ29" s="31">
        <v>0</v>
      </c>
      <c r="BA29" s="31">
        <v>0</v>
      </c>
      <c r="BB29" s="31">
        <v>0</v>
      </c>
      <c r="BC29" s="31">
        <v>0</v>
      </c>
      <c r="BD29" s="31">
        <v>0</v>
      </c>
      <c r="BE29" s="31">
        <v>0</v>
      </c>
      <c r="BF29" s="31">
        <v>0</v>
      </c>
      <c r="BG29" s="31">
        <v>0</v>
      </c>
      <c r="BH29" s="31">
        <v>0</v>
      </c>
      <c r="BI29" s="31">
        <v>0</v>
      </c>
      <c r="BJ29" s="31">
        <v>0</v>
      </c>
      <c r="BK29" s="31">
        <v>0</v>
      </c>
      <c r="BL29" s="31">
        <v>0</v>
      </c>
      <c r="BM29" s="31">
        <v>0</v>
      </c>
      <c r="BN29" s="31">
        <v>0</v>
      </c>
      <c r="BO29" s="31">
        <v>0</v>
      </c>
      <c r="BP29" s="31">
        <v>0</v>
      </c>
      <c r="BQ29" s="31">
        <v>0</v>
      </c>
      <c r="BR29" s="31">
        <v>0</v>
      </c>
      <c r="BS29" s="31">
        <v>0</v>
      </c>
      <c r="BT29" s="31">
        <v>0</v>
      </c>
      <c r="BU29" s="31">
        <v>0</v>
      </c>
      <c r="BV29" s="31">
        <v>0</v>
      </c>
      <c r="BW29" s="31">
        <v>0</v>
      </c>
      <c r="BX29" s="31">
        <v>0</v>
      </c>
      <c r="BY29" s="31">
        <v>0</v>
      </c>
      <c r="BZ29" s="31">
        <v>0</v>
      </c>
      <c r="CA29" s="31">
        <v>0</v>
      </c>
      <c r="CB29" s="31">
        <v>0</v>
      </c>
      <c r="CC29" s="31">
        <v>0</v>
      </c>
      <c r="CD29" s="31">
        <v>0</v>
      </c>
      <c r="CE29" s="31">
        <v>0</v>
      </c>
      <c r="CF29" s="31">
        <v>0</v>
      </c>
      <c r="CG29" s="31">
        <v>0</v>
      </c>
      <c r="CH29" s="31">
        <v>0</v>
      </c>
    </row>
    <row r="30" spans="2:86" x14ac:dyDescent="0.35">
      <c r="B30" s="1" t="s">
        <v>48</v>
      </c>
      <c r="E30" s="29">
        <f>SUM(G30:CH30)</f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31"/>
      <c r="M30" s="31"/>
      <c r="N30" s="31"/>
      <c r="O30" s="31"/>
      <c r="P30" s="31">
        <v>0</v>
      </c>
      <c r="Q30" s="31"/>
      <c r="R30" s="31"/>
      <c r="S30" s="31"/>
      <c r="T30" s="31"/>
      <c r="U30" s="31"/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1">
        <v>0</v>
      </c>
      <c r="AY30" s="31">
        <v>0</v>
      </c>
      <c r="AZ30" s="31">
        <v>0</v>
      </c>
      <c r="BA30" s="31">
        <v>0</v>
      </c>
      <c r="BB30" s="31">
        <v>0</v>
      </c>
      <c r="BC30" s="31">
        <v>0</v>
      </c>
      <c r="BD30" s="31">
        <v>0</v>
      </c>
      <c r="BE30" s="31">
        <v>0</v>
      </c>
      <c r="BF30" s="31">
        <v>0</v>
      </c>
      <c r="BG30" s="31">
        <v>0</v>
      </c>
      <c r="BH30" s="31">
        <v>0</v>
      </c>
      <c r="BI30" s="31">
        <v>0</v>
      </c>
      <c r="BJ30" s="31">
        <v>0</v>
      </c>
      <c r="BK30" s="31">
        <v>0</v>
      </c>
      <c r="BL30" s="31">
        <v>0</v>
      </c>
      <c r="BM30" s="31">
        <v>0</v>
      </c>
      <c r="BN30" s="31">
        <v>0</v>
      </c>
      <c r="BO30" s="31">
        <v>0</v>
      </c>
      <c r="BP30" s="31">
        <v>0</v>
      </c>
      <c r="BQ30" s="31">
        <v>0</v>
      </c>
      <c r="BR30" s="31">
        <v>0</v>
      </c>
      <c r="BS30" s="31">
        <v>0</v>
      </c>
      <c r="BT30" s="31">
        <v>0</v>
      </c>
      <c r="BU30" s="31">
        <v>0</v>
      </c>
      <c r="BV30" s="31">
        <v>0</v>
      </c>
      <c r="BW30" s="31">
        <v>0</v>
      </c>
      <c r="BX30" s="31">
        <v>0</v>
      </c>
      <c r="BY30" s="31">
        <v>0</v>
      </c>
      <c r="BZ30" s="31">
        <v>0</v>
      </c>
      <c r="CA30" s="31">
        <v>0</v>
      </c>
      <c r="CB30" s="31">
        <v>0</v>
      </c>
      <c r="CC30" s="31">
        <v>0</v>
      </c>
      <c r="CD30" s="31">
        <v>0</v>
      </c>
      <c r="CE30" s="31">
        <v>0</v>
      </c>
      <c r="CF30" s="31">
        <v>0</v>
      </c>
      <c r="CG30" s="31">
        <v>0</v>
      </c>
      <c r="CH30" s="31">
        <v>0</v>
      </c>
    </row>
    <row r="31" spans="2:86" x14ac:dyDescent="0.35">
      <c r="B31" s="2" t="s">
        <v>42</v>
      </c>
      <c r="C31" s="2"/>
      <c r="D31" s="2"/>
      <c r="E31" s="32">
        <f>SUM(G31:CH31)</f>
        <v>-10894.635779999999</v>
      </c>
      <c r="F31" s="2"/>
      <c r="G31" s="33">
        <f t="shared" ref="G31:BR31" si="3">SUM(G28:G30)</f>
        <v>0</v>
      </c>
      <c r="H31" s="33">
        <f t="shared" si="3"/>
        <v>-10</v>
      </c>
      <c r="I31" s="33">
        <f t="shared" si="3"/>
        <v>0</v>
      </c>
      <c r="J31" s="33">
        <f t="shared" si="3"/>
        <v>0</v>
      </c>
      <c r="K31" s="33">
        <f t="shared" si="3"/>
        <v>0</v>
      </c>
      <c r="L31" s="33">
        <f t="shared" si="3"/>
        <v>0</v>
      </c>
      <c r="M31" s="33">
        <f t="shared" si="3"/>
        <v>-766.49441999999999</v>
      </c>
      <c r="N31" s="33">
        <f t="shared" si="3"/>
        <v>-1890.1941299999999</v>
      </c>
      <c r="O31" s="33">
        <f t="shared" si="3"/>
        <v>-3734.2041799999997</v>
      </c>
      <c r="P31" s="33">
        <f t="shared" si="3"/>
        <v>-1448.67247</v>
      </c>
      <c r="Q31" s="33">
        <f t="shared" si="3"/>
        <v>-3045.0705800000001</v>
      </c>
      <c r="R31" s="33">
        <f t="shared" si="3"/>
        <v>0</v>
      </c>
      <c r="S31" s="33">
        <f t="shared" si="3"/>
        <v>0</v>
      </c>
      <c r="T31" s="33">
        <f t="shared" si="3"/>
        <v>0</v>
      </c>
      <c r="U31" s="33">
        <f t="shared" si="3"/>
        <v>0</v>
      </c>
      <c r="V31" s="33">
        <f t="shared" si="3"/>
        <v>0</v>
      </c>
      <c r="W31" s="33">
        <f t="shared" si="3"/>
        <v>0</v>
      </c>
      <c r="X31" s="33">
        <f t="shared" si="3"/>
        <v>0</v>
      </c>
      <c r="Y31" s="33">
        <f t="shared" si="3"/>
        <v>0</v>
      </c>
      <c r="Z31" s="33">
        <f t="shared" si="3"/>
        <v>0</v>
      </c>
      <c r="AA31" s="33">
        <f t="shared" si="3"/>
        <v>0</v>
      </c>
      <c r="AB31" s="33">
        <f t="shared" si="3"/>
        <v>0</v>
      </c>
      <c r="AC31" s="33">
        <f t="shared" si="3"/>
        <v>0</v>
      </c>
      <c r="AD31" s="33">
        <f t="shared" si="3"/>
        <v>0</v>
      </c>
      <c r="AE31" s="33">
        <f t="shared" si="3"/>
        <v>0</v>
      </c>
      <c r="AF31" s="33">
        <f t="shared" si="3"/>
        <v>0</v>
      </c>
      <c r="AG31" s="33">
        <f t="shared" si="3"/>
        <v>0</v>
      </c>
      <c r="AH31" s="33">
        <f t="shared" si="3"/>
        <v>0</v>
      </c>
      <c r="AI31" s="33">
        <f t="shared" si="3"/>
        <v>0</v>
      </c>
      <c r="AJ31" s="33">
        <f t="shared" si="3"/>
        <v>0</v>
      </c>
      <c r="AK31" s="33">
        <f t="shared" si="3"/>
        <v>0</v>
      </c>
      <c r="AL31" s="33">
        <f t="shared" si="3"/>
        <v>0</v>
      </c>
      <c r="AM31" s="33">
        <f t="shared" si="3"/>
        <v>0</v>
      </c>
      <c r="AN31" s="33">
        <f t="shared" si="3"/>
        <v>0</v>
      </c>
      <c r="AO31" s="33">
        <f t="shared" si="3"/>
        <v>0</v>
      </c>
      <c r="AP31" s="33">
        <f t="shared" si="3"/>
        <v>0</v>
      </c>
      <c r="AQ31" s="33">
        <f t="shared" si="3"/>
        <v>0</v>
      </c>
      <c r="AR31" s="33">
        <f t="shared" si="3"/>
        <v>0</v>
      </c>
      <c r="AS31" s="33">
        <f t="shared" si="3"/>
        <v>0</v>
      </c>
      <c r="AT31" s="33">
        <f t="shared" si="3"/>
        <v>0</v>
      </c>
      <c r="AU31" s="33">
        <f t="shared" si="3"/>
        <v>0</v>
      </c>
      <c r="AV31" s="33">
        <f t="shared" si="3"/>
        <v>0</v>
      </c>
      <c r="AW31" s="33">
        <f t="shared" si="3"/>
        <v>0</v>
      </c>
      <c r="AX31" s="33">
        <f t="shared" si="3"/>
        <v>0</v>
      </c>
      <c r="AY31" s="33">
        <f t="shared" si="3"/>
        <v>0</v>
      </c>
      <c r="AZ31" s="33">
        <f t="shared" si="3"/>
        <v>0</v>
      </c>
      <c r="BA31" s="33">
        <f t="shared" si="3"/>
        <v>0</v>
      </c>
      <c r="BB31" s="33">
        <f t="shared" si="3"/>
        <v>0</v>
      </c>
      <c r="BC31" s="33">
        <f t="shared" si="3"/>
        <v>0</v>
      </c>
      <c r="BD31" s="33">
        <f t="shared" si="3"/>
        <v>0</v>
      </c>
      <c r="BE31" s="33">
        <f t="shared" si="3"/>
        <v>0</v>
      </c>
      <c r="BF31" s="33">
        <f t="shared" si="3"/>
        <v>0</v>
      </c>
      <c r="BG31" s="33">
        <f t="shared" si="3"/>
        <v>0</v>
      </c>
      <c r="BH31" s="33">
        <f t="shared" si="3"/>
        <v>0</v>
      </c>
      <c r="BI31" s="33">
        <f t="shared" si="3"/>
        <v>0</v>
      </c>
      <c r="BJ31" s="33">
        <f t="shared" si="3"/>
        <v>0</v>
      </c>
      <c r="BK31" s="33">
        <f t="shared" si="3"/>
        <v>0</v>
      </c>
      <c r="BL31" s="33">
        <f t="shared" si="3"/>
        <v>0</v>
      </c>
      <c r="BM31" s="33">
        <f t="shared" si="3"/>
        <v>0</v>
      </c>
      <c r="BN31" s="33">
        <f t="shared" si="3"/>
        <v>0</v>
      </c>
      <c r="BO31" s="33">
        <f t="shared" si="3"/>
        <v>0</v>
      </c>
      <c r="BP31" s="33">
        <f t="shared" si="3"/>
        <v>0</v>
      </c>
      <c r="BQ31" s="33">
        <f t="shared" si="3"/>
        <v>0</v>
      </c>
      <c r="BR31" s="33">
        <f t="shared" si="3"/>
        <v>0</v>
      </c>
      <c r="BS31" s="33">
        <f t="shared" ref="BS31:CH31" si="4">SUM(BS28:BS30)</f>
        <v>0</v>
      </c>
      <c r="BT31" s="33">
        <f t="shared" si="4"/>
        <v>0</v>
      </c>
      <c r="BU31" s="33">
        <f t="shared" si="4"/>
        <v>0</v>
      </c>
      <c r="BV31" s="33">
        <f t="shared" si="4"/>
        <v>0</v>
      </c>
      <c r="BW31" s="33">
        <f t="shared" si="4"/>
        <v>0</v>
      </c>
      <c r="BX31" s="33">
        <f t="shared" si="4"/>
        <v>0</v>
      </c>
      <c r="BY31" s="33">
        <f t="shared" si="4"/>
        <v>0</v>
      </c>
      <c r="BZ31" s="33">
        <f t="shared" si="4"/>
        <v>0</v>
      </c>
      <c r="CA31" s="33">
        <f t="shared" si="4"/>
        <v>0</v>
      </c>
      <c r="CB31" s="33">
        <f t="shared" si="4"/>
        <v>0</v>
      </c>
      <c r="CC31" s="33">
        <f t="shared" si="4"/>
        <v>0</v>
      </c>
      <c r="CD31" s="33">
        <f t="shared" si="4"/>
        <v>0</v>
      </c>
      <c r="CE31" s="33">
        <f t="shared" si="4"/>
        <v>0</v>
      </c>
      <c r="CF31" s="33">
        <f t="shared" si="4"/>
        <v>0</v>
      </c>
      <c r="CG31" s="33">
        <f t="shared" si="4"/>
        <v>0</v>
      </c>
      <c r="CH31" s="33">
        <f t="shared" si="4"/>
        <v>0</v>
      </c>
    </row>
    <row r="32" spans="2:86" x14ac:dyDescent="0.35">
      <c r="E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</row>
    <row r="33" spans="2:86" x14ac:dyDescent="0.35">
      <c r="B33" s="2" t="s">
        <v>49</v>
      </c>
      <c r="E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</row>
    <row r="34" spans="2:86" x14ac:dyDescent="0.35">
      <c r="E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</row>
    <row r="35" spans="2:86" x14ac:dyDescent="0.35">
      <c r="B35" s="1" t="s">
        <v>50</v>
      </c>
      <c r="E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</row>
    <row r="36" spans="2:86" x14ac:dyDescent="0.35">
      <c r="B36" s="1" t="s">
        <v>51</v>
      </c>
      <c r="E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</row>
    <row r="37" spans="2:86" x14ac:dyDescent="0.35">
      <c r="E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</row>
    <row r="38" spans="2:86" x14ac:dyDescent="0.35">
      <c r="B38" s="1" t="s">
        <v>52</v>
      </c>
      <c r="E38" s="29">
        <f t="shared" ref="E38:E48" si="5">SUM(G38:CH38)</f>
        <v>11978.582466198812</v>
      </c>
      <c r="G38" s="31">
        <v>0</v>
      </c>
      <c r="H38" s="31">
        <v>0</v>
      </c>
      <c r="I38" s="31">
        <v>0</v>
      </c>
      <c r="J38" s="31">
        <v>0</v>
      </c>
      <c r="K38" s="31"/>
      <c r="L38" s="31"/>
      <c r="M38" s="31"/>
      <c r="N38" s="31"/>
      <c r="O38" s="31"/>
      <c r="P38" s="31">
        <v>0</v>
      </c>
      <c r="Q38" s="31"/>
      <c r="R38" s="31"/>
      <c r="S38" s="31"/>
      <c r="T38" s="31"/>
      <c r="U38" s="31"/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150.76900000000001</v>
      </c>
      <c r="AB38" s="31">
        <v>0</v>
      </c>
      <c r="AC38" s="31">
        <v>0</v>
      </c>
      <c r="AD38" s="31">
        <v>0</v>
      </c>
      <c r="AE38" s="31">
        <v>0</v>
      </c>
      <c r="AF38" s="31">
        <v>188.2942600411933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v>0</v>
      </c>
      <c r="AZ38" s="31">
        <v>0</v>
      </c>
      <c r="BA38" s="31">
        <v>0</v>
      </c>
      <c r="BB38" s="31">
        <v>0</v>
      </c>
      <c r="BC38" s="31">
        <v>0</v>
      </c>
      <c r="BD38" s="31">
        <v>0</v>
      </c>
      <c r="BE38" s="31">
        <v>0</v>
      </c>
      <c r="BF38" s="31">
        <v>0</v>
      </c>
      <c r="BG38" s="31">
        <v>0</v>
      </c>
      <c r="BH38" s="31">
        <v>0</v>
      </c>
      <c r="BI38" s="31">
        <v>0</v>
      </c>
      <c r="BJ38" s="31">
        <v>0</v>
      </c>
      <c r="BK38" s="31">
        <v>0</v>
      </c>
      <c r="BL38" s="31">
        <v>0</v>
      </c>
      <c r="BM38" s="31">
        <v>0</v>
      </c>
      <c r="BN38" s="31">
        <v>0</v>
      </c>
      <c r="BO38" s="31">
        <v>0</v>
      </c>
      <c r="BP38" s="31">
        <v>0</v>
      </c>
      <c r="BQ38" s="31">
        <v>6980.8172721835563</v>
      </c>
      <c r="BR38" s="31">
        <v>2612.679118786079</v>
      </c>
      <c r="BS38" s="31">
        <v>2036.0228151879826</v>
      </c>
      <c r="BT38" s="31">
        <v>10</v>
      </c>
      <c r="BU38" s="31">
        <v>0</v>
      </c>
      <c r="BV38" s="31"/>
      <c r="BW38" s="31"/>
      <c r="BX38" s="31"/>
      <c r="BY38" s="31"/>
      <c r="BZ38" s="31">
        <v>0</v>
      </c>
      <c r="CA38" s="31">
        <v>0</v>
      </c>
      <c r="CB38" s="31">
        <v>0</v>
      </c>
      <c r="CC38" s="31">
        <v>0</v>
      </c>
      <c r="CD38" s="31">
        <v>0</v>
      </c>
      <c r="CE38" s="31">
        <v>0</v>
      </c>
      <c r="CF38" s="31">
        <v>0</v>
      </c>
      <c r="CG38" s="31">
        <v>0</v>
      </c>
      <c r="CH38" s="31">
        <v>0</v>
      </c>
    </row>
    <row r="39" spans="2:86" x14ac:dyDescent="0.35">
      <c r="B39" s="1" t="s">
        <v>53</v>
      </c>
      <c r="E39" s="29">
        <f t="shared" si="5"/>
        <v>20779.674412501936</v>
      </c>
      <c r="G39" s="31">
        <v>0</v>
      </c>
      <c r="H39" s="31">
        <v>0</v>
      </c>
      <c r="I39" s="31">
        <v>0</v>
      </c>
      <c r="J39" s="31">
        <v>0</v>
      </c>
      <c r="K39" s="31"/>
      <c r="L39" s="31"/>
      <c r="M39" s="31"/>
      <c r="N39" s="31"/>
      <c r="O39" s="31"/>
      <c r="P39" s="31">
        <v>0</v>
      </c>
      <c r="Q39" s="31"/>
      <c r="R39" s="31"/>
      <c r="S39" s="31"/>
      <c r="T39" s="31"/>
      <c r="U39" s="31"/>
      <c r="V39" s="31">
        <v>0</v>
      </c>
      <c r="W39" s="31">
        <v>1090.2362800000001</v>
      </c>
      <c r="X39" s="31">
        <v>591.98400000000004</v>
      </c>
      <c r="Y39" s="31">
        <v>588.61200000000008</v>
      </c>
      <c r="Z39" s="31">
        <v>577.37300000000005</v>
      </c>
      <c r="AA39" s="31">
        <v>582.93943999999988</v>
      </c>
      <c r="AB39" s="31">
        <v>576.57219000000009</v>
      </c>
      <c r="AC39" s="31">
        <v>576.17581999999993</v>
      </c>
      <c r="AD39" s="31">
        <v>0.26907425093116899</v>
      </c>
      <c r="AE39" s="31">
        <v>1168.1106257490687</v>
      </c>
      <c r="AF39" s="31">
        <v>559.76893244999997</v>
      </c>
      <c r="AG39" s="31">
        <v>556.93292788732776</v>
      </c>
      <c r="AH39" s="31">
        <v>544.36943395533012</v>
      </c>
      <c r="AI39" s="31">
        <v>543.40571150303504</v>
      </c>
      <c r="AJ39" s="31">
        <v>530.99890262889778</v>
      </c>
      <c r="AK39" s="31">
        <v>527.69093159481417</v>
      </c>
      <c r="AL39" s="31">
        <v>514.60420047823845</v>
      </c>
      <c r="AM39" s="31">
        <v>514.68796390717534</v>
      </c>
      <c r="AN39" s="31">
        <v>501.91456250636622</v>
      </c>
      <c r="AO39" s="31">
        <v>502.54058126901316</v>
      </c>
      <c r="AP39" s="31">
        <v>494.6162703588476</v>
      </c>
      <c r="AQ39" s="31">
        <v>495.07363571221163</v>
      </c>
      <c r="AR39" s="31">
        <v>492.10830190218712</v>
      </c>
      <c r="AS39" s="31">
        <v>489.51771628086271</v>
      </c>
      <c r="AT39" s="31">
        <v>484.06280607536962</v>
      </c>
      <c r="AU39" s="31">
        <v>482.95061705833416</v>
      </c>
      <c r="AV39" s="31">
        <v>475.92322456311547</v>
      </c>
      <c r="AW39" s="31">
        <v>473.94130024667351</v>
      </c>
      <c r="AX39" s="31">
        <v>467.52162514146613</v>
      </c>
      <c r="AY39" s="31">
        <v>463.18559235476403</v>
      </c>
      <c r="AZ39" s="31">
        <v>453.70915180619818</v>
      </c>
      <c r="BA39" s="31">
        <v>440.47394637767457</v>
      </c>
      <c r="BB39" s="31">
        <v>415.25914594546185</v>
      </c>
      <c r="BC39" s="31">
        <v>406.61434226987444</v>
      </c>
      <c r="BD39" s="31">
        <v>377.4030599073991</v>
      </c>
      <c r="BE39" s="31">
        <v>363.39644285554539</v>
      </c>
      <c r="BF39" s="31">
        <v>338.55680378344181</v>
      </c>
      <c r="BG39" s="31">
        <v>322.15507955900949</v>
      </c>
      <c r="BH39" s="31">
        <v>304.14675187615961</v>
      </c>
      <c r="BI39" s="31">
        <v>282.37421603501627</v>
      </c>
      <c r="BJ39" s="31">
        <v>252.66578576618252</v>
      </c>
      <c r="BK39" s="31">
        <v>224.97187366753226</v>
      </c>
      <c r="BL39" s="31">
        <v>180.60315888530226</v>
      </c>
      <c r="BM39" s="31">
        <v>146.90925868191079</v>
      </c>
      <c r="BN39" s="31">
        <v>126.4621282015255</v>
      </c>
      <c r="BO39" s="31">
        <v>118.82205656874339</v>
      </c>
      <c r="BP39" s="31">
        <v>103.90000644593808</v>
      </c>
      <c r="BQ39" s="31">
        <v>53.163535994989417</v>
      </c>
      <c r="BR39" s="31">
        <v>0</v>
      </c>
      <c r="BS39" s="31">
        <v>0</v>
      </c>
      <c r="BT39" s="31">
        <v>0</v>
      </c>
      <c r="BU39" s="31">
        <v>0</v>
      </c>
      <c r="BV39" s="31">
        <v>0</v>
      </c>
      <c r="BW39" s="31">
        <v>0</v>
      </c>
      <c r="BX39" s="31">
        <v>0</v>
      </c>
      <c r="BY39" s="31">
        <v>0</v>
      </c>
      <c r="BZ39" s="31">
        <v>0</v>
      </c>
      <c r="CA39" s="31">
        <v>0</v>
      </c>
      <c r="CB39" s="31">
        <v>0</v>
      </c>
      <c r="CC39" s="31">
        <v>0</v>
      </c>
      <c r="CD39" s="31">
        <v>0</v>
      </c>
      <c r="CE39" s="31">
        <v>0</v>
      </c>
      <c r="CF39" s="31">
        <v>0</v>
      </c>
      <c r="CG39" s="31">
        <v>0</v>
      </c>
      <c r="CH39" s="31">
        <v>0</v>
      </c>
    </row>
    <row r="40" spans="2:86" x14ac:dyDescent="0.35">
      <c r="B40" s="1" t="s">
        <v>54</v>
      </c>
      <c r="E40" s="29">
        <f t="shared" si="5"/>
        <v>11043.999999999996</v>
      </c>
      <c r="G40" s="31">
        <v>0</v>
      </c>
      <c r="H40" s="31">
        <v>0</v>
      </c>
      <c r="I40" s="31">
        <v>0</v>
      </c>
      <c r="J40" s="31">
        <v>0</v>
      </c>
      <c r="K40" s="31"/>
      <c r="L40" s="31"/>
      <c r="M40" s="31"/>
      <c r="N40" s="31"/>
      <c r="O40" s="31"/>
      <c r="P40" s="31">
        <v>0</v>
      </c>
      <c r="Q40" s="31"/>
      <c r="R40" s="31"/>
      <c r="S40" s="31"/>
      <c r="T40" s="31"/>
      <c r="U40" s="31"/>
      <c r="V40" s="31">
        <v>0</v>
      </c>
      <c r="W40" s="31">
        <v>8.7999999999738066E-2</v>
      </c>
      <c r="X40" s="31">
        <v>121.05999999999949</v>
      </c>
      <c r="Y40" s="31">
        <v>84.139219993599909</v>
      </c>
      <c r="Z40" s="31">
        <v>16.281000000000859</v>
      </c>
      <c r="AA40" s="31">
        <v>116.47901000640013</v>
      </c>
      <c r="AB40" s="31">
        <v>15.700402401071187</v>
      </c>
      <c r="AC40" s="31">
        <v>105.91885845212892</v>
      </c>
      <c r="AD40" s="31">
        <v>0</v>
      </c>
      <c r="AE40" s="31">
        <v>141.41705914679915</v>
      </c>
      <c r="AF40" s="31">
        <v>109.68383193546276</v>
      </c>
      <c r="AG40" s="31">
        <v>177.60555986390011</v>
      </c>
      <c r="AH40" s="31">
        <v>73.375961562803809</v>
      </c>
      <c r="AI40" s="31">
        <v>230.19368352065555</v>
      </c>
      <c r="AJ40" s="31">
        <v>61.375495104356787</v>
      </c>
      <c r="AK40" s="31">
        <v>190.34799649188778</v>
      </c>
      <c r="AL40" s="31">
        <v>50.90670962010779</v>
      </c>
      <c r="AM40" s="31">
        <v>185.82816693155996</v>
      </c>
      <c r="AN40" s="31">
        <v>39.552169219369887</v>
      </c>
      <c r="AO40" s="31">
        <v>96.603038234976907</v>
      </c>
      <c r="AP40" s="31">
        <v>41.937316485192525</v>
      </c>
      <c r="AQ40" s="31">
        <v>55.01826614100753</v>
      </c>
      <c r="AR40" s="31">
        <v>48.065256158771149</v>
      </c>
      <c r="AS40" s="31">
        <v>51.862088047101395</v>
      </c>
      <c r="AT40" s="31">
        <v>69.982680854815612</v>
      </c>
      <c r="AU40" s="31">
        <v>81.867421469374278</v>
      </c>
      <c r="AV40" s="31">
        <v>85.28981000888723</v>
      </c>
      <c r="AW40" s="31">
        <v>71.448436293283407</v>
      </c>
      <c r="AX40" s="31">
        <v>128.11101881140314</v>
      </c>
      <c r="AY40" s="31">
        <v>175.82416064183741</v>
      </c>
      <c r="AZ40" s="31">
        <v>245.56360307083992</v>
      </c>
      <c r="BA40" s="31">
        <v>425.49763488157021</v>
      </c>
      <c r="BB40" s="31">
        <v>202.72732378393056</v>
      </c>
      <c r="BC40" s="31">
        <v>503.50683946129692</v>
      </c>
      <c r="BD40" s="31">
        <v>298.35023443526421</v>
      </c>
      <c r="BE40" s="31">
        <v>426.35630710546906</v>
      </c>
      <c r="BF40" s="31">
        <v>338.8284738443644</v>
      </c>
      <c r="BG40" s="31">
        <v>334.12324840463572</v>
      </c>
      <c r="BH40" s="31">
        <v>403.96368443346427</v>
      </c>
      <c r="BI40" s="31">
        <v>525.44705568909808</v>
      </c>
      <c r="BJ40" s="31">
        <v>539.58560229192369</v>
      </c>
      <c r="BK40" s="31">
        <v>804.79767455557408</v>
      </c>
      <c r="BL40" s="31">
        <v>643.56193758075017</v>
      </c>
      <c r="BM40" s="31">
        <v>366.48029086691218</v>
      </c>
      <c r="BN40" s="31">
        <v>154.64456725005823</v>
      </c>
      <c r="BO40" s="31">
        <v>276.86101384287429</v>
      </c>
      <c r="BP40" s="31">
        <v>747.94613867043199</v>
      </c>
      <c r="BQ40" s="31">
        <v>1179.7957524347858</v>
      </c>
      <c r="BR40" s="31">
        <v>0</v>
      </c>
      <c r="BS40" s="31">
        <v>0</v>
      </c>
      <c r="BT40" s="31">
        <v>0</v>
      </c>
      <c r="BU40" s="31">
        <v>0</v>
      </c>
      <c r="BV40" s="31">
        <v>0</v>
      </c>
      <c r="BW40" s="31">
        <v>0</v>
      </c>
      <c r="BX40" s="31">
        <v>0</v>
      </c>
      <c r="BY40" s="31">
        <v>0</v>
      </c>
      <c r="BZ40" s="31">
        <v>0</v>
      </c>
      <c r="CA40" s="31">
        <v>0</v>
      </c>
      <c r="CB40" s="31">
        <v>0</v>
      </c>
      <c r="CC40" s="31">
        <v>0</v>
      </c>
      <c r="CD40" s="31">
        <v>0</v>
      </c>
      <c r="CE40" s="31">
        <v>0</v>
      </c>
      <c r="CF40" s="31">
        <v>0</v>
      </c>
      <c r="CG40" s="31">
        <v>0</v>
      </c>
      <c r="CH40" s="31">
        <v>0</v>
      </c>
    </row>
    <row r="41" spans="2:86" x14ac:dyDescent="0.35">
      <c r="B41" s="1" t="s">
        <v>55</v>
      </c>
      <c r="E41" s="29">
        <f t="shared" si="5"/>
        <v>9.9999999997646043</v>
      </c>
      <c r="G41" s="31">
        <v>0</v>
      </c>
      <c r="H41" s="31">
        <v>0</v>
      </c>
      <c r="I41" s="31">
        <v>0</v>
      </c>
      <c r="J41" s="31">
        <v>0</v>
      </c>
      <c r="K41" s="31"/>
      <c r="L41" s="31"/>
      <c r="M41" s="31"/>
      <c r="N41" s="31"/>
      <c r="O41" s="31"/>
      <c r="P41" s="31">
        <v>0</v>
      </c>
      <c r="Q41" s="31"/>
      <c r="R41" s="31"/>
      <c r="S41" s="31"/>
      <c r="T41" s="31"/>
      <c r="U41" s="31"/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0</v>
      </c>
      <c r="AT41" s="31">
        <v>0</v>
      </c>
      <c r="AU41" s="31">
        <v>0</v>
      </c>
      <c r="AV41" s="31">
        <v>0</v>
      </c>
      <c r="AW41" s="31">
        <v>0</v>
      </c>
      <c r="AX41" s="31">
        <v>0</v>
      </c>
      <c r="AY41" s="31">
        <v>0</v>
      </c>
      <c r="AZ41" s="31">
        <v>0</v>
      </c>
      <c r="BA41" s="31">
        <v>0</v>
      </c>
      <c r="BB41" s="31">
        <v>0</v>
      </c>
      <c r="BC41" s="31">
        <v>0</v>
      </c>
      <c r="BD41" s="31">
        <v>0</v>
      </c>
      <c r="BE41" s="31">
        <v>0</v>
      </c>
      <c r="BF41" s="31">
        <v>0</v>
      </c>
      <c r="BG41" s="31">
        <v>0</v>
      </c>
      <c r="BH41" s="31">
        <v>0</v>
      </c>
      <c r="BI41" s="31">
        <v>0</v>
      </c>
      <c r="BJ41" s="31">
        <v>0</v>
      </c>
      <c r="BK41" s="31">
        <v>0</v>
      </c>
      <c r="BL41" s="31">
        <v>0</v>
      </c>
      <c r="BM41" s="31">
        <v>0</v>
      </c>
      <c r="BN41" s="31">
        <v>0</v>
      </c>
      <c r="BO41" s="31">
        <v>0</v>
      </c>
      <c r="BP41" s="31">
        <v>0</v>
      </c>
      <c r="BQ41" s="31">
        <v>0</v>
      </c>
      <c r="BR41" s="31">
        <v>0</v>
      </c>
      <c r="BS41" s="31">
        <v>0</v>
      </c>
      <c r="BT41" s="31">
        <v>0</v>
      </c>
      <c r="BU41" s="31"/>
      <c r="BV41" s="31">
        <v>0</v>
      </c>
      <c r="BW41" s="31">
        <v>0</v>
      </c>
      <c r="BX41" s="31">
        <v>0</v>
      </c>
      <c r="BY41" s="31">
        <v>0</v>
      </c>
      <c r="BZ41" s="31">
        <v>9.9999999997646043</v>
      </c>
      <c r="CA41" s="31">
        <v>0</v>
      </c>
      <c r="CB41" s="31">
        <v>0</v>
      </c>
      <c r="CC41" s="31">
        <v>0</v>
      </c>
      <c r="CD41" s="31">
        <v>0</v>
      </c>
      <c r="CE41" s="31">
        <v>0</v>
      </c>
      <c r="CF41" s="31">
        <v>0</v>
      </c>
      <c r="CG41" s="31">
        <v>0</v>
      </c>
      <c r="CH41" s="31">
        <v>0</v>
      </c>
    </row>
    <row r="42" spans="2:86" x14ac:dyDescent="0.35">
      <c r="B42" s="1" t="str">
        <f t="shared" ref="B42:B47" si="6">CONCATENATE("Fees paid to"," ",B14)</f>
        <v>Fees paid to Galliford Try Investments NEPS Limited</v>
      </c>
      <c r="E42" s="29">
        <f t="shared" si="5"/>
        <v>0</v>
      </c>
      <c r="G42" s="30">
        <v>0</v>
      </c>
      <c r="H42" s="31">
        <v>0</v>
      </c>
      <c r="I42" s="31">
        <v>0</v>
      </c>
      <c r="J42" s="31">
        <v>0</v>
      </c>
      <c r="K42" s="31"/>
      <c r="L42" s="31"/>
      <c r="M42" s="31"/>
      <c r="N42" s="31"/>
      <c r="O42" s="31"/>
      <c r="P42" s="31">
        <v>0</v>
      </c>
      <c r="Q42" s="31"/>
      <c r="R42" s="31"/>
      <c r="S42" s="31"/>
      <c r="T42" s="31"/>
      <c r="U42" s="31"/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0</v>
      </c>
      <c r="AN42" s="31">
        <v>0</v>
      </c>
      <c r="AO42" s="31">
        <v>0</v>
      </c>
      <c r="AP42" s="31">
        <v>0</v>
      </c>
      <c r="AQ42" s="31">
        <v>0</v>
      </c>
      <c r="AR42" s="31">
        <v>0</v>
      </c>
      <c r="AS42" s="31">
        <v>0</v>
      </c>
      <c r="AT42" s="31">
        <v>0</v>
      </c>
      <c r="AU42" s="31">
        <v>0</v>
      </c>
      <c r="AV42" s="31">
        <v>0</v>
      </c>
      <c r="AW42" s="31">
        <v>0</v>
      </c>
      <c r="AX42" s="31">
        <v>0</v>
      </c>
      <c r="AY42" s="31">
        <v>0</v>
      </c>
      <c r="AZ42" s="31">
        <v>0</v>
      </c>
      <c r="BA42" s="31">
        <v>0</v>
      </c>
      <c r="BB42" s="31">
        <v>0</v>
      </c>
      <c r="BC42" s="31">
        <v>0</v>
      </c>
      <c r="BD42" s="31">
        <v>0</v>
      </c>
      <c r="BE42" s="31">
        <v>0</v>
      </c>
      <c r="BF42" s="31">
        <v>0</v>
      </c>
      <c r="BG42" s="31">
        <v>0</v>
      </c>
      <c r="BH42" s="31">
        <v>0</v>
      </c>
      <c r="BI42" s="31">
        <v>0</v>
      </c>
      <c r="BJ42" s="31">
        <v>0</v>
      </c>
      <c r="BK42" s="31">
        <v>0</v>
      </c>
      <c r="BL42" s="31">
        <v>0</v>
      </c>
      <c r="BM42" s="31">
        <v>0</v>
      </c>
      <c r="BN42" s="31">
        <v>0</v>
      </c>
      <c r="BO42" s="31">
        <v>0</v>
      </c>
      <c r="BP42" s="31">
        <v>0</v>
      </c>
      <c r="BQ42" s="31">
        <v>0</v>
      </c>
      <c r="BR42" s="31">
        <v>0</v>
      </c>
      <c r="BS42" s="31">
        <v>0</v>
      </c>
      <c r="BT42" s="31">
        <v>0</v>
      </c>
      <c r="BU42" s="31"/>
      <c r="BV42" s="31">
        <v>0</v>
      </c>
      <c r="BW42" s="31">
        <v>0</v>
      </c>
      <c r="BX42" s="31">
        <v>0</v>
      </c>
      <c r="BY42" s="31">
        <v>0</v>
      </c>
      <c r="BZ42" s="31">
        <v>0</v>
      </c>
      <c r="CA42" s="31">
        <v>0</v>
      </c>
      <c r="CB42" s="31">
        <v>0</v>
      </c>
      <c r="CC42" s="31">
        <v>0</v>
      </c>
      <c r="CD42" s="31">
        <v>0</v>
      </c>
      <c r="CE42" s="31">
        <v>0</v>
      </c>
      <c r="CF42" s="31">
        <v>0</v>
      </c>
      <c r="CG42" s="31">
        <v>0</v>
      </c>
      <c r="CH42" s="31">
        <v>0</v>
      </c>
    </row>
    <row r="43" spans="2:86" x14ac:dyDescent="0.35">
      <c r="B43" s="1" t="str">
        <f t="shared" si="6"/>
        <v>Fees paid to Infrastructure Investments Holdings Limited</v>
      </c>
      <c r="E43" s="29">
        <f t="shared" si="5"/>
        <v>0</v>
      </c>
      <c r="G43" s="31">
        <v>0</v>
      </c>
      <c r="H43" s="31">
        <v>0</v>
      </c>
      <c r="I43" s="31">
        <v>0</v>
      </c>
      <c r="J43" s="31">
        <v>0</v>
      </c>
      <c r="K43" s="31"/>
      <c r="L43" s="31"/>
      <c r="M43" s="31"/>
      <c r="N43" s="31"/>
      <c r="O43" s="31"/>
      <c r="P43" s="31">
        <v>0</v>
      </c>
      <c r="Q43" s="31"/>
      <c r="R43" s="31"/>
      <c r="S43" s="31"/>
      <c r="T43" s="31"/>
      <c r="U43" s="31"/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1">
        <v>0</v>
      </c>
      <c r="AY43" s="31">
        <v>0</v>
      </c>
      <c r="AZ43" s="31">
        <v>0</v>
      </c>
      <c r="BA43" s="31">
        <v>0</v>
      </c>
      <c r="BB43" s="31">
        <v>0</v>
      </c>
      <c r="BC43" s="31">
        <v>0</v>
      </c>
      <c r="BD43" s="31">
        <v>0</v>
      </c>
      <c r="BE43" s="31">
        <v>0</v>
      </c>
      <c r="BF43" s="31">
        <v>0</v>
      </c>
      <c r="BG43" s="31">
        <v>0</v>
      </c>
      <c r="BH43" s="31">
        <v>0</v>
      </c>
      <c r="BI43" s="31">
        <v>0</v>
      </c>
      <c r="BJ43" s="31">
        <v>0</v>
      </c>
      <c r="BK43" s="31">
        <v>0</v>
      </c>
      <c r="BL43" s="31">
        <v>0</v>
      </c>
      <c r="BM43" s="31">
        <v>0</v>
      </c>
      <c r="BN43" s="31">
        <v>0</v>
      </c>
      <c r="BO43" s="31">
        <v>0</v>
      </c>
      <c r="BP43" s="31">
        <v>0</v>
      </c>
      <c r="BQ43" s="31">
        <v>0</v>
      </c>
      <c r="BR43" s="31">
        <v>0</v>
      </c>
      <c r="BS43" s="31">
        <v>0</v>
      </c>
      <c r="BT43" s="31">
        <v>0</v>
      </c>
      <c r="BU43" s="31"/>
      <c r="BV43" s="31">
        <v>0</v>
      </c>
      <c r="BW43" s="31">
        <v>0</v>
      </c>
      <c r="BX43" s="31">
        <v>0</v>
      </c>
      <c r="BY43" s="31">
        <v>0</v>
      </c>
      <c r="BZ43" s="31">
        <v>0</v>
      </c>
      <c r="CA43" s="31">
        <v>0</v>
      </c>
      <c r="CB43" s="31">
        <v>0</v>
      </c>
      <c r="CC43" s="31">
        <v>0</v>
      </c>
      <c r="CD43" s="31">
        <v>0</v>
      </c>
      <c r="CE43" s="31">
        <v>0</v>
      </c>
      <c r="CF43" s="31">
        <v>0</v>
      </c>
      <c r="CG43" s="31">
        <v>0</v>
      </c>
      <c r="CH43" s="31">
        <v>0</v>
      </c>
    </row>
    <row r="44" spans="2:86" x14ac:dyDescent="0.35">
      <c r="B44" s="1" t="str">
        <f t="shared" si="6"/>
        <v>Fees paid to IUK Investments Ltd</v>
      </c>
      <c r="E44" s="29">
        <f t="shared" si="5"/>
        <v>0</v>
      </c>
      <c r="G44" s="31">
        <v>0</v>
      </c>
      <c r="H44" s="31">
        <v>0</v>
      </c>
      <c r="I44" s="31">
        <v>0</v>
      </c>
      <c r="J44" s="31">
        <v>0</v>
      </c>
      <c r="K44" s="31"/>
      <c r="L44" s="31"/>
      <c r="M44" s="31"/>
      <c r="N44" s="31"/>
      <c r="O44" s="31"/>
      <c r="P44" s="31">
        <v>0</v>
      </c>
      <c r="Q44" s="31"/>
      <c r="R44" s="31"/>
      <c r="S44" s="31"/>
      <c r="T44" s="31"/>
      <c r="U44" s="31"/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1">
        <v>0</v>
      </c>
      <c r="BR44" s="31">
        <v>0</v>
      </c>
      <c r="BS44" s="31">
        <v>0</v>
      </c>
      <c r="BT44" s="31">
        <v>0</v>
      </c>
      <c r="BU44" s="31"/>
      <c r="BV44" s="31">
        <v>0</v>
      </c>
      <c r="BW44" s="31">
        <v>0</v>
      </c>
      <c r="BX44" s="31">
        <v>0</v>
      </c>
      <c r="BY44" s="31">
        <v>0</v>
      </c>
      <c r="BZ44" s="31">
        <v>0</v>
      </c>
      <c r="CA44" s="31">
        <v>0</v>
      </c>
      <c r="CB44" s="31">
        <v>0</v>
      </c>
      <c r="CC44" s="31">
        <v>0</v>
      </c>
      <c r="CD44" s="31">
        <v>0</v>
      </c>
      <c r="CE44" s="31">
        <v>0</v>
      </c>
      <c r="CF44" s="31">
        <v>0</v>
      </c>
      <c r="CG44" s="31">
        <v>0</v>
      </c>
      <c r="CH44" s="31">
        <v>0</v>
      </c>
    </row>
    <row r="45" spans="2:86" x14ac:dyDescent="0.35">
      <c r="B45" s="1" t="str">
        <f t="shared" si="6"/>
        <v>Fees paid to Enter name</v>
      </c>
      <c r="E45" s="29">
        <f t="shared" si="5"/>
        <v>0</v>
      </c>
      <c r="G45" s="31">
        <v>0</v>
      </c>
      <c r="H45" s="31">
        <v>0</v>
      </c>
      <c r="I45" s="31">
        <v>0</v>
      </c>
      <c r="J45" s="31">
        <v>0</v>
      </c>
      <c r="K45" s="31"/>
      <c r="L45" s="31"/>
      <c r="M45" s="31"/>
      <c r="N45" s="31"/>
      <c r="O45" s="31"/>
      <c r="P45" s="31">
        <v>0</v>
      </c>
      <c r="Q45" s="31"/>
      <c r="R45" s="31"/>
      <c r="S45" s="31"/>
      <c r="T45" s="31"/>
      <c r="U45" s="31"/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  <c r="BL45" s="31">
        <v>0</v>
      </c>
      <c r="BM45" s="31">
        <v>0</v>
      </c>
      <c r="BN45" s="31">
        <v>0</v>
      </c>
      <c r="BO45" s="31">
        <v>0</v>
      </c>
      <c r="BP45" s="31">
        <v>0</v>
      </c>
      <c r="BQ45" s="31">
        <v>0</v>
      </c>
      <c r="BR45" s="31">
        <v>0</v>
      </c>
      <c r="BS45" s="31">
        <v>0</v>
      </c>
      <c r="BT45" s="31">
        <v>0</v>
      </c>
      <c r="BU45" s="31"/>
      <c r="BV45" s="31">
        <v>0</v>
      </c>
      <c r="BW45" s="31">
        <v>0</v>
      </c>
      <c r="BX45" s="31">
        <v>0</v>
      </c>
      <c r="BY45" s="31">
        <v>0</v>
      </c>
      <c r="BZ45" s="31">
        <v>0</v>
      </c>
      <c r="CA45" s="31">
        <v>0</v>
      </c>
      <c r="CB45" s="31">
        <v>0</v>
      </c>
      <c r="CC45" s="31">
        <v>0</v>
      </c>
      <c r="CD45" s="31">
        <v>0</v>
      </c>
      <c r="CE45" s="31">
        <v>0</v>
      </c>
      <c r="CF45" s="31">
        <v>0</v>
      </c>
      <c r="CG45" s="31">
        <v>0</v>
      </c>
      <c r="CH45" s="31">
        <v>0</v>
      </c>
    </row>
    <row r="46" spans="2:86" x14ac:dyDescent="0.35">
      <c r="B46" s="1" t="str">
        <f t="shared" si="6"/>
        <v>Fees paid to Enter name</v>
      </c>
      <c r="E46" s="29">
        <f t="shared" si="5"/>
        <v>0</v>
      </c>
      <c r="G46" s="31">
        <v>0</v>
      </c>
      <c r="H46" s="31">
        <v>0</v>
      </c>
      <c r="I46" s="31">
        <v>0</v>
      </c>
      <c r="J46" s="31">
        <v>0</v>
      </c>
      <c r="K46" s="31"/>
      <c r="L46" s="31"/>
      <c r="M46" s="31"/>
      <c r="N46" s="31"/>
      <c r="O46" s="31"/>
      <c r="P46" s="31">
        <v>0</v>
      </c>
      <c r="Q46" s="31"/>
      <c r="R46" s="31"/>
      <c r="S46" s="31"/>
      <c r="T46" s="31"/>
      <c r="U46" s="31"/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1">
        <v>0</v>
      </c>
      <c r="AK46" s="31">
        <v>0</v>
      </c>
      <c r="AL46" s="31">
        <v>0</v>
      </c>
      <c r="AM46" s="31">
        <v>0</v>
      </c>
      <c r="AN46" s="31">
        <v>0</v>
      </c>
      <c r="AO46" s="31">
        <v>0</v>
      </c>
      <c r="AP46" s="31">
        <v>0</v>
      </c>
      <c r="AQ46" s="31">
        <v>0</v>
      </c>
      <c r="AR46" s="31">
        <v>0</v>
      </c>
      <c r="AS46" s="31">
        <v>0</v>
      </c>
      <c r="AT46" s="31">
        <v>0</v>
      </c>
      <c r="AU46" s="31">
        <v>0</v>
      </c>
      <c r="AV46" s="31">
        <v>0</v>
      </c>
      <c r="AW46" s="31">
        <v>0</v>
      </c>
      <c r="AX46" s="31">
        <v>0</v>
      </c>
      <c r="AY46" s="31">
        <v>0</v>
      </c>
      <c r="AZ46" s="31">
        <v>0</v>
      </c>
      <c r="BA46" s="31">
        <v>0</v>
      </c>
      <c r="BB46" s="31">
        <v>0</v>
      </c>
      <c r="BC46" s="31">
        <v>0</v>
      </c>
      <c r="BD46" s="31">
        <v>0</v>
      </c>
      <c r="BE46" s="31">
        <v>0</v>
      </c>
      <c r="BF46" s="31">
        <v>0</v>
      </c>
      <c r="BG46" s="31">
        <v>0</v>
      </c>
      <c r="BH46" s="31">
        <v>0</v>
      </c>
      <c r="BI46" s="31">
        <v>0</v>
      </c>
      <c r="BJ46" s="31">
        <v>0</v>
      </c>
      <c r="BK46" s="31">
        <v>0</v>
      </c>
      <c r="BL46" s="31">
        <v>0</v>
      </c>
      <c r="BM46" s="31">
        <v>0</v>
      </c>
      <c r="BN46" s="31">
        <v>0</v>
      </c>
      <c r="BO46" s="31">
        <v>0</v>
      </c>
      <c r="BP46" s="31">
        <v>0</v>
      </c>
      <c r="BQ46" s="31">
        <v>0</v>
      </c>
      <c r="BR46" s="31">
        <v>0</v>
      </c>
      <c r="BS46" s="31">
        <v>0</v>
      </c>
      <c r="BT46" s="31">
        <v>0</v>
      </c>
      <c r="BU46" s="31"/>
      <c r="BV46" s="31">
        <v>0</v>
      </c>
      <c r="BW46" s="31">
        <v>0</v>
      </c>
      <c r="BX46" s="31">
        <v>0</v>
      </c>
      <c r="BY46" s="31">
        <v>0</v>
      </c>
      <c r="BZ46" s="31">
        <v>0</v>
      </c>
      <c r="CA46" s="31">
        <v>0</v>
      </c>
      <c r="CB46" s="31">
        <v>0</v>
      </c>
      <c r="CC46" s="31">
        <v>0</v>
      </c>
      <c r="CD46" s="31">
        <v>0</v>
      </c>
      <c r="CE46" s="31">
        <v>0</v>
      </c>
      <c r="CF46" s="31">
        <v>0</v>
      </c>
      <c r="CG46" s="31">
        <v>0</v>
      </c>
      <c r="CH46" s="31">
        <v>0</v>
      </c>
    </row>
    <row r="47" spans="2:86" x14ac:dyDescent="0.35">
      <c r="B47" s="1" t="str">
        <f t="shared" si="6"/>
        <v>Fees paid to Enter name</v>
      </c>
      <c r="E47" s="29">
        <f t="shared" si="5"/>
        <v>0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>
        <v>0</v>
      </c>
      <c r="BR47" s="31">
        <v>0</v>
      </c>
      <c r="BS47" s="31">
        <v>0</v>
      </c>
      <c r="BT47" s="31">
        <v>0</v>
      </c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</row>
    <row r="48" spans="2:86" x14ac:dyDescent="0.35">
      <c r="B48" s="2" t="s">
        <v>42</v>
      </c>
      <c r="C48" s="2"/>
      <c r="D48" s="2"/>
      <c r="E48" s="32">
        <f t="shared" si="5"/>
        <v>43812.256878700515</v>
      </c>
      <c r="F48" s="2"/>
      <c r="G48" s="33">
        <f t="shared" ref="G48:AL48" si="7">SUM(G38:G47)</f>
        <v>0</v>
      </c>
      <c r="H48" s="33">
        <f t="shared" si="7"/>
        <v>0</v>
      </c>
      <c r="I48" s="33">
        <f t="shared" si="7"/>
        <v>0</v>
      </c>
      <c r="J48" s="33">
        <f t="shared" si="7"/>
        <v>0</v>
      </c>
      <c r="K48" s="33">
        <f t="shared" si="7"/>
        <v>0</v>
      </c>
      <c r="L48" s="33">
        <f t="shared" si="7"/>
        <v>0</v>
      </c>
      <c r="M48" s="33">
        <f t="shared" si="7"/>
        <v>0</v>
      </c>
      <c r="N48" s="33">
        <f t="shared" si="7"/>
        <v>0</v>
      </c>
      <c r="O48" s="33">
        <f t="shared" si="7"/>
        <v>0</v>
      </c>
      <c r="P48" s="33">
        <f t="shared" si="7"/>
        <v>0</v>
      </c>
      <c r="Q48" s="33">
        <f t="shared" si="7"/>
        <v>0</v>
      </c>
      <c r="R48" s="33">
        <f t="shared" si="7"/>
        <v>0</v>
      </c>
      <c r="S48" s="33">
        <f t="shared" si="7"/>
        <v>0</v>
      </c>
      <c r="T48" s="33">
        <f t="shared" si="7"/>
        <v>0</v>
      </c>
      <c r="U48" s="33">
        <f t="shared" si="7"/>
        <v>0</v>
      </c>
      <c r="V48" s="33">
        <f t="shared" si="7"/>
        <v>0</v>
      </c>
      <c r="W48" s="33">
        <f t="shared" si="7"/>
        <v>1090.3242799999998</v>
      </c>
      <c r="X48" s="33">
        <f t="shared" si="7"/>
        <v>713.04399999999953</v>
      </c>
      <c r="Y48" s="33">
        <f t="shared" si="7"/>
        <v>672.75121999359999</v>
      </c>
      <c r="Z48" s="33">
        <f t="shared" si="7"/>
        <v>593.65400000000091</v>
      </c>
      <c r="AA48" s="33">
        <f t="shared" si="7"/>
        <v>850.18745000640001</v>
      </c>
      <c r="AB48" s="33">
        <f t="shared" si="7"/>
        <v>592.27259240107128</v>
      </c>
      <c r="AC48" s="33">
        <f t="shared" si="7"/>
        <v>682.09467845212885</v>
      </c>
      <c r="AD48" s="33">
        <f t="shared" si="7"/>
        <v>0.26907425093116899</v>
      </c>
      <c r="AE48" s="33">
        <f t="shared" si="7"/>
        <v>1309.5276848958679</v>
      </c>
      <c r="AF48" s="33">
        <f t="shared" si="7"/>
        <v>857.74702442665603</v>
      </c>
      <c r="AG48" s="33">
        <f t="shared" si="7"/>
        <v>734.53848775122788</v>
      </c>
      <c r="AH48" s="33">
        <f t="shared" si="7"/>
        <v>617.74539551813393</v>
      </c>
      <c r="AI48" s="33">
        <f t="shared" si="7"/>
        <v>773.59939502369059</v>
      </c>
      <c r="AJ48" s="33">
        <f t="shared" si="7"/>
        <v>592.37439773325457</v>
      </c>
      <c r="AK48" s="33">
        <f t="shared" si="7"/>
        <v>718.03892808670196</v>
      </c>
      <c r="AL48" s="33">
        <f t="shared" si="7"/>
        <v>565.51091009834624</v>
      </c>
      <c r="AM48" s="33">
        <f t="shared" ref="AM48:CH48" si="8">SUM(AM38:AM47)</f>
        <v>700.51613083873531</v>
      </c>
      <c r="AN48" s="33">
        <f t="shared" si="8"/>
        <v>541.46673172573605</v>
      </c>
      <c r="AO48" s="33">
        <f t="shared" si="8"/>
        <v>599.14361950399007</v>
      </c>
      <c r="AP48" s="33">
        <f t="shared" si="8"/>
        <v>536.55358684404018</v>
      </c>
      <c r="AQ48" s="33">
        <f t="shared" si="8"/>
        <v>550.09190185321916</v>
      </c>
      <c r="AR48" s="33">
        <f t="shared" si="8"/>
        <v>540.17355806095827</v>
      </c>
      <c r="AS48" s="33">
        <f t="shared" si="8"/>
        <v>541.37980432796417</v>
      </c>
      <c r="AT48" s="33">
        <f t="shared" si="8"/>
        <v>554.04548693018523</v>
      </c>
      <c r="AU48" s="33">
        <f t="shared" si="8"/>
        <v>564.8180385277085</v>
      </c>
      <c r="AV48" s="33">
        <f t="shared" si="8"/>
        <v>561.2130345720027</v>
      </c>
      <c r="AW48" s="33">
        <f t="shared" si="8"/>
        <v>545.38973653995686</v>
      </c>
      <c r="AX48" s="33">
        <f t="shared" si="8"/>
        <v>595.63264395286933</v>
      </c>
      <c r="AY48" s="33">
        <f t="shared" si="8"/>
        <v>639.00975299660149</v>
      </c>
      <c r="AZ48" s="33">
        <f t="shared" si="8"/>
        <v>699.2727548770381</v>
      </c>
      <c r="BA48" s="33">
        <f t="shared" si="8"/>
        <v>865.97158125924477</v>
      </c>
      <c r="BB48" s="33">
        <f t="shared" si="8"/>
        <v>617.98646972939241</v>
      </c>
      <c r="BC48" s="33">
        <f t="shared" si="8"/>
        <v>910.12118173117142</v>
      </c>
      <c r="BD48" s="33">
        <f t="shared" si="8"/>
        <v>675.75329434266337</v>
      </c>
      <c r="BE48" s="33">
        <f t="shared" si="8"/>
        <v>789.75274996101439</v>
      </c>
      <c r="BF48" s="33">
        <f t="shared" si="8"/>
        <v>677.3852776278062</v>
      </c>
      <c r="BG48" s="33">
        <f t="shared" si="8"/>
        <v>656.27832796364521</v>
      </c>
      <c r="BH48" s="33">
        <f t="shared" si="8"/>
        <v>708.11043630962388</v>
      </c>
      <c r="BI48" s="33">
        <f t="shared" si="8"/>
        <v>807.82127172411435</v>
      </c>
      <c r="BJ48" s="33">
        <f t="shared" si="8"/>
        <v>792.25138805810616</v>
      </c>
      <c r="BK48" s="33">
        <f t="shared" si="8"/>
        <v>1029.7695482231063</v>
      </c>
      <c r="BL48" s="33">
        <f t="shared" si="8"/>
        <v>824.16509646605243</v>
      </c>
      <c r="BM48" s="33">
        <f t="shared" si="8"/>
        <v>513.38954954882297</v>
      </c>
      <c r="BN48" s="33">
        <f t="shared" si="8"/>
        <v>281.10669545158373</v>
      </c>
      <c r="BO48" s="33">
        <f t="shared" si="8"/>
        <v>395.68307041161768</v>
      </c>
      <c r="BP48" s="33">
        <f t="shared" si="8"/>
        <v>851.84614511637005</v>
      </c>
      <c r="BQ48" s="33">
        <f t="shared" si="8"/>
        <v>8213.7765606133325</v>
      </c>
      <c r="BR48" s="33">
        <f t="shared" si="8"/>
        <v>2612.679118786079</v>
      </c>
      <c r="BS48" s="33">
        <f t="shared" si="8"/>
        <v>2036.0228151879826</v>
      </c>
      <c r="BT48" s="33">
        <f t="shared" si="8"/>
        <v>10</v>
      </c>
      <c r="BU48" s="33">
        <f t="shared" si="8"/>
        <v>0</v>
      </c>
      <c r="BV48" s="33">
        <f t="shared" si="8"/>
        <v>0</v>
      </c>
      <c r="BW48" s="33">
        <f t="shared" si="8"/>
        <v>0</v>
      </c>
      <c r="BX48" s="33">
        <f t="shared" si="8"/>
        <v>0</v>
      </c>
      <c r="BY48" s="33">
        <f t="shared" si="8"/>
        <v>0</v>
      </c>
      <c r="BZ48" s="33">
        <f t="shared" si="8"/>
        <v>9.9999999997646043</v>
      </c>
      <c r="CA48" s="33">
        <f t="shared" si="8"/>
        <v>0</v>
      </c>
      <c r="CB48" s="33">
        <f t="shared" si="8"/>
        <v>0</v>
      </c>
      <c r="CC48" s="33">
        <f t="shared" si="8"/>
        <v>0</v>
      </c>
      <c r="CD48" s="33">
        <f t="shared" si="8"/>
        <v>0</v>
      </c>
      <c r="CE48" s="33">
        <f t="shared" si="8"/>
        <v>0</v>
      </c>
      <c r="CF48" s="33">
        <f t="shared" si="8"/>
        <v>0</v>
      </c>
      <c r="CG48" s="33">
        <f t="shared" si="8"/>
        <v>0</v>
      </c>
      <c r="CH48" s="33">
        <f t="shared" si="8"/>
        <v>0</v>
      </c>
    </row>
    <row r="50" spans="2:86" x14ac:dyDescent="0.35">
      <c r="B50" s="2" t="s">
        <v>56</v>
      </c>
    </row>
    <row r="51" spans="2:86" x14ac:dyDescent="0.35"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</row>
    <row r="52" spans="2:86" x14ac:dyDescent="0.35">
      <c r="B52" s="1" t="s">
        <v>57</v>
      </c>
      <c r="G52" s="36">
        <v>1</v>
      </c>
      <c r="H52" s="36">
        <v>1</v>
      </c>
      <c r="I52" s="36">
        <v>1</v>
      </c>
      <c r="J52" s="36">
        <v>1</v>
      </c>
      <c r="K52" s="36">
        <v>1.0240536277602523</v>
      </c>
      <c r="L52" s="36">
        <f>K52</f>
        <v>1.0240536277602523</v>
      </c>
      <c r="M52" s="36">
        <f t="shared" ref="M52:V52" si="9">L52</f>
        <v>1.0240536277602523</v>
      </c>
      <c r="N52" s="36">
        <f t="shared" si="9"/>
        <v>1.0240536277602523</v>
      </c>
      <c r="O52" s="36">
        <f t="shared" si="9"/>
        <v>1.0240536277602523</v>
      </c>
      <c r="P52" s="36">
        <f t="shared" si="9"/>
        <v>1.0240536277602523</v>
      </c>
      <c r="Q52" s="36">
        <f t="shared" si="9"/>
        <v>1.0240536277602523</v>
      </c>
      <c r="R52" s="36">
        <f t="shared" si="9"/>
        <v>1.0240536277602523</v>
      </c>
      <c r="S52" s="36">
        <f t="shared" si="9"/>
        <v>1.0240536277602523</v>
      </c>
      <c r="T52" s="36">
        <f t="shared" si="9"/>
        <v>1.0240536277602523</v>
      </c>
      <c r="U52" s="36">
        <f t="shared" si="9"/>
        <v>1.0240536277602523</v>
      </c>
      <c r="V52" s="36">
        <f t="shared" si="9"/>
        <v>1.0240536277602523</v>
      </c>
      <c r="W52" s="36">
        <v>1.0599369085173502</v>
      </c>
      <c r="X52" s="36">
        <f>W52</f>
        <v>1.0599369085173502</v>
      </c>
      <c r="Y52" s="36">
        <v>1.0985804416403786</v>
      </c>
      <c r="Z52" s="36">
        <f>Y52</f>
        <v>1.0985804416403786</v>
      </c>
      <c r="AA52" s="36">
        <v>1.1253943217665614</v>
      </c>
      <c r="AB52" s="36">
        <f>AA52</f>
        <v>1.1253943217665614</v>
      </c>
      <c r="AC52" s="36">
        <v>1.1537854889589907</v>
      </c>
      <c r="AD52" s="36">
        <f>AC52</f>
        <v>1.1537854889589907</v>
      </c>
      <c r="AE52" s="36">
        <v>1.1719242902208202</v>
      </c>
      <c r="AF52" s="36">
        <f>AE52</f>
        <v>1.1719242902208202</v>
      </c>
      <c r="AG52" s="36">
        <v>1.2012223974763407</v>
      </c>
      <c r="AH52" s="36">
        <f>AG52</f>
        <v>1.2012223974763407</v>
      </c>
      <c r="AI52" s="36">
        <v>1.2342560134069402</v>
      </c>
      <c r="AJ52" s="36">
        <f>AI52</f>
        <v>1.2342560134069402</v>
      </c>
      <c r="AK52" s="36">
        <v>1.2681980537756312</v>
      </c>
      <c r="AL52" s="36">
        <f>AK52</f>
        <v>1.2681980537756312</v>
      </c>
      <c r="AM52" s="36">
        <v>1.3030735002544611</v>
      </c>
      <c r="AN52" s="36">
        <f>AM52</f>
        <v>1.3030735002544611</v>
      </c>
      <c r="AO52" s="36">
        <v>1.3389080215114588</v>
      </c>
      <c r="AP52" s="36">
        <f>AO52</f>
        <v>1.3389080215114588</v>
      </c>
      <c r="AQ52" s="36">
        <v>1.3757279921030241</v>
      </c>
      <c r="AR52" s="36">
        <f>AQ52</f>
        <v>1.3757279921030241</v>
      </c>
      <c r="AS52" s="36">
        <v>1.4135605118858574</v>
      </c>
      <c r="AT52" s="36">
        <f>AS52</f>
        <v>1.4135605118858574</v>
      </c>
      <c r="AU52" s="36">
        <v>1.4524334259627185</v>
      </c>
      <c r="AV52" s="36">
        <f>AU52</f>
        <v>1.4524334259627185</v>
      </c>
      <c r="AW52" s="36">
        <v>1.4923753451766935</v>
      </c>
      <c r="AX52" s="36">
        <f>AW52</f>
        <v>1.4923753451766935</v>
      </c>
      <c r="AY52" s="36">
        <v>1.5334156671690526</v>
      </c>
      <c r="AZ52" s="36">
        <f>AY52</f>
        <v>1.5334156671690526</v>
      </c>
      <c r="BA52" s="36">
        <v>1.5755845980162018</v>
      </c>
      <c r="BB52" s="36">
        <f>BA52</f>
        <v>1.5755845980162018</v>
      </c>
      <c r="BC52" s="36">
        <v>1.6189131744616474</v>
      </c>
      <c r="BD52" s="36">
        <f>BC52</f>
        <v>1.6189131744616474</v>
      </c>
      <c r="BE52" s="36">
        <v>1.6634332867593429</v>
      </c>
      <c r="BF52" s="36">
        <f>BE52</f>
        <v>1.6634332867593429</v>
      </c>
      <c r="BG52" s="36">
        <v>1.709177702145225</v>
      </c>
      <c r="BH52" s="36">
        <f>BG52</f>
        <v>1.709177702145225</v>
      </c>
      <c r="BI52" s="36">
        <v>1.756180088954219</v>
      </c>
      <c r="BJ52" s="36">
        <f>BI52</f>
        <v>1.756180088954219</v>
      </c>
      <c r="BK52" s="36">
        <v>1.8044750414004602</v>
      </c>
      <c r="BL52" s="36">
        <f>BK52</f>
        <v>1.8044750414004602</v>
      </c>
      <c r="BM52" s="36">
        <v>1.8540981050389731</v>
      </c>
      <c r="BN52" s="36">
        <f>BM52</f>
        <v>1.8540981050389731</v>
      </c>
      <c r="BO52" s="36">
        <v>1.905085802927545</v>
      </c>
      <c r="BP52" s="36">
        <f>BO52</f>
        <v>1.905085802927545</v>
      </c>
      <c r="BQ52" s="36">
        <v>1.9574756625080527</v>
      </c>
      <c r="BR52" s="36">
        <f>BQ52</f>
        <v>1.9574756625080527</v>
      </c>
      <c r="BS52" s="36">
        <v>2.0113062432270241</v>
      </c>
      <c r="BT52" s="36">
        <f>BS52</f>
        <v>2.0113062432270241</v>
      </c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</row>
    <row r="54" spans="2:86" x14ac:dyDescent="0.35">
      <c r="B54" s="2" t="s">
        <v>58</v>
      </c>
      <c r="E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</row>
    <row r="55" spans="2:86" x14ac:dyDescent="0.35">
      <c r="E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</row>
    <row r="56" spans="2:86" x14ac:dyDescent="0.35">
      <c r="B56" s="1" t="str">
        <f t="shared" ref="B56:B65" si="10">B38</f>
        <v>Dividends</v>
      </c>
      <c r="E56" s="29">
        <f t="shared" ref="E56:E66" si="11">SUM(G56:CH56)</f>
        <v>339.0632600411933</v>
      </c>
      <c r="G56" s="37">
        <f>IF(G$4&lt;$C$9,G38,0)</f>
        <v>0</v>
      </c>
      <c r="H56" s="37">
        <f t="shared" ref="H56:BP63" si="12">IF(H$4&lt;$C$9,H38,0)</f>
        <v>0</v>
      </c>
      <c r="I56" s="37">
        <f t="shared" si="12"/>
        <v>0</v>
      </c>
      <c r="J56" s="37">
        <f t="shared" si="12"/>
        <v>0</v>
      </c>
      <c r="K56" s="37">
        <f t="shared" si="12"/>
        <v>0</v>
      </c>
      <c r="L56" s="37">
        <f t="shared" si="12"/>
        <v>0</v>
      </c>
      <c r="M56" s="37">
        <f t="shared" si="12"/>
        <v>0</v>
      </c>
      <c r="N56" s="37">
        <f t="shared" si="12"/>
        <v>0</v>
      </c>
      <c r="O56" s="37">
        <f t="shared" si="12"/>
        <v>0</v>
      </c>
      <c r="P56" s="37">
        <f t="shared" si="12"/>
        <v>0</v>
      </c>
      <c r="Q56" s="37">
        <f t="shared" si="12"/>
        <v>0</v>
      </c>
      <c r="R56" s="37">
        <f t="shared" si="12"/>
        <v>0</v>
      </c>
      <c r="S56" s="37">
        <f t="shared" si="12"/>
        <v>0</v>
      </c>
      <c r="T56" s="37">
        <f t="shared" si="12"/>
        <v>0</v>
      </c>
      <c r="U56" s="37">
        <f t="shared" si="12"/>
        <v>0</v>
      </c>
      <c r="V56" s="37">
        <f t="shared" si="12"/>
        <v>0</v>
      </c>
      <c r="W56" s="37">
        <f t="shared" si="12"/>
        <v>0</v>
      </c>
      <c r="X56" s="37">
        <f t="shared" si="12"/>
        <v>0</v>
      </c>
      <c r="Y56" s="37">
        <f t="shared" si="12"/>
        <v>0</v>
      </c>
      <c r="Z56" s="37">
        <f t="shared" si="12"/>
        <v>0</v>
      </c>
      <c r="AA56" s="37">
        <f t="shared" si="12"/>
        <v>150.76900000000001</v>
      </c>
      <c r="AB56" s="37">
        <f t="shared" si="12"/>
        <v>0</v>
      </c>
      <c r="AC56" s="37">
        <f t="shared" si="12"/>
        <v>0</v>
      </c>
      <c r="AD56" s="37">
        <f t="shared" si="12"/>
        <v>0</v>
      </c>
      <c r="AE56" s="37">
        <f t="shared" si="12"/>
        <v>0</v>
      </c>
      <c r="AF56" s="37">
        <f t="shared" si="12"/>
        <v>188.2942600411933</v>
      </c>
      <c r="AG56" s="37">
        <f t="shared" si="12"/>
        <v>0</v>
      </c>
      <c r="AH56" s="37">
        <f t="shared" si="12"/>
        <v>0</v>
      </c>
      <c r="AI56" s="37">
        <f t="shared" si="12"/>
        <v>0</v>
      </c>
      <c r="AJ56" s="37">
        <f t="shared" si="12"/>
        <v>0</v>
      </c>
      <c r="AK56" s="37">
        <f t="shared" si="12"/>
        <v>0</v>
      </c>
      <c r="AL56" s="37">
        <f t="shared" si="12"/>
        <v>0</v>
      </c>
      <c r="AM56" s="37">
        <f t="shared" si="12"/>
        <v>0</v>
      </c>
      <c r="AN56" s="37">
        <f t="shared" si="12"/>
        <v>0</v>
      </c>
      <c r="AO56" s="37">
        <f t="shared" si="12"/>
        <v>0</v>
      </c>
      <c r="AP56" s="37">
        <f t="shared" si="12"/>
        <v>0</v>
      </c>
      <c r="AQ56" s="37">
        <f t="shared" si="12"/>
        <v>0</v>
      </c>
      <c r="AR56" s="37">
        <f t="shared" si="12"/>
        <v>0</v>
      </c>
      <c r="AS56" s="37">
        <f t="shared" si="12"/>
        <v>0</v>
      </c>
      <c r="AT56" s="37">
        <f t="shared" si="12"/>
        <v>0</v>
      </c>
      <c r="AU56" s="37">
        <f t="shared" si="12"/>
        <v>0</v>
      </c>
      <c r="AV56" s="37">
        <f t="shared" si="12"/>
        <v>0</v>
      </c>
      <c r="AW56" s="37">
        <f t="shared" si="12"/>
        <v>0</v>
      </c>
      <c r="AX56" s="37">
        <f t="shared" si="12"/>
        <v>0</v>
      </c>
      <c r="AY56" s="37">
        <f t="shared" si="12"/>
        <v>0</v>
      </c>
      <c r="AZ56" s="37">
        <f t="shared" si="12"/>
        <v>0</v>
      </c>
      <c r="BA56" s="37">
        <f t="shared" si="12"/>
        <v>0</v>
      </c>
      <c r="BB56" s="37">
        <f t="shared" si="12"/>
        <v>0</v>
      </c>
      <c r="BC56" s="37">
        <f t="shared" si="12"/>
        <v>0</v>
      </c>
      <c r="BD56" s="37">
        <f t="shared" si="12"/>
        <v>0</v>
      </c>
      <c r="BE56" s="37">
        <f t="shared" si="12"/>
        <v>0</v>
      </c>
      <c r="BF56" s="37">
        <f t="shared" si="12"/>
        <v>0</v>
      </c>
      <c r="BG56" s="37">
        <f t="shared" si="12"/>
        <v>0</v>
      </c>
      <c r="BH56" s="37">
        <f t="shared" si="12"/>
        <v>0</v>
      </c>
      <c r="BI56" s="37">
        <f t="shared" si="12"/>
        <v>0</v>
      </c>
      <c r="BJ56" s="37">
        <f t="shared" si="12"/>
        <v>0</v>
      </c>
      <c r="BK56" s="37">
        <f t="shared" si="12"/>
        <v>0</v>
      </c>
      <c r="BL56" s="37">
        <f t="shared" si="12"/>
        <v>0</v>
      </c>
      <c r="BM56" s="37">
        <f t="shared" si="12"/>
        <v>0</v>
      </c>
      <c r="BN56" s="37">
        <f t="shared" si="12"/>
        <v>0</v>
      </c>
      <c r="BO56" s="37">
        <f t="shared" si="12"/>
        <v>0</v>
      </c>
      <c r="BP56" s="37">
        <f t="shared" si="12"/>
        <v>0</v>
      </c>
      <c r="BQ56" s="37"/>
      <c r="BR56" s="37"/>
      <c r="BS56" s="37"/>
      <c r="BT56" s="37"/>
      <c r="BU56" s="37"/>
      <c r="BV56" s="37">
        <f t="shared" ref="BV56:CA65" si="13">IF(BV$4&lt;$C$9,BV38,0)</f>
        <v>0</v>
      </c>
      <c r="BW56" s="37">
        <f t="shared" si="13"/>
        <v>0</v>
      </c>
      <c r="BX56" s="37">
        <f t="shared" si="13"/>
        <v>0</v>
      </c>
      <c r="BY56" s="37">
        <f t="shared" si="13"/>
        <v>0</v>
      </c>
      <c r="BZ56" s="37">
        <f t="shared" si="13"/>
        <v>0</v>
      </c>
      <c r="CA56" s="37">
        <f t="shared" si="13"/>
        <v>0</v>
      </c>
      <c r="CB56" s="37"/>
      <c r="CC56" s="37">
        <f t="shared" ref="CC56:CH65" si="14">IF(CC$4&lt;$C$9,CC38,0)</f>
        <v>0</v>
      </c>
      <c r="CD56" s="37">
        <f t="shared" si="14"/>
        <v>0</v>
      </c>
      <c r="CE56" s="37">
        <f t="shared" si="14"/>
        <v>0</v>
      </c>
      <c r="CF56" s="37">
        <f t="shared" si="14"/>
        <v>0</v>
      </c>
      <c r="CG56" s="37">
        <f t="shared" si="14"/>
        <v>0</v>
      </c>
      <c r="CH56" s="37">
        <f t="shared" si="14"/>
        <v>0</v>
      </c>
    </row>
    <row r="57" spans="2:86" x14ac:dyDescent="0.35">
      <c r="B57" s="1" t="str">
        <f t="shared" si="10"/>
        <v>Shareholder Loan interest</v>
      </c>
      <c r="E57" s="29">
        <f t="shared" si="11"/>
        <v>6312.0413624499988</v>
      </c>
      <c r="G57" s="37">
        <f t="shared" ref="G57:AL64" si="15">IF(G$4&lt;$C$9,G39,0)</f>
        <v>0</v>
      </c>
      <c r="H57" s="37">
        <f t="shared" si="15"/>
        <v>0</v>
      </c>
      <c r="I57" s="37">
        <f t="shared" si="15"/>
        <v>0</v>
      </c>
      <c r="J57" s="37">
        <f t="shared" si="15"/>
        <v>0</v>
      </c>
      <c r="K57" s="37">
        <f t="shared" si="15"/>
        <v>0</v>
      </c>
      <c r="L57" s="37">
        <f t="shared" si="15"/>
        <v>0</v>
      </c>
      <c r="M57" s="37">
        <f t="shared" si="15"/>
        <v>0</v>
      </c>
      <c r="N57" s="37">
        <f t="shared" si="15"/>
        <v>0</v>
      </c>
      <c r="O57" s="37">
        <f t="shared" si="15"/>
        <v>0</v>
      </c>
      <c r="P57" s="37">
        <f t="shared" si="15"/>
        <v>0</v>
      </c>
      <c r="Q57" s="37">
        <f t="shared" si="15"/>
        <v>0</v>
      </c>
      <c r="R57" s="37">
        <f t="shared" si="15"/>
        <v>0</v>
      </c>
      <c r="S57" s="37">
        <f t="shared" si="15"/>
        <v>0</v>
      </c>
      <c r="T57" s="37">
        <f t="shared" si="15"/>
        <v>0</v>
      </c>
      <c r="U57" s="37">
        <f t="shared" si="15"/>
        <v>0</v>
      </c>
      <c r="V57" s="37">
        <f t="shared" si="15"/>
        <v>0</v>
      </c>
      <c r="W57" s="37">
        <f t="shared" si="15"/>
        <v>1090.2362800000001</v>
      </c>
      <c r="X57" s="37">
        <f t="shared" si="15"/>
        <v>591.98400000000004</v>
      </c>
      <c r="Y57" s="37">
        <f t="shared" si="15"/>
        <v>588.61200000000008</v>
      </c>
      <c r="Z57" s="37">
        <f t="shared" si="15"/>
        <v>577.37300000000005</v>
      </c>
      <c r="AA57" s="37">
        <f t="shared" si="15"/>
        <v>582.93943999999988</v>
      </c>
      <c r="AB57" s="37">
        <f t="shared" si="15"/>
        <v>576.57219000000009</v>
      </c>
      <c r="AC57" s="37">
        <f t="shared" si="15"/>
        <v>576.17581999999993</v>
      </c>
      <c r="AD57" s="37">
        <f t="shared" si="15"/>
        <v>0.26907425093116899</v>
      </c>
      <c r="AE57" s="37">
        <f t="shared" si="15"/>
        <v>1168.1106257490687</v>
      </c>
      <c r="AF57" s="37">
        <f t="shared" si="15"/>
        <v>559.76893244999997</v>
      </c>
      <c r="AG57" s="37">
        <f t="shared" si="15"/>
        <v>0</v>
      </c>
      <c r="AH57" s="37">
        <f t="shared" si="15"/>
        <v>0</v>
      </c>
      <c r="AI57" s="37">
        <f t="shared" si="15"/>
        <v>0</v>
      </c>
      <c r="AJ57" s="37">
        <f t="shared" si="15"/>
        <v>0</v>
      </c>
      <c r="AK57" s="37">
        <f t="shared" si="15"/>
        <v>0</v>
      </c>
      <c r="AL57" s="37">
        <f t="shared" si="15"/>
        <v>0</v>
      </c>
      <c r="AM57" s="37">
        <f t="shared" si="12"/>
        <v>0</v>
      </c>
      <c r="AN57" s="37">
        <f t="shared" si="12"/>
        <v>0</v>
      </c>
      <c r="AO57" s="37">
        <f t="shared" si="12"/>
        <v>0</v>
      </c>
      <c r="AP57" s="37">
        <f t="shared" si="12"/>
        <v>0</v>
      </c>
      <c r="AQ57" s="37">
        <f t="shared" si="12"/>
        <v>0</v>
      </c>
      <c r="AR57" s="37">
        <f t="shared" si="12"/>
        <v>0</v>
      </c>
      <c r="AS57" s="37">
        <f t="shared" si="12"/>
        <v>0</v>
      </c>
      <c r="AT57" s="37">
        <f t="shared" si="12"/>
        <v>0</v>
      </c>
      <c r="AU57" s="37">
        <f t="shared" si="12"/>
        <v>0</v>
      </c>
      <c r="AV57" s="37">
        <f t="shared" si="12"/>
        <v>0</v>
      </c>
      <c r="AW57" s="37">
        <f t="shared" si="12"/>
        <v>0</v>
      </c>
      <c r="AX57" s="37">
        <f t="shared" si="12"/>
        <v>0</v>
      </c>
      <c r="AY57" s="37">
        <f t="shared" si="12"/>
        <v>0</v>
      </c>
      <c r="AZ57" s="37">
        <f t="shared" si="12"/>
        <v>0</v>
      </c>
      <c r="BA57" s="37">
        <f t="shared" si="12"/>
        <v>0</v>
      </c>
      <c r="BB57" s="37">
        <f t="shared" si="12"/>
        <v>0</v>
      </c>
      <c r="BC57" s="37">
        <f t="shared" si="12"/>
        <v>0</v>
      </c>
      <c r="BD57" s="37">
        <f t="shared" si="12"/>
        <v>0</v>
      </c>
      <c r="BE57" s="37">
        <f t="shared" si="12"/>
        <v>0</v>
      </c>
      <c r="BF57" s="37">
        <f t="shared" si="12"/>
        <v>0</v>
      </c>
      <c r="BG57" s="37">
        <f t="shared" si="12"/>
        <v>0</v>
      </c>
      <c r="BH57" s="37">
        <f t="shared" si="12"/>
        <v>0</v>
      </c>
      <c r="BI57" s="37">
        <f t="shared" si="12"/>
        <v>0</v>
      </c>
      <c r="BJ57" s="37">
        <f t="shared" si="12"/>
        <v>0</v>
      </c>
      <c r="BK57" s="37">
        <f t="shared" si="12"/>
        <v>0</v>
      </c>
      <c r="BL57" s="37">
        <f t="shared" si="12"/>
        <v>0</v>
      </c>
      <c r="BM57" s="37">
        <f t="shared" si="12"/>
        <v>0</v>
      </c>
      <c r="BN57" s="37">
        <f t="shared" si="12"/>
        <v>0</v>
      </c>
      <c r="BO57" s="37">
        <f t="shared" si="12"/>
        <v>0</v>
      </c>
      <c r="BP57" s="37">
        <f t="shared" si="12"/>
        <v>0</v>
      </c>
      <c r="BQ57" s="37"/>
      <c r="BR57" s="37"/>
      <c r="BS57" s="37"/>
      <c r="BT57" s="37"/>
      <c r="BU57" s="37"/>
      <c r="BV57" s="37">
        <f t="shared" si="13"/>
        <v>0</v>
      </c>
      <c r="BW57" s="37">
        <f t="shared" si="13"/>
        <v>0</v>
      </c>
      <c r="BX57" s="37">
        <f t="shared" si="13"/>
        <v>0</v>
      </c>
      <c r="BY57" s="37">
        <f t="shared" si="13"/>
        <v>0</v>
      </c>
      <c r="BZ57" s="37">
        <f t="shared" si="13"/>
        <v>0</v>
      </c>
      <c r="CA57" s="37">
        <f t="shared" si="13"/>
        <v>0</v>
      </c>
      <c r="CB57" s="37"/>
      <c r="CC57" s="37">
        <f t="shared" si="14"/>
        <v>0</v>
      </c>
      <c r="CD57" s="37">
        <f t="shared" si="14"/>
        <v>0</v>
      </c>
      <c r="CE57" s="37">
        <f t="shared" si="14"/>
        <v>0</v>
      </c>
      <c r="CF57" s="37">
        <f t="shared" si="14"/>
        <v>0</v>
      </c>
      <c r="CG57" s="37">
        <f t="shared" si="14"/>
        <v>0</v>
      </c>
      <c r="CH57" s="37">
        <f t="shared" si="14"/>
        <v>0</v>
      </c>
    </row>
    <row r="58" spans="2:86" x14ac:dyDescent="0.35">
      <c r="B58" s="1" t="str">
        <f t="shared" si="10"/>
        <v>Shareholder Loan Principal</v>
      </c>
      <c r="E58" s="29">
        <f t="shared" si="11"/>
        <v>710.76738193546214</v>
      </c>
      <c r="G58" s="37">
        <f t="shared" si="15"/>
        <v>0</v>
      </c>
      <c r="H58" s="37">
        <f t="shared" si="15"/>
        <v>0</v>
      </c>
      <c r="I58" s="37">
        <f t="shared" si="15"/>
        <v>0</v>
      </c>
      <c r="J58" s="37">
        <f t="shared" si="15"/>
        <v>0</v>
      </c>
      <c r="K58" s="37">
        <f t="shared" si="15"/>
        <v>0</v>
      </c>
      <c r="L58" s="37">
        <f t="shared" si="15"/>
        <v>0</v>
      </c>
      <c r="M58" s="37">
        <f t="shared" si="15"/>
        <v>0</v>
      </c>
      <c r="N58" s="37">
        <f t="shared" si="15"/>
        <v>0</v>
      </c>
      <c r="O58" s="37">
        <f t="shared" si="15"/>
        <v>0</v>
      </c>
      <c r="P58" s="37">
        <f t="shared" si="15"/>
        <v>0</v>
      </c>
      <c r="Q58" s="37">
        <f t="shared" si="15"/>
        <v>0</v>
      </c>
      <c r="R58" s="37">
        <f t="shared" si="15"/>
        <v>0</v>
      </c>
      <c r="S58" s="37">
        <f t="shared" si="15"/>
        <v>0</v>
      </c>
      <c r="T58" s="37">
        <f t="shared" si="15"/>
        <v>0</v>
      </c>
      <c r="U58" s="37">
        <f t="shared" si="15"/>
        <v>0</v>
      </c>
      <c r="V58" s="37">
        <f t="shared" si="15"/>
        <v>0</v>
      </c>
      <c r="W58" s="37">
        <f t="shared" si="15"/>
        <v>8.7999999999738066E-2</v>
      </c>
      <c r="X58" s="37">
        <f t="shared" si="15"/>
        <v>121.05999999999949</v>
      </c>
      <c r="Y58" s="37">
        <f t="shared" si="15"/>
        <v>84.139219993599909</v>
      </c>
      <c r="Z58" s="37">
        <f t="shared" si="15"/>
        <v>16.281000000000859</v>
      </c>
      <c r="AA58" s="37">
        <f t="shared" si="15"/>
        <v>116.47901000640013</v>
      </c>
      <c r="AB58" s="37">
        <f t="shared" si="15"/>
        <v>15.700402401071187</v>
      </c>
      <c r="AC58" s="37">
        <f t="shared" si="15"/>
        <v>105.91885845212892</v>
      </c>
      <c r="AD58" s="37">
        <f t="shared" si="15"/>
        <v>0</v>
      </c>
      <c r="AE58" s="37">
        <f t="shared" si="15"/>
        <v>141.41705914679915</v>
      </c>
      <c r="AF58" s="37">
        <f t="shared" si="15"/>
        <v>109.68383193546276</v>
      </c>
      <c r="AG58" s="37">
        <f t="shared" si="15"/>
        <v>0</v>
      </c>
      <c r="AH58" s="37">
        <f t="shared" si="15"/>
        <v>0</v>
      </c>
      <c r="AI58" s="37">
        <f t="shared" si="15"/>
        <v>0</v>
      </c>
      <c r="AJ58" s="37">
        <f t="shared" si="15"/>
        <v>0</v>
      </c>
      <c r="AK58" s="37">
        <f t="shared" si="15"/>
        <v>0</v>
      </c>
      <c r="AL58" s="37">
        <f t="shared" si="15"/>
        <v>0</v>
      </c>
      <c r="AM58" s="37">
        <f t="shared" si="12"/>
        <v>0</v>
      </c>
      <c r="AN58" s="37">
        <f t="shared" si="12"/>
        <v>0</v>
      </c>
      <c r="AO58" s="37">
        <f t="shared" si="12"/>
        <v>0</v>
      </c>
      <c r="AP58" s="37">
        <f t="shared" si="12"/>
        <v>0</v>
      </c>
      <c r="AQ58" s="37">
        <f t="shared" si="12"/>
        <v>0</v>
      </c>
      <c r="AR58" s="37">
        <f t="shared" si="12"/>
        <v>0</v>
      </c>
      <c r="AS58" s="37">
        <f t="shared" si="12"/>
        <v>0</v>
      </c>
      <c r="AT58" s="37">
        <f t="shared" si="12"/>
        <v>0</v>
      </c>
      <c r="AU58" s="37">
        <f t="shared" si="12"/>
        <v>0</v>
      </c>
      <c r="AV58" s="37">
        <f t="shared" si="12"/>
        <v>0</v>
      </c>
      <c r="AW58" s="37">
        <f t="shared" si="12"/>
        <v>0</v>
      </c>
      <c r="AX58" s="37">
        <f t="shared" si="12"/>
        <v>0</v>
      </c>
      <c r="AY58" s="37">
        <f t="shared" si="12"/>
        <v>0</v>
      </c>
      <c r="AZ58" s="37">
        <f t="shared" si="12"/>
        <v>0</v>
      </c>
      <c r="BA58" s="37">
        <f t="shared" si="12"/>
        <v>0</v>
      </c>
      <c r="BB58" s="37">
        <f t="shared" si="12"/>
        <v>0</v>
      </c>
      <c r="BC58" s="37">
        <f t="shared" si="12"/>
        <v>0</v>
      </c>
      <c r="BD58" s="37">
        <f t="shared" si="12"/>
        <v>0</v>
      </c>
      <c r="BE58" s="37">
        <f t="shared" si="12"/>
        <v>0</v>
      </c>
      <c r="BF58" s="37">
        <f t="shared" si="12"/>
        <v>0</v>
      </c>
      <c r="BG58" s="37">
        <f t="shared" si="12"/>
        <v>0</v>
      </c>
      <c r="BH58" s="37">
        <f t="shared" si="12"/>
        <v>0</v>
      </c>
      <c r="BI58" s="37">
        <f t="shared" si="12"/>
        <v>0</v>
      </c>
      <c r="BJ58" s="37">
        <f t="shared" si="12"/>
        <v>0</v>
      </c>
      <c r="BK58" s="37">
        <f t="shared" si="12"/>
        <v>0</v>
      </c>
      <c r="BL58" s="37">
        <f t="shared" si="12"/>
        <v>0</v>
      </c>
      <c r="BM58" s="37">
        <f t="shared" si="12"/>
        <v>0</v>
      </c>
      <c r="BN58" s="37">
        <f t="shared" si="12"/>
        <v>0</v>
      </c>
      <c r="BO58" s="37">
        <f t="shared" si="12"/>
        <v>0</v>
      </c>
      <c r="BP58" s="37">
        <f t="shared" si="12"/>
        <v>0</v>
      </c>
      <c r="BQ58" s="37"/>
      <c r="BR58" s="37"/>
      <c r="BS58" s="37"/>
      <c r="BT58" s="37"/>
      <c r="BU58" s="37"/>
      <c r="BV58" s="37">
        <f t="shared" si="13"/>
        <v>0</v>
      </c>
      <c r="BW58" s="37">
        <f t="shared" si="13"/>
        <v>0</v>
      </c>
      <c r="BX58" s="37">
        <f t="shared" si="13"/>
        <v>0</v>
      </c>
      <c r="BY58" s="37">
        <f t="shared" si="13"/>
        <v>0</v>
      </c>
      <c r="BZ58" s="37">
        <f t="shared" si="13"/>
        <v>0</v>
      </c>
      <c r="CA58" s="37">
        <f t="shared" si="13"/>
        <v>0</v>
      </c>
      <c r="CB58" s="37"/>
      <c r="CC58" s="37">
        <f t="shared" si="14"/>
        <v>0</v>
      </c>
      <c r="CD58" s="37">
        <f t="shared" si="14"/>
        <v>0</v>
      </c>
      <c r="CE58" s="37">
        <f t="shared" si="14"/>
        <v>0</v>
      </c>
      <c r="CF58" s="37">
        <f t="shared" si="14"/>
        <v>0</v>
      </c>
      <c r="CG58" s="37">
        <f t="shared" si="14"/>
        <v>0</v>
      </c>
      <c r="CH58" s="37">
        <f t="shared" si="14"/>
        <v>0</v>
      </c>
    </row>
    <row r="59" spans="2:86" x14ac:dyDescent="0.35">
      <c r="B59" s="1" t="str">
        <f t="shared" si="10"/>
        <v>Equity repayment</v>
      </c>
      <c r="E59" s="29">
        <f t="shared" si="11"/>
        <v>0</v>
      </c>
      <c r="G59" s="37">
        <f t="shared" si="15"/>
        <v>0</v>
      </c>
      <c r="H59" s="37">
        <f t="shared" si="15"/>
        <v>0</v>
      </c>
      <c r="I59" s="37">
        <f t="shared" si="15"/>
        <v>0</v>
      </c>
      <c r="J59" s="37">
        <f t="shared" si="15"/>
        <v>0</v>
      </c>
      <c r="K59" s="37">
        <f t="shared" si="15"/>
        <v>0</v>
      </c>
      <c r="L59" s="37">
        <f t="shared" si="15"/>
        <v>0</v>
      </c>
      <c r="M59" s="37">
        <f t="shared" si="15"/>
        <v>0</v>
      </c>
      <c r="N59" s="37">
        <f t="shared" si="15"/>
        <v>0</v>
      </c>
      <c r="O59" s="37">
        <f t="shared" si="15"/>
        <v>0</v>
      </c>
      <c r="P59" s="37">
        <f t="shared" si="15"/>
        <v>0</v>
      </c>
      <c r="Q59" s="37">
        <f t="shared" si="15"/>
        <v>0</v>
      </c>
      <c r="R59" s="37">
        <f t="shared" si="15"/>
        <v>0</v>
      </c>
      <c r="S59" s="37">
        <f t="shared" si="15"/>
        <v>0</v>
      </c>
      <c r="T59" s="37">
        <f t="shared" si="15"/>
        <v>0</v>
      </c>
      <c r="U59" s="37">
        <f t="shared" si="15"/>
        <v>0</v>
      </c>
      <c r="V59" s="37">
        <f t="shared" si="15"/>
        <v>0</v>
      </c>
      <c r="W59" s="37">
        <f t="shared" si="15"/>
        <v>0</v>
      </c>
      <c r="X59" s="37">
        <f t="shared" si="15"/>
        <v>0</v>
      </c>
      <c r="Y59" s="37">
        <f t="shared" si="15"/>
        <v>0</v>
      </c>
      <c r="Z59" s="37">
        <f t="shared" si="15"/>
        <v>0</v>
      </c>
      <c r="AA59" s="37">
        <f t="shared" si="15"/>
        <v>0</v>
      </c>
      <c r="AB59" s="37">
        <f t="shared" si="15"/>
        <v>0</v>
      </c>
      <c r="AC59" s="37">
        <f t="shared" si="15"/>
        <v>0</v>
      </c>
      <c r="AD59" s="37">
        <f t="shared" si="15"/>
        <v>0</v>
      </c>
      <c r="AE59" s="37">
        <f t="shared" si="15"/>
        <v>0</v>
      </c>
      <c r="AF59" s="37">
        <f t="shared" si="15"/>
        <v>0</v>
      </c>
      <c r="AG59" s="37">
        <f t="shared" si="15"/>
        <v>0</v>
      </c>
      <c r="AH59" s="37">
        <f t="shared" si="15"/>
        <v>0</v>
      </c>
      <c r="AI59" s="37">
        <f t="shared" si="15"/>
        <v>0</v>
      </c>
      <c r="AJ59" s="37">
        <f t="shared" si="15"/>
        <v>0</v>
      </c>
      <c r="AK59" s="37">
        <f t="shared" si="15"/>
        <v>0</v>
      </c>
      <c r="AL59" s="37">
        <f t="shared" si="15"/>
        <v>0</v>
      </c>
      <c r="AM59" s="37">
        <f t="shared" si="12"/>
        <v>0</v>
      </c>
      <c r="AN59" s="37">
        <f t="shared" si="12"/>
        <v>0</v>
      </c>
      <c r="AO59" s="37">
        <f t="shared" si="12"/>
        <v>0</v>
      </c>
      <c r="AP59" s="37">
        <f t="shared" si="12"/>
        <v>0</v>
      </c>
      <c r="AQ59" s="37">
        <f t="shared" si="12"/>
        <v>0</v>
      </c>
      <c r="AR59" s="37">
        <f t="shared" si="12"/>
        <v>0</v>
      </c>
      <c r="AS59" s="37">
        <f t="shared" si="12"/>
        <v>0</v>
      </c>
      <c r="AT59" s="37">
        <f t="shared" si="12"/>
        <v>0</v>
      </c>
      <c r="AU59" s="37">
        <f t="shared" si="12"/>
        <v>0</v>
      </c>
      <c r="AV59" s="37">
        <f t="shared" si="12"/>
        <v>0</v>
      </c>
      <c r="AW59" s="37">
        <f t="shared" si="12"/>
        <v>0</v>
      </c>
      <c r="AX59" s="37">
        <f t="shared" si="12"/>
        <v>0</v>
      </c>
      <c r="AY59" s="37">
        <f t="shared" si="12"/>
        <v>0</v>
      </c>
      <c r="AZ59" s="37">
        <f t="shared" si="12"/>
        <v>0</v>
      </c>
      <c r="BA59" s="37">
        <f t="shared" si="12"/>
        <v>0</v>
      </c>
      <c r="BB59" s="37">
        <f t="shared" si="12"/>
        <v>0</v>
      </c>
      <c r="BC59" s="37">
        <f t="shared" si="12"/>
        <v>0</v>
      </c>
      <c r="BD59" s="37">
        <f t="shared" si="12"/>
        <v>0</v>
      </c>
      <c r="BE59" s="37">
        <f t="shared" si="12"/>
        <v>0</v>
      </c>
      <c r="BF59" s="37">
        <f t="shared" si="12"/>
        <v>0</v>
      </c>
      <c r="BG59" s="37">
        <f t="shared" si="12"/>
        <v>0</v>
      </c>
      <c r="BH59" s="37">
        <f t="shared" si="12"/>
        <v>0</v>
      </c>
      <c r="BI59" s="37">
        <f t="shared" si="12"/>
        <v>0</v>
      </c>
      <c r="BJ59" s="37">
        <f t="shared" si="12"/>
        <v>0</v>
      </c>
      <c r="BK59" s="37">
        <f t="shared" si="12"/>
        <v>0</v>
      </c>
      <c r="BL59" s="37">
        <f t="shared" si="12"/>
        <v>0</v>
      </c>
      <c r="BM59" s="37">
        <f t="shared" si="12"/>
        <v>0</v>
      </c>
      <c r="BN59" s="37">
        <f t="shared" si="12"/>
        <v>0</v>
      </c>
      <c r="BO59" s="37">
        <f t="shared" si="12"/>
        <v>0</v>
      </c>
      <c r="BP59" s="37">
        <f t="shared" si="12"/>
        <v>0</v>
      </c>
      <c r="BQ59" s="37"/>
      <c r="BR59" s="37"/>
      <c r="BS59" s="37"/>
      <c r="BT59" s="37"/>
      <c r="BU59" s="37"/>
      <c r="BV59" s="37">
        <f t="shared" si="13"/>
        <v>0</v>
      </c>
      <c r="BW59" s="37">
        <f t="shared" si="13"/>
        <v>0</v>
      </c>
      <c r="BX59" s="37">
        <f t="shared" si="13"/>
        <v>0</v>
      </c>
      <c r="BY59" s="37">
        <f t="shared" si="13"/>
        <v>0</v>
      </c>
      <c r="BZ59" s="37">
        <f t="shared" si="13"/>
        <v>0</v>
      </c>
      <c r="CA59" s="37">
        <f t="shared" si="13"/>
        <v>0</v>
      </c>
      <c r="CB59" s="37"/>
      <c r="CC59" s="37">
        <f t="shared" si="14"/>
        <v>0</v>
      </c>
      <c r="CD59" s="37">
        <f t="shared" si="14"/>
        <v>0</v>
      </c>
      <c r="CE59" s="37">
        <f t="shared" si="14"/>
        <v>0</v>
      </c>
      <c r="CF59" s="37">
        <f t="shared" si="14"/>
        <v>0</v>
      </c>
      <c r="CG59" s="37">
        <f t="shared" si="14"/>
        <v>0</v>
      </c>
      <c r="CH59" s="37">
        <f t="shared" si="14"/>
        <v>0</v>
      </c>
    </row>
    <row r="60" spans="2:86" x14ac:dyDescent="0.35">
      <c r="B60" s="1" t="str">
        <f t="shared" si="10"/>
        <v>Fees paid to Galliford Try Investments NEPS Limited</v>
      </c>
      <c r="E60" s="29">
        <f t="shared" si="11"/>
        <v>0</v>
      </c>
      <c r="G60" s="37">
        <f t="shared" si="15"/>
        <v>0</v>
      </c>
      <c r="H60" s="37">
        <f t="shared" si="15"/>
        <v>0</v>
      </c>
      <c r="I60" s="37">
        <f t="shared" si="15"/>
        <v>0</v>
      </c>
      <c r="J60" s="37">
        <f t="shared" si="15"/>
        <v>0</v>
      </c>
      <c r="K60" s="37">
        <f t="shared" si="15"/>
        <v>0</v>
      </c>
      <c r="L60" s="37">
        <f t="shared" si="15"/>
        <v>0</v>
      </c>
      <c r="M60" s="37">
        <f t="shared" si="15"/>
        <v>0</v>
      </c>
      <c r="N60" s="37">
        <f t="shared" si="15"/>
        <v>0</v>
      </c>
      <c r="O60" s="37">
        <f t="shared" si="15"/>
        <v>0</v>
      </c>
      <c r="P60" s="37">
        <f t="shared" si="15"/>
        <v>0</v>
      </c>
      <c r="Q60" s="37">
        <f t="shared" si="15"/>
        <v>0</v>
      </c>
      <c r="R60" s="37">
        <f t="shared" si="15"/>
        <v>0</v>
      </c>
      <c r="S60" s="37">
        <f t="shared" si="15"/>
        <v>0</v>
      </c>
      <c r="T60" s="37">
        <f t="shared" si="15"/>
        <v>0</v>
      </c>
      <c r="U60" s="37">
        <f t="shared" si="15"/>
        <v>0</v>
      </c>
      <c r="V60" s="37">
        <f t="shared" si="15"/>
        <v>0</v>
      </c>
      <c r="W60" s="37">
        <f t="shared" si="15"/>
        <v>0</v>
      </c>
      <c r="X60" s="37">
        <f t="shared" si="15"/>
        <v>0</v>
      </c>
      <c r="Y60" s="37">
        <f t="shared" si="15"/>
        <v>0</v>
      </c>
      <c r="Z60" s="37">
        <f t="shared" si="15"/>
        <v>0</v>
      </c>
      <c r="AA60" s="37">
        <f t="shared" si="15"/>
        <v>0</v>
      </c>
      <c r="AB60" s="37">
        <f t="shared" si="15"/>
        <v>0</v>
      </c>
      <c r="AC60" s="37">
        <f t="shared" si="15"/>
        <v>0</v>
      </c>
      <c r="AD60" s="37">
        <f t="shared" si="15"/>
        <v>0</v>
      </c>
      <c r="AE60" s="37">
        <f t="shared" si="15"/>
        <v>0</v>
      </c>
      <c r="AF60" s="37">
        <f t="shared" si="15"/>
        <v>0</v>
      </c>
      <c r="AG60" s="37">
        <f t="shared" si="15"/>
        <v>0</v>
      </c>
      <c r="AH60" s="37">
        <f t="shared" si="15"/>
        <v>0</v>
      </c>
      <c r="AI60" s="37">
        <f t="shared" si="15"/>
        <v>0</v>
      </c>
      <c r="AJ60" s="37">
        <f t="shared" si="15"/>
        <v>0</v>
      </c>
      <c r="AK60" s="37">
        <f t="shared" si="15"/>
        <v>0</v>
      </c>
      <c r="AL60" s="37">
        <f t="shared" si="15"/>
        <v>0</v>
      </c>
      <c r="AM60" s="37">
        <f t="shared" si="12"/>
        <v>0</v>
      </c>
      <c r="AN60" s="37">
        <f t="shared" si="12"/>
        <v>0</v>
      </c>
      <c r="AO60" s="37">
        <f t="shared" si="12"/>
        <v>0</v>
      </c>
      <c r="AP60" s="37">
        <f t="shared" si="12"/>
        <v>0</v>
      </c>
      <c r="AQ60" s="37">
        <f t="shared" si="12"/>
        <v>0</v>
      </c>
      <c r="AR60" s="37">
        <f t="shared" si="12"/>
        <v>0</v>
      </c>
      <c r="AS60" s="37">
        <f t="shared" si="12"/>
        <v>0</v>
      </c>
      <c r="AT60" s="37">
        <f t="shared" si="12"/>
        <v>0</v>
      </c>
      <c r="AU60" s="37">
        <f t="shared" si="12"/>
        <v>0</v>
      </c>
      <c r="AV60" s="37">
        <f t="shared" si="12"/>
        <v>0</v>
      </c>
      <c r="AW60" s="37">
        <f t="shared" si="12"/>
        <v>0</v>
      </c>
      <c r="AX60" s="37">
        <f t="shared" si="12"/>
        <v>0</v>
      </c>
      <c r="AY60" s="37">
        <f t="shared" si="12"/>
        <v>0</v>
      </c>
      <c r="AZ60" s="37">
        <f t="shared" si="12"/>
        <v>0</v>
      </c>
      <c r="BA60" s="37">
        <f t="shared" si="12"/>
        <v>0</v>
      </c>
      <c r="BB60" s="37">
        <f t="shared" si="12"/>
        <v>0</v>
      </c>
      <c r="BC60" s="37">
        <f t="shared" si="12"/>
        <v>0</v>
      </c>
      <c r="BD60" s="37">
        <f t="shared" si="12"/>
        <v>0</v>
      </c>
      <c r="BE60" s="37">
        <f t="shared" si="12"/>
        <v>0</v>
      </c>
      <c r="BF60" s="37">
        <f t="shared" si="12"/>
        <v>0</v>
      </c>
      <c r="BG60" s="37">
        <f t="shared" si="12"/>
        <v>0</v>
      </c>
      <c r="BH60" s="37">
        <f t="shared" si="12"/>
        <v>0</v>
      </c>
      <c r="BI60" s="37">
        <f t="shared" si="12"/>
        <v>0</v>
      </c>
      <c r="BJ60" s="37">
        <f t="shared" si="12"/>
        <v>0</v>
      </c>
      <c r="BK60" s="37">
        <f t="shared" si="12"/>
        <v>0</v>
      </c>
      <c r="BL60" s="37">
        <f t="shared" si="12"/>
        <v>0</v>
      </c>
      <c r="BM60" s="37">
        <f t="shared" si="12"/>
        <v>0</v>
      </c>
      <c r="BN60" s="37">
        <f t="shared" si="12"/>
        <v>0</v>
      </c>
      <c r="BO60" s="37">
        <f t="shared" si="12"/>
        <v>0</v>
      </c>
      <c r="BP60" s="37">
        <f t="shared" si="12"/>
        <v>0</v>
      </c>
      <c r="BQ60" s="37"/>
      <c r="BR60" s="37"/>
      <c r="BS60" s="37"/>
      <c r="BT60" s="37"/>
      <c r="BU60" s="37"/>
      <c r="BV60" s="37">
        <f t="shared" si="13"/>
        <v>0</v>
      </c>
      <c r="BW60" s="37">
        <f t="shared" si="13"/>
        <v>0</v>
      </c>
      <c r="BX60" s="37">
        <f t="shared" si="13"/>
        <v>0</v>
      </c>
      <c r="BY60" s="37">
        <f t="shared" si="13"/>
        <v>0</v>
      </c>
      <c r="BZ60" s="37">
        <f t="shared" si="13"/>
        <v>0</v>
      </c>
      <c r="CA60" s="37">
        <f t="shared" si="13"/>
        <v>0</v>
      </c>
      <c r="CB60" s="37"/>
      <c r="CC60" s="37">
        <f t="shared" si="14"/>
        <v>0</v>
      </c>
      <c r="CD60" s="37">
        <f t="shared" si="14"/>
        <v>0</v>
      </c>
      <c r="CE60" s="37">
        <f t="shared" si="14"/>
        <v>0</v>
      </c>
      <c r="CF60" s="37">
        <f t="shared" si="14"/>
        <v>0</v>
      </c>
      <c r="CG60" s="37">
        <f t="shared" si="14"/>
        <v>0</v>
      </c>
      <c r="CH60" s="37">
        <f t="shared" si="14"/>
        <v>0</v>
      </c>
    </row>
    <row r="61" spans="2:86" x14ac:dyDescent="0.35">
      <c r="B61" s="1" t="str">
        <f t="shared" si="10"/>
        <v>Fees paid to Infrastructure Investments Holdings Limited</v>
      </c>
      <c r="E61" s="29">
        <f t="shared" si="11"/>
        <v>0</v>
      </c>
      <c r="G61" s="37">
        <f t="shared" si="15"/>
        <v>0</v>
      </c>
      <c r="H61" s="37">
        <f t="shared" si="15"/>
        <v>0</v>
      </c>
      <c r="I61" s="37">
        <f t="shared" si="15"/>
        <v>0</v>
      </c>
      <c r="J61" s="37">
        <f t="shared" si="15"/>
        <v>0</v>
      </c>
      <c r="K61" s="37">
        <f t="shared" si="15"/>
        <v>0</v>
      </c>
      <c r="L61" s="37">
        <f t="shared" si="15"/>
        <v>0</v>
      </c>
      <c r="M61" s="37">
        <f t="shared" si="15"/>
        <v>0</v>
      </c>
      <c r="N61" s="37">
        <f t="shared" si="15"/>
        <v>0</v>
      </c>
      <c r="O61" s="37">
        <f t="shared" si="15"/>
        <v>0</v>
      </c>
      <c r="P61" s="37">
        <f t="shared" si="15"/>
        <v>0</v>
      </c>
      <c r="Q61" s="37">
        <f t="shared" si="15"/>
        <v>0</v>
      </c>
      <c r="R61" s="37">
        <f t="shared" si="15"/>
        <v>0</v>
      </c>
      <c r="S61" s="37">
        <f t="shared" si="15"/>
        <v>0</v>
      </c>
      <c r="T61" s="37">
        <f t="shared" si="15"/>
        <v>0</v>
      </c>
      <c r="U61" s="37">
        <f t="shared" si="15"/>
        <v>0</v>
      </c>
      <c r="V61" s="37">
        <f t="shared" si="15"/>
        <v>0</v>
      </c>
      <c r="W61" s="37">
        <f t="shared" si="15"/>
        <v>0</v>
      </c>
      <c r="X61" s="37">
        <f t="shared" si="15"/>
        <v>0</v>
      </c>
      <c r="Y61" s="37">
        <f t="shared" si="15"/>
        <v>0</v>
      </c>
      <c r="Z61" s="37">
        <f t="shared" si="15"/>
        <v>0</v>
      </c>
      <c r="AA61" s="37">
        <f t="shared" si="15"/>
        <v>0</v>
      </c>
      <c r="AB61" s="37">
        <f t="shared" si="15"/>
        <v>0</v>
      </c>
      <c r="AC61" s="37">
        <f t="shared" si="15"/>
        <v>0</v>
      </c>
      <c r="AD61" s="37">
        <f t="shared" si="15"/>
        <v>0</v>
      </c>
      <c r="AE61" s="37">
        <f t="shared" si="15"/>
        <v>0</v>
      </c>
      <c r="AF61" s="37">
        <f t="shared" si="15"/>
        <v>0</v>
      </c>
      <c r="AG61" s="37">
        <f t="shared" si="15"/>
        <v>0</v>
      </c>
      <c r="AH61" s="37">
        <f t="shared" si="15"/>
        <v>0</v>
      </c>
      <c r="AI61" s="37">
        <f t="shared" si="15"/>
        <v>0</v>
      </c>
      <c r="AJ61" s="37">
        <f t="shared" si="15"/>
        <v>0</v>
      </c>
      <c r="AK61" s="37">
        <f t="shared" si="15"/>
        <v>0</v>
      </c>
      <c r="AL61" s="37">
        <f t="shared" si="15"/>
        <v>0</v>
      </c>
      <c r="AM61" s="37">
        <f t="shared" si="12"/>
        <v>0</v>
      </c>
      <c r="AN61" s="37">
        <f t="shared" si="12"/>
        <v>0</v>
      </c>
      <c r="AO61" s="37">
        <f t="shared" si="12"/>
        <v>0</v>
      </c>
      <c r="AP61" s="37">
        <f t="shared" si="12"/>
        <v>0</v>
      </c>
      <c r="AQ61" s="37">
        <f t="shared" si="12"/>
        <v>0</v>
      </c>
      <c r="AR61" s="37">
        <f t="shared" si="12"/>
        <v>0</v>
      </c>
      <c r="AS61" s="37">
        <f t="shared" si="12"/>
        <v>0</v>
      </c>
      <c r="AT61" s="37">
        <f t="shared" si="12"/>
        <v>0</v>
      </c>
      <c r="AU61" s="37">
        <f t="shared" si="12"/>
        <v>0</v>
      </c>
      <c r="AV61" s="37">
        <f t="shared" si="12"/>
        <v>0</v>
      </c>
      <c r="AW61" s="37">
        <f t="shared" si="12"/>
        <v>0</v>
      </c>
      <c r="AX61" s="37">
        <f t="shared" si="12"/>
        <v>0</v>
      </c>
      <c r="AY61" s="37">
        <f t="shared" si="12"/>
        <v>0</v>
      </c>
      <c r="AZ61" s="37">
        <f t="shared" si="12"/>
        <v>0</v>
      </c>
      <c r="BA61" s="37">
        <f t="shared" si="12"/>
        <v>0</v>
      </c>
      <c r="BB61" s="37">
        <f t="shared" si="12"/>
        <v>0</v>
      </c>
      <c r="BC61" s="37">
        <f t="shared" si="12"/>
        <v>0</v>
      </c>
      <c r="BD61" s="37">
        <f t="shared" si="12"/>
        <v>0</v>
      </c>
      <c r="BE61" s="37">
        <f t="shared" si="12"/>
        <v>0</v>
      </c>
      <c r="BF61" s="37">
        <f t="shared" si="12"/>
        <v>0</v>
      </c>
      <c r="BG61" s="37">
        <f t="shared" si="12"/>
        <v>0</v>
      </c>
      <c r="BH61" s="37">
        <f t="shared" si="12"/>
        <v>0</v>
      </c>
      <c r="BI61" s="37">
        <f t="shared" si="12"/>
        <v>0</v>
      </c>
      <c r="BJ61" s="37">
        <f t="shared" si="12"/>
        <v>0</v>
      </c>
      <c r="BK61" s="37">
        <f t="shared" si="12"/>
        <v>0</v>
      </c>
      <c r="BL61" s="37">
        <f t="shared" si="12"/>
        <v>0</v>
      </c>
      <c r="BM61" s="37">
        <f t="shared" si="12"/>
        <v>0</v>
      </c>
      <c r="BN61" s="37">
        <f t="shared" si="12"/>
        <v>0</v>
      </c>
      <c r="BO61" s="37">
        <f t="shared" si="12"/>
        <v>0</v>
      </c>
      <c r="BP61" s="37">
        <f t="shared" si="12"/>
        <v>0</v>
      </c>
      <c r="BQ61" s="37"/>
      <c r="BR61" s="37"/>
      <c r="BS61" s="37"/>
      <c r="BT61" s="37"/>
      <c r="BU61" s="37"/>
      <c r="BV61" s="37">
        <f t="shared" si="13"/>
        <v>0</v>
      </c>
      <c r="BW61" s="37">
        <f t="shared" si="13"/>
        <v>0</v>
      </c>
      <c r="BX61" s="37">
        <f t="shared" si="13"/>
        <v>0</v>
      </c>
      <c r="BY61" s="37">
        <f t="shared" si="13"/>
        <v>0</v>
      </c>
      <c r="BZ61" s="37">
        <f t="shared" si="13"/>
        <v>0</v>
      </c>
      <c r="CA61" s="37">
        <f t="shared" si="13"/>
        <v>0</v>
      </c>
      <c r="CB61" s="37"/>
      <c r="CC61" s="37">
        <f t="shared" si="14"/>
        <v>0</v>
      </c>
      <c r="CD61" s="37">
        <f t="shared" si="14"/>
        <v>0</v>
      </c>
      <c r="CE61" s="37">
        <f t="shared" si="14"/>
        <v>0</v>
      </c>
      <c r="CF61" s="37">
        <f t="shared" si="14"/>
        <v>0</v>
      </c>
      <c r="CG61" s="37">
        <f t="shared" si="14"/>
        <v>0</v>
      </c>
      <c r="CH61" s="37">
        <f t="shared" si="14"/>
        <v>0</v>
      </c>
    </row>
    <row r="62" spans="2:86" x14ac:dyDescent="0.35">
      <c r="B62" s="1" t="str">
        <f t="shared" si="10"/>
        <v>Fees paid to IUK Investments Ltd</v>
      </c>
      <c r="E62" s="29">
        <f t="shared" si="11"/>
        <v>0</v>
      </c>
      <c r="G62" s="37">
        <f t="shared" si="15"/>
        <v>0</v>
      </c>
      <c r="H62" s="37">
        <f t="shared" si="15"/>
        <v>0</v>
      </c>
      <c r="I62" s="37">
        <f t="shared" si="15"/>
        <v>0</v>
      </c>
      <c r="J62" s="37">
        <f t="shared" si="15"/>
        <v>0</v>
      </c>
      <c r="K62" s="37">
        <f t="shared" si="15"/>
        <v>0</v>
      </c>
      <c r="L62" s="37">
        <f t="shared" si="15"/>
        <v>0</v>
      </c>
      <c r="M62" s="37">
        <f t="shared" si="15"/>
        <v>0</v>
      </c>
      <c r="N62" s="37">
        <f t="shared" si="15"/>
        <v>0</v>
      </c>
      <c r="O62" s="37">
        <f t="shared" si="15"/>
        <v>0</v>
      </c>
      <c r="P62" s="37">
        <f t="shared" si="15"/>
        <v>0</v>
      </c>
      <c r="Q62" s="37">
        <f t="shared" si="15"/>
        <v>0</v>
      </c>
      <c r="R62" s="37">
        <f t="shared" si="15"/>
        <v>0</v>
      </c>
      <c r="S62" s="37">
        <f t="shared" si="15"/>
        <v>0</v>
      </c>
      <c r="T62" s="37">
        <f t="shared" si="15"/>
        <v>0</v>
      </c>
      <c r="U62" s="37">
        <f t="shared" si="15"/>
        <v>0</v>
      </c>
      <c r="V62" s="37">
        <f t="shared" si="15"/>
        <v>0</v>
      </c>
      <c r="W62" s="37">
        <f t="shared" si="15"/>
        <v>0</v>
      </c>
      <c r="X62" s="37">
        <f t="shared" si="15"/>
        <v>0</v>
      </c>
      <c r="Y62" s="37">
        <f t="shared" si="15"/>
        <v>0</v>
      </c>
      <c r="Z62" s="37">
        <f t="shared" si="15"/>
        <v>0</v>
      </c>
      <c r="AA62" s="37">
        <f t="shared" si="15"/>
        <v>0</v>
      </c>
      <c r="AB62" s="37">
        <f t="shared" si="15"/>
        <v>0</v>
      </c>
      <c r="AC62" s="37">
        <f t="shared" si="15"/>
        <v>0</v>
      </c>
      <c r="AD62" s="37">
        <f t="shared" si="15"/>
        <v>0</v>
      </c>
      <c r="AE62" s="37">
        <f t="shared" si="15"/>
        <v>0</v>
      </c>
      <c r="AF62" s="37">
        <f t="shared" si="15"/>
        <v>0</v>
      </c>
      <c r="AG62" s="37">
        <f t="shared" si="15"/>
        <v>0</v>
      </c>
      <c r="AH62" s="37">
        <f t="shared" si="15"/>
        <v>0</v>
      </c>
      <c r="AI62" s="37">
        <f t="shared" si="15"/>
        <v>0</v>
      </c>
      <c r="AJ62" s="37">
        <f t="shared" si="15"/>
        <v>0</v>
      </c>
      <c r="AK62" s="37">
        <f t="shared" si="15"/>
        <v>0</v>
      </c>
      <c r="AL62" s="37">
        <f t="shared" si="15"/>
        <v>0</v>
      </c>
      <c r="AM62" s="37">
        <f t="shared" si="12"/>
        <v>0</v>
      </c>
      <c r="AN62" s="37">
        <f t="shared" si="12"/>
        <v>0</v>
      </c>
      <c r="AO62" s="37">
        <f t="shared" si="12"/>
        <v>0</v>
      </c>
      <c r="AP62" s="37">
        <f t="shared" si="12"/>
        <v>0</v>
      </c>
      <c r="AQ62" s="37">
        <f t="shared" si="12"/>
        <v>0</v>
      </c>
      <c r="AR62" s="37">
        <f t="shared" si="12"/>
        <v>0</v>
      </c>
      <c r="AS62" s="37">
        <f t="shared" si="12"/>
        <v>0</v>
      </c>
      <c r="AT62" s="37">
        <f t="shared" si="12"/>
        <v>0</v>
      </c>
      <c r="AU62" s="37">
        <f t="shared" si="12"/>
        <v>0</v>
      </c>
      <c r="AV62" s="37">
        <f t="shared" si="12"/>
        <v>0</v>
      </c>
      <c r="AW62" s="37">
        <f t="shared" si="12"/>
        <v>0</v>
      </c>
      <c r="AX62" s="37">
        <f t="shared" si="12"/>
        <v>0</v>
      </c>
      <c r="AY62" s="37">
        <f t="shared" si="12"/>
        <v>0</v>
      </c>
      <c r="AZ62" s="37">
        <f t="shared" si="12"/>
        <v>0</v>
      </c>
      <c r="BA62" s="37">
        <f t="shared" si="12"/>
        <v>0</v>
      </c>
      <c r="BB62" s="37">
        <f t="shared" si="12"/>
        <v>0</v>
      </c>
      <c r="BC62" s="37">
        <f t="shared" si="12"/>
        <v>0</v>
      </c>
      <c r="BD62" s="37">
        <f t="shared" si="12"/>
        <v>0</v>
      </c>
      <c r="BE62" s="37">
        <f t="shared" si="12"/>
        <v>0</v>
      </c>
      <c r="BF62" s="37">
        <f t="shared" si="12"/>
        <v>0</v>
      </c>
      <c r="BG62" s="37">
        <f t="shared" si="12"/>
        <v>0</v>
      </c>
      <c r="BH62" s="37">
        <f t="shared" si="12"/>
        <v>0</v>
      </c>
      <c r="BI62" s="37">
        <f t="shared" si="12"/>
        <v>0</v>
      </c>
      <c r="BJ62" s="37">
        <f t="shared" si="12"/>
        <v>0</v>
      </c>
      <c r="BK62" s="37">
        <f t="shared" si="12"/>
        <v>0</v>
      </c>
      <c r="BL62" s="37">
        <f t="shared" si="12"/>
        <v>0</v>
      </c>
      <c r="BM62" s="37">
        <f t="shared" si="12"/>
        <v>0</v>
      </c>
      <c r="BN62" s="37">
        <f t="shared" si="12"/>
        <v>0</v>
      </c>
      <c r="BO62" s="37">
        <f t="shared" si="12"/>
        <v>0</v>
      </c>
      <c r="BP62" s="37">
        <f t="shared" si="12"/>
        <v>0</v>
      </c>
      <c r="BQ62" s="37"/>
      <c r="BR62" s="37"/>
      <c r="BS62" s="37"/>
      <c r="BT62" s="37"/>
      <c r="BU62" s="37"/>
      <c r="BV62" s="37">
        <f t="shared" si="13"/>
        <v>0</v>
      </c>
      <c r="BW62" s="37">
        <f t="shared" si="13"/>
        <v>0</v>
      </c>
      <c r="BX62" s="37">
        <f t="shared" si="13"/>
        <v>0</v>
      </c>
      <c r="BY62" s="37">
        <f t="shared" si="13"/>
        <v>0</v>
      </c>
      <c r="BZ62" s="37">
        <f t="shared" si="13"/>
        <v>0</v>
      </c>
      <c r="CA62" s="37">
        <f t="shared" si="13"/>
        <v>0</v>
      </c>
      <c r="CB62" s="37"/>
      <c r="CC62" s="37">
        <f t="shared" si="14"/>
        <v>0</v>
      </c>
      <c r="CD62" s="37">
        <f t="shared" si="14"/>
        <v>0</v>
      </c>
      <c r="CE62" s="37">
        <f t="shared" si="14"/>
        <v>0</v>
      </c>
      <c r="CF62" s="37">
        <f t="shared" si="14"/>
        <v>0</v>
      </c>
      <c r="CG62" s="37">
        <f t="shared" si="14"/>
        <v>0</v>
      </c>
      <c r="CH62" s="37">
        <f t="shared" si="14"/>
        <v>0</v>
      </c>
    </row>
    <row r="63" spans="2:86" x14ac:dyDescent="0.35">
      <c r="B63" s="1" t="str">
        <f t="shared" si="10"/>
        <v>Fees paid to Enter name</v>
      </c>
      <c r="E63" s="29">
        <f t="shared" si="11"/>
        <v>0</v>
      </c>
      <c r="G63" s="37">
        <f t="shared" si="15"/>
        <v>0</v>
      </c>
      <c r="H63" s="37">
        <f t="shared" si="15"/>
        <v>0</v>
      </c>
      <c r="I63" s="37">
        <f t="shared" si="15"/>
        <v>0</v>
      </c>
      <c r="J63" s="37">
        <f t="shared" si="15"/>
        <v>0</v>
      </c>
      <c r="K63" s="37">
        <f t="shared" si="15"/>
        <v>0</v>
      </c>
      <c r="L63" s="37">
        <f t="shared" si="15"/>
        <v>0</v>
      </c>
      <c r="M63" s="37">
        <f t="shared" si="15"/>
        <v>0</v>
      </c>
      <c r="N63" s="37">
        <f t="shared" si="15"/>
        <v>0</v>
      </c>
      <c r="O63" s="37">
        <f t="shared" si="15"/>
        <v>0</v>
      </c>
      <c r="P63" s="37">
        <f t="shared" si="15"/>
        <v>0</v>
      </c>
      <c r="Q63" s="37">
        <f t="shared" si="15"/>
        <v>0</v>
      </c>
      <c r="R63" s="37">
        <f t="shared" si="15"/>
        <v>0</v>
      </c>
      <c r="S63" s="37">
        <f t="shared" si="15"/>
        <v>0</v>
      </c>
      <c r="T63" s="37">
        <f t="shared" si="15"/>
        <v>0</v>
      </c>
      <c r="U63" s="37">
        <f t="shared" si="15"/>
        <v>0</v>
      </c>
      <c r="V63" s="37">
        <f t="shared" si="15"/>
        <v>0</v>
      </c>
      <c r="W63" s="37">
        <f t="shared" si="15"/>
        <v>0</v>
      </c>
      <c r="X63" s="37">
        <f t="shared" si="15"/>
        <v>0</v>
      </c>
      <c r="Y63" s="37">
        <f t="shared" si="15"/>
        <v>0</v>
      </c>
      <c r="Z63" s="37">
        <f t="shared" si="15"/>
        <v>0</v>
      </c>
      <c r="AA63" s="37">
        <f t="shared" si="15"/>
        <v>0</v>
      </c>
      <c r="AB63" s="37">
        <f t="shared" si="15"/>
        <v>0</v>
      </c>
      <c r="AC63" s="37">
        <f t="shared" si="15"/>
        <v>0</v>
      </c>
      <c r="AD63" s="37">
        <f t="shared" si="15"/>
        <v>0</v>
      </c>
      <c r="AE63" s="37">
        <f t="shared" si="15"/>
        <v>0</v>
      </c>
      <c r="AF63" s="37">
        <f t="shared" si="15"/>
        <v>0</v>
      </c>
      <c r="AG63" s="37">
        <f t="shared" si="15"/>
        <v>0</v>
      </c>
      <c r="AH63" s="37">
        <f t="shared" si="15"/>
        <v>0</v>
      </c>
      <c r="AI63" s="37">
        <f t="shared" si="15"/>
        <v>0</v>
      </c>
      <c r="AJ63" s="37">
        <f t="shared" si="15"/>
        <v>0</v>
      </c>
      <c r="AK63" s="37">
        <f t="shared" si="15"/>
        <v>0</v>
      </c>
      <c r="AL63" s="37">
        <f t="shared" si="15"/>
        <v>0</v>
      </c>
      <c r="AM63" s="37">
        <f t="shared" si="12"/>
        <v>0</v>
      </c>
      <c r="AN63" s="37">
        <f t="shared" si="12"/>
        <v>0</v>
      </c>
      <c r="AO63" s="37">
        <f t="shared" si="12"/>
        <v>0</v>
      </c>
      <c r="AP63" s="37">
        <f t="shared" si="12"/>
        <v>0</v>
      </c>
      <c r="AQ63" s="37">
        <f t="shared" si="12"/>
        <v>0</v>
      </c>
      <c r="AR63" s="37">
        <f t="shared" si="12"/>
        <v>0</v>
      </c>
      <c r="AS63" s="37">
        <f t="shared" si="12"/>
        <v>0</v>
      </c>
      <c r="AT63" s="37">
        <f t="shared" si="12"/>
        <v>0</v>
      </c>
      <c r="AU63" s="37">
        <f t="shared" si="12"/>
        <v>0</v>
      </c>
      <c r="AV63" s="37">
        <f t="shared" si="12"/>
        <v>0</v>
      </c>
      <c r="AW63" s="37">
        <f t="shared" si="12"/>
        <v>0</v>
      </c>
      <c r="AX63" s="37">
        <f t="shared" si="12"/>
        <v>0</v>
      </c>
      <c r="AY63" s="37">
        <f t="shared" si="12"/>
        <v>0</v>
      </c>
      <c r="AZ63" s="37">
        <f t="shared" si="12"/>
        <v>0</v>
      </c>
      <c r="BA63" s="37">
        <f t="shared" ref="BA63:BP63" si="16">IF(BA$4&lt;$C$9,BA45,0)</f>
        <v>0</v>
      </c>
      <c r="BB63" s="37">
        <f t="shared" si="16"/>
        <v>0</v>
      </c>
      <c r="BC63" s="37">
        <f t="shared" si="16"/>
        <v>0</v>
      </c>
      <c r="BD63" s="37">
        <f t="shared" si="16"/>
        <v>0</v>
      </c>
      <c r="BE63" s="37">
        <f t="shared" si="16"/>
        <v>0</v>
      </c>
      <c r="BF63" s="37">
        <f t="shared" si="16"/>
        <v>0</v>
      </c>
      <c r="BG63" s="37">
        <f t="shared" si="16"/>
        <v>0</v>
      </c>
      <c r="BH63" s="37">
        <f t="shared" si="16"/>
        <v>0</v>
      </c>
      <c r="BI63" s="37">
        <f t="shared" si="16"/>
        <v>0</v>
      </c>
      <c r="BJ63" s="37">
        <f t="shared" si="16"/>
        <v>0</v>
      </c>
      <c r="BK63" s="37">
        <f t="shared" si="16"/>
        <v>0</v>
      </c>
      <c r="BL63" s="37">
        <f t="shared" si="16"/>
        <v>0</v>
      </c>
      <c r="BM63" s="37">
        <f t="shared" si="16"/>
        <v>0</v>
      </c>
      <c r="BN63" s="37">
        <f t="shared" si="16"/>
        <v>0</v>
      </c>
      <c r="BO63" s="37">
        <f t="shared" si="16"/>
        <v>0</v>
      </c>
      <c r="BP63" s="37">
        <f t="shared" si="16"/>
        <v>0</v>
      </c>
      <c r="BQ63" s="37"/>
      <c r="BR63" s="37"/>
      <c r="BS63" s="37"/>
      <c r="BT63" s="37"/>
      <c r="BU63" s="37"/>
      <c r="BV63" s="37">
        <f t="shared" si="13"/>
        <v>0</v>
      </c>
      <c r="BW63" s="37">
        <f t="shared" si="13"/>
        <v>0</v>
      </c>
      <c r="BX63" s="37">
        <f t="shared" si="13"/>
        <v>0</v>
      </c>
      <c r="BY63" s="37">
        <f t="shared" si="13"/>
        <v>0</v>
      </c>
      <c r="BZ63" s="37">
        <f t="shared" si="13"/>
        <v>0</v>
      </c>
      <c r="CA63" s="37">
        <f t="shared" si="13"/>
        <v>0</v>
      </c>
      <c r="CB63" s="37"/>
      <c r="CC63" s="37">
        <f t="shared" si="14"/>
        <v>0</v>
      </c>
      <c r="CD63" s="37">
        <f t="shared" si="14"/>
        <v>0</v>
      </c>
      <c r="CE63" s="37">
        <f t="shared" si="14"/>
        <v>0</v>
      </c>
      <c r="CF63" s="37">
        <f t="shared" si="14"/>
        <v>0</v>
      </c>
      <c r="CG63" s="37">
        <f t="shared" si="14"/>
        <v>0</v>
      </c>
      <c r="CH63" s="37">
        <f t="shared" si="14"/>
        <v>0</v>
      </c>
    </row>
    <row r="64" spans="2:86" x14ac:dyDescent="0.35">
      <c r="B64" s="1" t="str">
        <f t="shared" si="10"/>
        <v>Fees paid to Enter name</v>
      </c>
      <c r="E64" s="29">
        <f t="shared" si="11"/>
        <v>0</v>
      </c>
      <c r="G64" s="37">
        <f t="shared" si="15"/>
        <v>0</v>
      </c>
      <c r="H64" s="37">
        <f t="shared" si="15"/>
        <v>0</v>
      </c>
      <c r="I64" s="37">
        <f t="shared" si="15"/>
        <v>0</v>
      </c>
      <c r="J64" s="37">
        <f t="shared" si="15"/>
        <v>0</v>
      </c>
      <c r="K64" s="37">
        <f t="shared" si="15"/>
        <v>0</v>
      </c>
      <c r="L64" s="37">
        <f t="shared" si="15"/>
        <v>0</v>
      </c>
      <c r="M64" s="37">
        <f t="shared" si="15"/>
        <v>0</v>
      </c>
      <c r="N64" s="37">
        <f t="shared" si="15"/>
        <v>0</v>
      </c>
      <c r="O64" s="37">
        <f t="shared" si="15"/>
        <v>0</v>
      </c>
      <c r="P64" s="37">
        <f t="shared" si="15"/>
        <v>0</v>
      </c>
      <c r="Q64" s="37">
        <f t="shared" si="15"/>
        <v>0</v>
      </c>
      <c r="R64" s="37">
        <f t="shared" si="15"/>
        <v>0</v>
      </c>
      <c r="S64" s="37">
        <f t="shared" si="15"/>
        <v>0</v>
      </c>
      <c r="T64" s="37">
        <f t="shared" si="15"/>
        <v>0</v>
      </c>
      <c r="U64" s="37">
        <f t="shared" si="15"/>
        <v>0</v>
      </c>
      <c r="V64" s="37">
        <f t="shared" si="15"/>
        <v>0</v>
      </c>
      <c r="W64" s="37">
        <f t="shared" si="15"/>
        <v>0</v>
      </c>
      <c r="X64" s="37">
        <f t="shared" si="15"/>
        <v>0</v>
      </c>
      <c r="Y64" s="37">
        <f t="shared" si="15"/>
        <v>0</v>
      </c>
      <c r="Z64" s="37">
        <f t="shared" si="15"/>
        <v>0</v>
      </c>
      <c r="AA64" s="37">
        <f t="shared" si="15"/>
        <v>0</v>
      </c>
      <c r="AB64" s="37">
        <f t="shared" si="15"/>
        <v>0</v>
      </c>
      <c r="AC64" s="37">
        <f t="shared" si="15"/>
        <v>0</v>
      </c>
      <c r="AD64" s="37">
        <f t="shared" si="15"/>
        <v>0</v>
      </c>
      <c r="AE64" s="37">
        <f t="shared" si="15"/>
        <v>0</v>
      </c>
      <c r="AF64" s="37">
        <f t="shared" si="15"/>
        <v>0</v>
      </c>
      <c r="AG64" s="37">
        <f t="shared" si="15"/>
        <v>0</v>
      </c>
      <c r="AH64" s="37">
        <f t="shared" si="15"/>
        <v>0</v>
      </c>
      <c r="AI64" s="37">
        <f t="shared" si="15"/>
        <v>0</v>
      </c>
      <c r="AJ64" s="37">
        <f t="shared" si="15"/>
        <v>0</v>
      </c>
      <c r="AK64" s="37">
        <f t="shared" si="15"/>
        <v>0</v>
      </c>
      <c r="AL64" s="37">
        <f t="shared" ref="AL64:BP65" si="17">IF(AL$4&lt;$C$9,AL46,0)</f>
        <v>0</v>
      </c>
      <c r="AM64" s="37">
        <f t="shared" si="17"/>
        <v>0</v>
      </c>
      <c r="AN64" s="37">
        <f t="shared" si="17"/>
        <v>0</v>
      </c>
      <c r="AO64" s="37">
        <f t="shared" si="17"/>
        <v>0</v>
      </c>
      <c r="AP64" s="37">
        <f t="shared" si="17"/>
        <v>0</v>
      </c>
      <c r="AQ64" s="37">
        <f t="shared" si="17"/>
        <v>0</v>
      </c>
      <c r="AR64" s="37">
        <f t="shared" si="17"/>
        <v>0</v>
      </c>
      <c r="AS64" s="37">
        <f t="shared" si="17"/>
        <v>0</v>
      </c>
      <c r="AT64" s="37">
        <f t="shared" si="17"/>
        <v>0</v>
      </c>
      <c r="AU64" s="37">
        <f t="shared" si="17"/>
        <v>0</v>
      </c>
      <c r="AV64" s="37">
        <f t="shared" si="17"/>
        <v>0</v>
      </c>
      <c r="AW64" s="37">
        <f t="shared" si="17"/>
        <v>0</v>
      </c>
      <c r="AX64" s="37">
        <f t="shared" si="17"/>
        <v>0</v>
      </c>
      <c r="AY64" s="37">
        <f t="shared" si="17"/>
        <v>0</v>
      </c>
      <c r="AZ64" s="37">
        <f t="shared" si="17"/>
        <v>0</v>
      </c>
      <c r="BA64" s="37">
        <f t="shared" si="17"/>
        <v>0</v>
      </c>
      <c r="BB64" s="37">
        <f t="shared" si="17"/>
        <v>0</v>
      </c>
      <c r="BC64" s="37">
        <f t="shared" si="17"/>
        <v>0</v>
      </c>
      <c r="BD64" s="37">
        <f t="shared" si="17"/>
        <v>0</v>
      </c>
      <c r="BE64" s="37">
        <f t="shared" si="17"/>
        <v>0</v>
      </c>
      <c r="BF64" s="37">
        <f t="shared" si="17"/>
        <v>0</v>
      </c>
      <c r="BG64" s="37">
        <f t="shared" si="17"/>
        <v>0</v>
      </c>
      <c r="BH64" s="37">
        <f t="shared" si="17"/>
        <v>0</v>
      </c>
      <c r="BI64" s="37">
        <f t="shared" si="17"/>
        <v>0</v>
      </c>
      <c r="BJ64" s="37">
        <f t="shared" si="17"/>
        <v>0</v>
      </c>
      <c r="BK64" s="37">
        <f t="shared" si="17"/>
        <v>0</v>
      </c>
      <c r="BL64" s="37">
        <f t="shared" si="17"/>
        <v>0</v>
      </c>
      <c r="BM64" s="37">
        <f t="shared" si="17"/>
        <v>0</v>
      </c>
      <c r="BN64" s="37">
        <f t="shared" si="17"/>
        <v>0</v>
      </c>
      <c r="BO64" s="37">
        <f t="shared" si="17"/>
        <v>0</v>
      </c>
      <c r="BP64" s="37">
        <f t="shared" si="17"/>
        <v>0</v>
      </c>
      <c r="BQ64" s="37"/>
      <c r="BR64" s="37"/>
      <c r="BS64" s="37"/>
      <c r="BT64" s="37"/>
      <c r="BU64" s="37"/>
      <c r="BV64" s="37">
        <f t="shared" si="13"/>
        <v>0</v>
      </c>
      <c r="BW64" s="37">
        <f t="shared" si="13"/>
        <v>0</v>
      </c>
      <c r="BX64" s="37">
        <f t="shared" si="13"/>
        <v>0</v>
      </c>
      <c r="BY64" s="37">
        <f t="shared" si="13"/>
        <v>0</v>
      </c>
      <c r="BZ64" s="37">
        <f t="shared" si="13"/>
        <v>0</v>
      </c>
      <c r="CA64" s="37">
        <f t="shared" si="13"/>
        <v>0</v>
      </c>
      <c r="CB64" s="37"/>
      <c r="CC64" s="37">
        <f t="shared" si="14"/>
        <v>0</v>
      </c>
      <c r="CD64" s="37">
        <f t="shared" si="14"/>
        <v>0</v>
      </c>
      <c r="CE64" s="37">
        <f t="shared" si="14"/>
        <v>0</v>
      </c>
      <c r="CF64" s="37">
        <f t="shared" si="14"/>
        <v>0</v>
      </c>
      <c r="CG64" s="37">
        <f t="shared" si="14"/>
        <v>0</v>
      </c>
      <c r="CH64" s="37">
        <f t="shared" si="14"/>
        <v>0</v>
      </c>
    </row>
    <row r="65" spans="2:86" x14ac:dyDescent="0.35">
      <c r="B65" s="1" t="str">
        <f t="shared" si="10"/>
        <v>Fees paid to Enter name</v>
      </c>
      <c r="E65" s="29">
        <f t="shared" si="11"/>
        <v>0</v>
      </c>
      <c r="G65" s="37">
        <f t="shared" ref="G65:AL65" si="18">IF(G$4&lt;$C$9,G47,0)</f>
        <v>0</v>
      </c>
      <c r="H65" s="37">
        <f t="shared" si="18"/>
        <v>0</v>
      </c>
      <c r="I65" s="37">
        <f t="shared" si="18"/>
        <v>0</v>
      </c>
      <c r="J65" s="37">
        <f t="shared" si="18"/>
        <v>0</v>
      </c>
      <c r="K65" s="37">
        <f t="shared" si="18"/>
        <v>0</v>
      </c>
      <c r="L65" s="37">
        <f t="shared" si="18"/>
        <v>0</v>
      </c>
      <c r="M65" s="37">
        <f t="shared" si="18"/>
        <v>0</v>
      </c>
      <c r="N65" s="37">
        <f t="shared" si="18"/>
        <v>0</v>
      </c>
      <c r="O65" s="37">
        <f t="shared" si="18"/>
        <v>0</v>
      </c>
      <c r="P65" s="37">
        <f t="shared" si="18"/>
        <v>0</v>
      </c>
      <c r="Q65" s="37">
        <f t="shared" si="18"/>
        <v>0</v>
      </c>
      <c r="R65" s="37">
        <f t="shared" si="18"/>
        <v>0</v>
      </c>
      <c r="S65" s="37">
        <f t="shared" si="18"/>
        <v>0</v>
      </c>
      <c r="T65" s="37">
        <f t="shared" si="18"/>
        <v>0</v>
      </c>
      <c r="U65" s="37">
        <f t="shared" si="18"/>
        <v>0</v>
      </c>
      <c r="V65" s="37">
        <f t="shared" si="18"/>
        <v>0</v>
      </c>
      <c r="W65" s="37">
        <f t="shared" si="18"/>
        <v>0</v>
      </c>
      <c r="X65" s="37">
        <f t="shared" si="18"/>
        <v>0</v>
      </c>
      <c r="Y65" s="37">
        <f t="shared" si="18"/>
        <v>0</v>
      </c>
      <c r="Z65" s="37">
        <f t="shared" si="18"/>
        <v>0</v>
      </c>
      <c r="AA65" s="37">
        <f t="shared" si="18"/>
        <v>0</v>
      </c>
      <c r="AB65" s="37">
        <f t="shared" si="18"/>
        <v>0</v>
      </c>
      <c r="AC65" s="37">
        <f t="shared" si="18"/>
        <v>0</v>
      </c>
      <c r="AD65" s="37">
        <f t="shared" si="18"/>
        <v>0</v>
      </c>
      <c r="AE65" s="37">
        <f t="shared" si="18"/>
        <v>0</v>
      </c>
      <c r="AF65" s="37">
        <f t="shared" si="18"/>
        <v>0</v>
      </c>
      <c r="AG65" s="37">
        <f t="shared" si="18"/>
        <v>0</v>
      </c>
      <c r="AH65" s="37">
        <f t="shared" si="18"/>
        <v>0</v>
      </c>
      <c r="AI65" s="37">
        <f t="shared" si="18"/>
        <v>0</v>
      </c>
      <c r="AJ65" s="37">
        <f t="shared" si="18"/>
        <v>0</v>
      </c>
      <c r="AK65" s="37">
        <f t="shared" si="18"/>
        <v>0</v>
      </c>
      <c r="AL65" s="37">
        <f t="shared" si="18"/>
        <v>0</v>
      </c>
      <c r="AM65" s="37">
        <f t="shared" si="17"/>
        <v>0</v>
      </c>
      <c r="AN65" s="37">
        <f t="shared" si="17"/>
        <v>0</v>
      </c>
      <c r="AO65" s="37">
        <f t="shared" si="17"/>
        <v>0</v>
      </c>
      <c r="AP65" s="37">
        <f t="shared" si="17"/>
        <v>0</v>
      </c>
      <c r="AQ65" s="37">
        <f t="shared" si="17"/>
        <v>0</v>
      </c>
      <c r="AR65" s="37">
        <f t="shared" si="17"/>
        <v>0</v>
      </c>
      <c r="AS65" s="37">
        <f t="shared" si="17"/>
        <v>0</v>
      </c>
      <c r="AT65" s="37">
        <f t="shared" si="17"/>
        <v>0</v>
      </c>
      <c r="AU65" s="37">
        <f t="shared" si="17"/>
        <v>0</v>
      </c>
      <c r="AV65" s="37">
        <f t="shared" si="17"/>
        <v>0</v>
      </c>
      <c r="AW65" s="37">
        <f t="shared" si="17"/>
        <v>0</v>
      </c>
      <c r="AX65" s="37">
        <f t="shared" si="17"/>
        <v>0</v>
      </c>
      <c r="AY65" s="37">
        <f t="shared" si="17"/>
        <v>0</v>
      </c>
      <c r="AZ65" s="37">
        <f t="shared" si="17"/>
        <v>0</v>
      </c>
      <c r="BA65" s="37">
        <f t="shared" si="17"/>
        <v>0</v>
      </c>
      <c r="BB65" s="37">
        <f t="shared" si="17"/>
        <v>0</v>
      </c>
      <c r="BC65" s="37">
        <f t="shared" si="17"/>
        <v>0</v>
      </c>
      <c r="BD65" s="37">
        <f t="shared" si="17"/>
        <v>0</v>
      </c>
      <c r="BE65" s="37">
        <f t="shared" si="17"/>
        <v>0</v>
      </c>
      <c r="BF65" s="37">
        <f t="shared" si="17"/>
        <v>0</v>
      </c>
      <c r="BG65" s="37">
        <f t="shared" si="17"/>
        <v>0</v>
      </c>
      <c r="BH65" s="37">
        <f t="shared" si="17"/>
        <v>0</v>
      </c>
      <c r="BI65" s="37">
        <f t="shared" si="17"/>
        <v>0</v>
      </c>
      <c r="BJ65" s="37">
        <f t="shared" si="17"/>
        <v>0</v>
      </c>
      <c r="BK65" s="37">
        <f t="shared" si="17"/>
        <v>0</v>
      </c>
      <c r="BL65" s="37">
        <f t="shared" si="17"/>
        <v>0</v>
      </c>
      <c r="BM65" s="37">
        <f t="shared" si="17"/>
        <v>0</v>
      </c>
      <c r="BN65" s="37">
        <f t="shared" si="17"/>
        <v>0</v>
      </c>
      <c r="BO65" s="37">
        <f t="shared" si="17"/>
        <v>0</v>
      </c>
      <c r="BP65" s="37">
        <f t="shared" si="17"/>
        <v>0</v>
      </c>
      <c r="BQ65" s="37"/>
      <c r="BR65" s="37"/>
      <c r="BS65" s="37"/>
      <c r="BT65" s="37"/>
      <c r="BU65" s="37"/>
      <c r="BV65" s="37">
        <f t="shared" si="13"/>
        <v>0</v>
      </c>
      <c r="BW65" s="37">
        <f t="shared" si="13"/>
        <v>0</v>
      </c>
      <c r="BX65" s="37">
        <f t="shared" si="13"/>
        <v>0</v>
      </c>
      <c r="BY65" s="37">
        <f t="shared" si="13"/>
        <v>0</v>
      </c>
      <c r="BZ65" s="37">
        <f t="shared" si="13"/>
        <v>0</v>
      </c>
      <c r="CA65" s="37">
        <f t="shared" si="13"/>
        <v>0</v>
      </c>
      <c r="CB65" s="37"/>
      <c r="CC65" s="37">
        <f t="shared" si="14"/>
        <v>0</v>
      </c>
      <c r="CD65" s="37">
        <f t="shared" si="14"/>
        <v>0</v>
      </c>
      <c r="CE65" s="37">
        <f t="shared" si="14"/>
        <v>0</v>
      </c>
      <c r="CF65" s="37">
        <f t="shared" si="14"/>
        <v>0</v>
      </c>
      <c r="CG65" s="37">
        <f t="shared" si="14"/>
        <v>0</v>
      </c>
      <c r="CH65" s="37">
        <f t="shared" si="14"/>
        <v>0</v>
      </c>
    </row>
    <row r="66" spans="2:86" x14ac:dyDescent="0.35">
      <c r="B66" s="2" t="s">
        <v>42</v>
      </c>
      <c r="C66" s="2"/>
      <c r="D66" s="2"/>
      <c r="E66" s="32">
        <f t="shared" si="11"/>
        <v>7361.8720044266547</v>
      </c>
      <c r="F66" s="2"/>
      <c r="G66" s="33">
        <f t="shared" ref="G66:AL66" si="19">SUM(G56:G65)</f>
        <v>0</v>
      </c>
      <c r="H66" s="33">
        <f t="shared" si="19"/>
        <v>0</v>
      </c>
      <c r="I66" s="33">
        <f t="shared" si="19"/>
        <v>0</v>
      </c>
      <c r="J66" s="33">
        <f t="shared" si="19"/>
        <v>0</v>
      </c>
      <c r="K66" s="33">
        <f t="shared" si="19"/>
        <v>0</v>
      </c>
      <c r="L66" s="33">
        <f t="shared" si="19"/>
        <v>0</v>
      </c>
      <c r="M66" s="33">
        <f t="shared" si="19"/>
        <v>0</v>
      </c>
      <c r="N66" s="33">
        <f t="shared" si="19"/>
        <v>0</v>
      </c>
      <c r="O66" s="33">
        <f t="shared" si="19"/>
        <v>0</v>
      </c>
      <c r="P66" s="33">
        <f t="shared" si="19"/>
        <v>0</v>
      </c>
      <c r="Q66" s="33">
        <f t="shared" si="19"/>
        <v>0</v>
      </c>
      <c r="R66" s="33">
        <f t="shared" si="19"/>
        <v>0</v>
      </c>
      <c r="S66" s="33">
        <f t="shared" si="19"/>
        <v>0</v>
      </c>
      <c r="T66" s="33">
        <f t="shared" si="19"/>
        <v>0</v>
      </c>
      <c r="U66" s="33">
        <f t="shared" si="19"/>
        <v>0</v>
      </c>
      <c r="V66" s="33">
        <f t="shared" si="19"/>
        <v>0</v>
      </c>
      <c r="W66" s="33">
        <f t="shared" si="19"/>
        <v>1090.3242799999998</v>
      </c>
      <c r="X66" s="33">
        <f t="shared" si="19"/>
        <v>713.04399999999953</v>
      </c>
      <c r="Y66" s="33">
        <f t="shared" si="19"/>
        <v>672.75121999359999</v>
      </c>
      <c r="Z66" s="33">
        <f t="shared" si="19"/>
        <v>593.65400000000091</v>
      </c>
      <c r="AA66" s="33">
        <f t="shared" si="19"/>
        <v>850.18745000640001</v>
      </c>
      <c r="AB66" s="33">
        <f t="shared" si="19"/>
        <v>592.27259240107128</v>
      </c>
      <c r="AC66" s="33">
        <f t="shared" si="19"/>
        <v>682.09467845212885</v>
      </c>
      <c r="AD66" s="33">
        <f t="shared" si="19"/>
        <v>0.26907425093116899</v>
      </c>
      <c r="AE66" s="33">
        <f t="shared" si="19"/>
        <v>1309.5276848958679</v>
      </c>
      <c r="AF66" s="33">
        <f t="shared" si="19"/>
        <v>857.74702442665603</v>
      </c>
      <c r="AG66" s="33">
        <f t="shared" si="19"/>
        <v>0</v>
      </c>
      <c r="AH66" s="33">
        <f t="shared" si="19"/>
        <v>0</v>
      </c>
      <c r="AI66" s="33">
        <f t="shared" si="19"/>
        <v>0</v>
      </c>
      <c r="AJ66" s="33">
        <f t="shared" si="19"/>
        <v>0</v>
      </c>
      <c r="AK66" s="33">
        <f t="shared" si="19"/>
        <v>0</v>
      </c>
      <c r="AL66" s="33">
        <f t="shared" si="19"/>
        <v>0</v>
      </c>
      <c r="AM66" s="33">
        <f t="shared" ref="AM66:BP66" si="20">SUM(AM56:AM65)</f>
        <v>0</v>
      </c>
      <c r="AN66" s="33">
        <f t="shared" si="20"/>
        <v>0</v>
      </c>
      <c r="AO66" s="33">
        <f t="shared" si="20"/>
        <v>0</v>
      </c>
      <c r="AP66" s="33">
        <f t="shared" si="20"/>
        <v>0</v>
      </c>
      <c r="AQ66" s="33">
        <f t="shared" si="20"/>
        <v>0</v>
      </c>
      <c r="AR66" s="33">
        <f t="shared" si="20"/>
        <v>0</v>
      </c>
      <c r="AS66" s="33">
        <f t="shared" si="20"/>
        <v>0</v>
      </c>
      <c r="AT66" s="33">
        <f t="shared" si="20"/>
        <v>0</v>
      </c>
      <c r="AU66" s="33">
        <f t="shared" si="20"/>
        <v>0</v>
      </c>
      <c r="AV66" s="33">
        <f t="shared" si="20"/>
        <v>0</v>
      </c>
      <c r="AW66" s="33">
        <f t="shared" si="20"/>
        <v>0</v>
      </c>
      <c r="AX66" s="33">
        <f t="shared" si="20"/>
        <v>0</v>
      </c>
      <c r="AY66" s="33">
        <f t="shared" si="20"/>
        <v>0</v>
      </c>
      <c r="AZ66" s="33">
        <f t="shared" si="20"/>
        <v>0</v>
      </c>
      <c r="BA66" s="33">
        <f t="shared" si="20"/>
        <v>0</v>
      </c>
      <c r="BB66" s="33">
        <f t="shared" si="20"/>
        <v>0</v>
      </c>
      <c r="BC66" s="33">
        <f t="shared" si="20"/>
        <v>0</v>
      </c>
      <c r="BD66" s="33">
        <f t="shared" si="20"/>
        <v>0</v>
      </c>
      <c r="BE66" s="33">
        <f t="shared" si="20"/>
        <v>0</v>
      </c>
      <c r="BF66" s="33">
        <f t="shared" si="20"/>
        <v>0</v>
      </c>
      <c r="BG66" s="33">
        <f t="shared" si="20"/>
        <v>0</v>
      </c>
      <c r="BH66" s="33">
        <f t="shared" si="20"/>
        <v>0</v>
      </c>
      <c r="BI66" s="33">
        <f t="shared" si="20"/>
        <v>0</v>
      </c>
      <c r="BJ66" s="33">
        <f t="shared" si="20"/>
        <v>0</v>
      </c>
      <c r="BK66" s="33">
        <f t="shared" si="20"/>
        <v>0</v>
      </c>
      <c r="BL66" s="33">
        <f t="shared" si="20"/>
        <v>0</v>
      </c>
      <c r="BM66" s="33">
        <f t="shared" si="20"/>
        <v>0</v>
      </c>
      <c r="BN66" s="33">
        <f t="shared" si="20"/>
        <v>0</v>
      </c>
      <c r="BO66" s="33">
        <f t="shared" si="20"/>
        <v>0</v>
      </c>
      <c r="BP66" s="33">
        <f t="shared" si="20"/>
        <v>0</v>
      </c>
      <c r="BQ66" s="33"/>
      <c r="BR66" s="33"/>
      <c r="BS66" s="33"/>
      <c r="BT66" s="33"/>
      <c r="BU66" s="33"/>
      <c r="BV66" s="33">
        <f t="shared" ref="BV66:CA66" si="21">SUM(BV56:BV65)</f>
        <v>0</v>
      </c>
      <c r="BW66" s="33">
        <f t="shared" si="21"/>
        <v>0</v>
      </c>
      <c r="BX66" s="33">
        <f t="shared" si="21"/>
        <v>0</v>
      </c>
      <c r="BY66" s="33">
        <f t="shared" si="21"/>
        <v>0</v>
      </c>
      <c r="BZ66" s="33">
        <f t="shared" si="21"/>
        <v>0</v>
      </c>
      <c r="CA66" s="33">
        <f t="shared" si="21"/>
        <v>0</v>
      </c>
      <c r="CB66" s="33"/>
      <c r="CC66" s="33">
        <f t="shared" ref="CC66:CH66" si="22">SUM(CC56:CC65)</f>
        <v>0</v>
      </c>
      <c r="CD66" s="33">
        <f t="shared" si="22"/>
        <v>0</v>
      </c>
      <c r="CE66" s="33">
        <f t="shared" si="22"/>
        <v>0</v>
      </c>
      <c r="CF66" s="33">
        <f t="shared" si="22"/>
        <v>0</v>
      </c>
      <c r="CG66" s="33">
        <f t="shared" si="22"/>
        <v>0</v>
      </c>
      <c r="CH66" s="33">
        <f t="shared" si="22"/>
        <v>0</v>
      </c>
    </row>
    <row r="67" spans="2:86" x14ac:dyDescent="0.35">
      <c r="E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</row>
    <row r="68" spans="2:86" x14ac:dyDescent="0.35">
      <c r="B68" s="2" t="s">
        <v>59</v>
      </c>
      <c r="E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</row>
    <row r="69" spans="2:86" x14ac:dyDescent="0.35">
      <c r="E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</row>
    <row r="70" spans="2:86" x14ac:dyDescent="0.35">
      <c r="B70" s="1" t="str">
        <f t="shared" ref="B70:B79" si="23">B56</f>
        <v>Dividends</v>
      </c>
      <c r="E70" s="29">
        <f t="shared" ref="E70:E80" si="24">SUM(G70:CH70)</f>
        <v>11639.519206157616</v>
      </c>
      <c r="G70" s="37">
        <f t="shared" ref="G70:BR73" si="25">IF(G$4&gt;=$C$9,G38,0)</f>
        <v>0</v>
      </c>
      <c r="H70" s="37">
        <f t="shared" si="25"/>
        <v>0</v>
      </c>
      <c r="I70" s="37">
        <f t="shared" si="25"/>
        <v>0</v>
      </c>
      <c r="J70" s="37">
        <f t="shared" si="25"/>
        <v>0</v>
      </c>
      <c r="K70" s="37">
        <f t="shared" si="25"/>
        <v>0</v>
      </c>
      <c r="L70" s="37">
        <f t="shared" si="25"/>
        <v>0</v>
      </c>
      <c r="M70" s="37">
        <f t="shared" si="25"/>
        <v>0</v>
      </c>
      <c r="N70" s="37">
        <f t="shared" si="25"/>
        <v>0</v>
      </c>
      <c r="O70" s="37">
        <f t="shared" si="25"/>
        <v>0</v>
      </c>
      <c r="P70" s="37">
        <f t="shared" si="25"/>
        <v>0</v>
      </c>
      <c r="Q70" s="37">
        <f t="shared" si="25"/>
        <v>0</v>
      </c>
      <c r="R70" s="37">
        <f t="shared" si="25"/>
        <v>0</v>
      </c>
      <c r="S70" s="37">
        <f t="shared" si="25"/>
        <v>0</v>
      </c>
      <c r="T70" s="37">
        <f t="shared" si="25"/>
        <v>0</v>
      </c>
      <c r="U70" s="37">
        <f t="shared" si="25"/>
        <v>0</v>
      </c>
      <c r="V70" s="37">
        <f t="shared" si="25"/>
        <v>0</v>
      </c>
      <c r="W70" s="37">
        <f t="shared" si="25"/>
        <v>0</v>
      </c>
      <c r="X70" s="37">
        <f t="shared" si="25"/>
        <v>0</v>
      </c>
      <c r="Y70" s="37">
        <f t="shared" si="25"/>
        <v>0</v>
      </c>
      <c r="Z70" s="37">
        <f t="shared" si="25"/>
        <v>0</v>
      </c>
      <c r="AA70" s="37">
        <f t="shared" si="25"/>
        <v>0</v>
      </c>
      <c r="AB70" s="37">
        <f t="shared" si="25"/>
        <v>0</v>
      </c>
      <c r="AC70" s="37">
        <f t="shared" si="25"/>
        <v>0</v>
      </c>
      <c r="AD70" s="37">
        <f t="shared" si="25"/>
        <v>0</v>
      </c>
      <c r="AE70" s="37">
        <f t="shared" si="25"/>
        <v>0</v>
      </c>
      <c r="AF70" s="37">
        <f t="shared" si="25"/>
        <v>0</v>
      </c>
      <c r="AG70" s="37">
        <f t="shared" si="25"/>
        <v>0</v>
      </c>
      <c r="AH70" s="37">
        <f t="shared" si="25"/>
        <v>0</v>
      </c>
      <c r="AI70" s="37">
        <f t="shared" si="25"/>
        <v>0</v>
      </c>
      <c r="AJ70" s="37">
        <f t="shared" si="25"/>
        <v>0</v>
      </c>
      <c r="AK70" s="37">
        <f t="shared" si="25"/>
        <v>0</v>
      </c>
      <c r="AL70" s="37">
        <f t="shared" si="25"/>
        <v>0</v>
      </c>
      <c r="AM70" s="37">
        <f t="shared" si="25"/>
        <v>0</v>
      </c>
      <c r="AN70" s="37">
        <f t="shared" si="25"/>
        <v>0</v>
      </c>
      <c r="AO70" s="37">
        <f t="shared" si="25"/>
        <v>0</v>
      </c>
      <c r="AP70" s="37">
        <f t="shared" si="25"/>
        <v>0</v>
      </c>
      <c r="AQ70" s="37">
        <f t="shared" si="25"/>
        <v>0</v>
      </c>
      <c r="AR70" s="37">
        <f t="shared" si="25"/>
        <v>0</v>
      </c>
      <c r="AS70" s="37">
        <f t="shared" si="25"/>
        <v>0</v>
      </c>
      <c r="AT70" s="37">
        <f t="shared" si="25"/>
        <v>0</v>
      </c>
      <c r="AU70" s="37">
        <f t="shared" si="25"/>
        <v>0</v>
      </c>
      <c r="AV70" s="37">
        <f t="shared" si="25"/>
        <v>0</v>
      </c>
      <c r="AW70" s="37">
        <f t="shared" si="25"/>
        <v>0</v>
      </c>
      <c r="AX70" s="37">
        <f t="shared" si="25"/>
        <v>0</v>
      </c>
      <c r="AY70" s="37">
        <f t="shared" si="25"/>
        <v>0</v>
      </c>
      <c r="AZ70" s="37">
        <f t="shared" si="25"/>
        <v>0</v>
      </c>
      <c r="BA70" s="37">
        <f t="shared" si="25"/>
        <v>0</v>
      </c>
      <c r="BB70" s="37">
        <f t="shared" si="25"/>
        <v>0</v>
      </c>
      <c r="BC70" s="37">
        <f t="shared" si="25"/>
        <v>0</v>
      </c>
      <c r="BD70" s="37">
        <f t="shared" si="25"/>
        <v>0</v>
      </c>
      <c r="BE70" s="37">
        <f t="shared" si="25"/>
        <v>0</v>
      </c>
      <c r="BF70" s="37">
        <f t="shared" si="25"/>
        <v>0</v>
      </c>
      <c r="BG70" s="37">
        <f t="shared" si="25"/>
        <v>0</v>
      </c>
      <c r="BH70" s="37">
        <f t="shared" si="25"/>
        <v>0</v>
      </c>
      <c r="BI70" s="37">
        <f t="shared" si="25"/>
        <v>0</v>
      </c>
      <c r="BJ70" s="37">
        <f t="shared" si="25"/>
        <v>0</v>
      </c>
      <c r="BK70" s="37">
        <f t="shared" si="25"/>
        <v>0</v>
      </c>
      <c r="BL70" s="37">
        <f t="shared" si="25"/>
        <v>0</v>
      </c>
      <c r="BM70" s="37">
        <f t="shared" si="25"/>
        <v>0</v>
      </c>
      <c r="BN70" s="37">
        <f t="shared" si="25"/>
        <v>0</v>
      </c>
      <c r="BO70" s="37">
        <f t="shared" si="25"/>
        <v>0</v>
      </c>
      <c r="BP70" s="37">
        <f t="shared" si="25"/>
        <v>0</v>
      </c>
      <c r="BQ70" s="37">
        <f t="shared" si="25"/>
        <v>6980.8172721835563</v>
      </c>
      <c r="BR70" s="37">
        <f t="shared" si="25"/>
        <v>2612.679118786079</v>
      </c>
      <c r="BS70" s="37">
        <f t="shared" ref="BS70:CH79" si="26">IF(BS$4&gt;=$C$9,BS38,0)</f>
        <v>2036.0228151879826</v>
      </c>
      <c r="BT70" s="37">
        <f t="shared" si="26"/>
        <v>10</v>
      </c>
      <c r="BU70" s="37">
        <f t="shared" si="26"/>
        <v>0</v>
      </c>
      <c r="BV70" s="37">
        <f t="shared" si="26"/>
        <v>0</v>
      </c>
      <c r="BW70" s="37">
        <f t="shared" si="26"/>
        <v>0</v>
      </c>
      <c r="BX70" s="37">
        <f t="shared" si="26"/>
        <v>0</v>
      </c>
      <c r="BY70" s="37">
        <f t="shared" si="26"/>
        <v>0</v>
      </c>
      <c r="BZ70" s="37">
        <f t="shared" si="26"/>
        <v>0</v>
      </c>
      <c r="CA70" s="37">
        <f t="shared" si="26"/>
        <v>0</v>
      </c>
      <c r="CB70" s="37">
        <f t="shared" si="26"/>
        <v>0</v>
      </c>
      <c r="CC70" s="37">
        <f t="shared" si="26"/>
        <v>0</v>
      </c>
      <c r="CD70" s="37">
        <f t="shared" si="26"/>
        <v>0</v>
      </c>
      <c r="CE70" s="37">
        <f t="shared" si="26"/>
        <v>0</v>
      </c>
      <c r="CF70" s="37">
        <f t="shared" si="26"/>
        <v>0</v>
      </c>
      <c r="CG70" s="37">
        <f t="shared" si="26"/>
        <v>0</v>
      </c>
      <c r="CH70" s="37">
        <f t="shared" si="26"/>
        <v>0</v>
      </c>
    </row>
    <row r="71" spans="2:86" x14ac:dyDescent="0.35">
      <c r="B71" s="1" t="str">
        <f t="shared" si="23"/>
        <v>Shareholder Loan interest</v>
      </c>
      <c r="E71" s="29">
        <f t="shared" si="24"/>
        <v>14467.633050051936</v>
      </c>
      <c r="G71" s="37">
        <f t="shared" si="25"/>
        <v>0</v>
      </c>
      <c r="H71" s="37">
        <f t="shared" si="25"/>
        <v>0</v>
      </c>
      <c r="I71" s="37">
        <f t="shared" si="25"/>
        <v>0</v>
      </c>
      <c r="J71" s="37">
        <f t="shared" si="25"/>
        <v>0</v>
      </c>
      <c r="K71" s="37">
        <f t="shared" si="25"/>
        <v>0</v>
      </c>
      <c r="L71" s="37">
        <f t="shared" si="25"/>
        <v>0</v>
      </c>
      <c r="M71" s="37">
        <f t="shared" si="25"/>
        <v>0</v>
      </c>
      <c r="N71" s="37">
        <f t="shared" si="25"/>
        <v>0</v>
      </c>
      <c r="O71" s="37">
        <f t="shared" si="25"/>
        <v>0</v>
      </c>
      <c r="P71" s="37">
        <f t="shared" si="25"/>
        <v>0</v>
      </c>
      <c r="Q71" s="37">
        <f t="shared" si="25"/>
        <v>0</v>
      </c>
      <c r="R71" s="37">
        <f t="shared" si="25"/>
        <v>0</v>
      </c>
      <c r="S71" s="37">
        <f t="shared" si="25"/>
        <v>0</v>
      </c>
      <c r="T71" s="37">
        <f t="shared" si="25"/>
        <v>0</v>
      </c>
      <c r="U71" s="37">
        <f t="shared" si="25"/>
        <v>0</v>
      </c>
      <c r="V71" s="37">
        <f t="shared" si="25"/>
        <v>0</v>
      </c>
      <c r="W71" s="37">
        <f t="shared" si="25"/>
        <v>0</v>
      </c>
      <c r="X71" s="37">
        <f t="shared" si="25"/>
        <v>0</v>
      </c>
      <c r="Y71" s="37">
        <f t="shared" si="25"/>
        <v>0</v>
      </c>
      <c r="Z71" s="37">
        <f t="shared" si="25"/>
        <v>0</v>
      </c>
      <c r="AA71" s="37">
        <f t="shared" si="25"/>
        <v>0</v>
      </c>
      <c r="AB71" s="37">
        <f t="shared" si="25"/>
        <v>0</v>
      </c>
      <c r="AC71" s="37">
        <f t="shared" si="25"/>
        <v>0</v>
      </c>
      <c r="AD71" s="37">
        <f t="shared" si="25"/>
        <v>0</v>
      </c>
      <c r="AE71" s="37">
        <f t="shared" si="25"/>
        <v>0</v>
      </c>
      <c r="AF71" s="37">
        <f t="shared" si="25"/>
        <v>0</v>
      </c>
      <c r="AG71" s="37">
        <f t="shared" si="25"/>
        <v>556.93292788732776</v>
      </c>
      <c r="AH71" s="37">
        <f t="shared" si="25"/>
        <v>544.36943395533012</v>
      </c>
      <c r="AI71" s="37">
        <f t="shared" si="25"/>
        <v>543.40571150303504</v>
      </c>
      <c r="AJ71" s="37">
        <f t="shared" si="25"/>
        <v>530.99890262889778</v>
      </c>
      <c r="AK71" s="37">
        <f t="shared" si="25"/>
        <v>527.69093159481417</v>
      </c>
      <c r="AL71" s="37">
        <f t="shared" si="25"/>
        <v>514.60420047823845</v>
      </c>
      <c r="AM71" s="37">
        <f t="shared" si="25"/>
        <v>514.68796390717534</v>
      </c>
      <c r="AN71" s="37">
        <f t="shared" si="25"/>
        <v>501.91456250636622</v>
      </c>
      <c r="AO71" s="37">
        <f t="shared" si="25"/>
        <v>502.54058126901316</v>
      </c>
      <c r="AP71" s="37">
        <f t="shared" si="25"/>
        <v>494.6162703588476</v>
      </c>
      <c r="AQ71" s="37">
        <f t="shared" si="25"/>
        <v>495.07363571221163</v>
      </c>
      <c r="AR71" s="37">
        <f t="shared" si="25"/>
        <v>492.10830190218712</v>
      </c>
      <c r="AS71" s="37">
        <f t="shared" si="25"/>
        <v>489.51771628086271</v>
      </c>
      <c r="AT71" s="37">
        <f t="shared" si="25"/>
        <v>484.06280607536962</v>
      </c>
      <c r="AU71" s="37">
        <f t="shared" si="25"/>
        <v>482.95061705833416</v>
      </c>
      <c r="AV71" s="37">
        <f t="shared" si="25"/>
        <v>475.92322456311547</v>
      </c>
      <c r="AW71" s="37">
        <f t="shared" si="25"/>
        <v>473.94130024667351</v>
      </c>
      <c r="AX71" s="37">
        <f t="shared" si="25"/>
        <v>467.52162514146613</v>
      </c>
      <c r="AY71" s="37">
        <f t="shared" si="25"/>
        <v>463.18559235476403</v>
      </c>
      <c r="AZ71" s="37">
        <f t="shared" si="25"/>
        <v>453.70915180619818</v>
      </c>
      <c r="BA71" s="37">
        <f t="shared" si="25"/>
        <v>440.47394637767457</v>
      </c>
      <c r="BB71" s="37">
        <f t="shared" si="25"/>
        <v>415.25914594546185</v>
      </c>
      <c r="BC71" s="37">
        <f t="shared" si="25"/>
        <v>406.61434226987444</v>
      </c>
      <c r="BD71" s="37">
        <f t="shared" si="25"/>
        <v>377.4030599073991</v>
      </c>
      <c r="BE71" s="37">
        <f t="shared" si="25"/>
        <v>363.39644285554539</v>
      </c>
      <c r="BF71" s="37">
        <f t="shared" si="25"/>
        <v>338.55680378344181</v>
      </c>
      <c r="BG71" s="37">
        <f t="shared" si="25"/>
        <v>322.15507955900949</v>
      </c>
      <c r="BH71" s="37">
        <f t="shared" si="25"/>
        <v>304.14675187615961</v>
      </c>
      <c r="BI71" s="37">
        <f t="shared" si="25"/>
        <v>282.37421603501627</v>
      </c>
      <c r="BJ71" s="37">
        <f t="shared" si="25"/>
        <v>252.66578576618252</v>
      </c>
      <c r="BK71" s="37">
        <f t="shared" si="25"/>
        <v>224.97187366753226</v>
      </c>
      <c r="BL71" s="37">
        <f t="shared" si="25"/>
        <v>180.60315888530226</v>
      </c>
      <c r="BM71" s="37">
        <f t="shared" si="25"/>
        <v>146.90925868191079</v>
      </c>
      <c r="BN71" s="37">
        <f t="shared" si="25"/>
        <v>126.4621282015255</v>
      </c>
      <c r="BO71" s="37">
        <f t="shared" si="25"/>
        <v>118.82205656874339</v>
      </c>
      <c r="BP71" s="37">
        <f t="shared" si="25"/>
        <v>103.90000644593808</v>
      </c>
      <c r="BQ71" s="37">
        <f t="shared" si="25"/>
        <v>53.163535994989417</v>
      </c>
      <c r="BR71" s="37">
        <f t="shared" si="25"/>
        <v>0</v>
      </c>
      <c r="BS71" s="37">
        <f t="shared" si="26"/>
        <v>0</v>
      </c>
      <c r="BT71" s="37">
        <f t="shared" si="26"/>
        <v>0</v>
      </c>
      <c r="BU71" s="37">
        <f t="shared" si="26"/>
        <v>0</v>
      </c>
      <c r="BV71" s="37">
        <f t="shared" si="26"/>
        <v>0</v>
      </c>
      <c r="BW71" s="37">
        <f t="shared" si="26"/>
        <v>0</v>
      </c>
      <c r="BX71" s="37">
        <f t="shared" si="26"/>
        <v>0</v>
      </c>
      <c r="BY71" s="37">
        <f t="shared" si="26"/>
        <v>0</v>
      </c>
      <c r="BZ71" s="37">
        <f t="shared" si="26"/>
        <v>0</v>
      </c>
      <c r="CA71" s="37">
        <f t="shared" si="26"/>
        <v>0</v>
      </c>
      <c r="CB71" s="37">
        <f t="shared" si="26"/>
        <v>0</v>
      </c>
      <c r="CC71" s="37">
        <f t="shared" si="26"/>
        <v>0</v>
      </c>
      <c r="CD71" s="37">
        <f t="shared" si="26"/>
        <v>0</v>
      </c>
      <c r="CE71" s="37">
        <f t="shared" si="26"/>
        <v>0</v>
      </c>
      <c r="CF71" s="37">
        <f t="shared" si="26"/>
        <v>0</v>
      </c>
      <c r="CG71" s="37">
        <f t="shared" si="26"/>
        <v>0</v>
      </c>
      <c r="CH71" s="37">
        <f t="shared" si="26"/>
        <v>0</v>
      </c>
    </row>
    <row r="72" spans="2:86" x14ac:dyDescent="0.35">
      <c r="B72" s="1" t="str">
        <f t="shared" si="23"/>
        <v>Shareholder Loan Principal</v>
      </c>
      <c r="E72" s="29">
        <f t="shared" si="24"/>
        <v>10333.232618064536</v>
      </c>
      <c r="G72" s="37">
        <f t="shared" si="25"/>
        <v>0</v>
      </c>
      <c r="H72" s="37">
        <f t="shared" si="25"/>
        <v>0</v>
      </c>
      <c r="I72" s="37">
        <f t="shared" si="25"/>
        <v>0</v>
      </c>
      <c r="J72" s="37">
        <f t="shared" si="25"/>
        <v>0</v>
      </c>
      <c r="K72" s="37">
        <f t="shared" si="25"/>
        <v>0</v>
      </c>
      <c r="L72" s="37">
        <f t="shared" si="25"/>
        <v>0</v>
      </c>
      <c r="M72" s="37">
        <f t="shared" si="25"/>
        <v>0</v>
      </c>
      <c r="N72" s="37">
        <f t="shared" si="25"/>
        <v>0</v>
      </c>
      <c r="O72" s="37">
        <f t="shared" si="25"/>
        <v>0</v>
      </c>
      <c r="P72" s="37">
        <f t="shared" si="25"/>
        <v>0</v>
      </c>
      <c r="Q72" s="37">
        <f t="shared" si="25"/>
        <v>0</v>
      </c>
      <c r="R72" s="37">
        <f t="shared" si="25"/>
        <v>0</v>
      </c>
      <c r="S72" s="37">
        <f t="shared" si="25"/>
        <v>0</v>
      </c>
      <c r="T72" s="37">
        <f t="shared" si="25"/>
        <v>0</v>
      </c>
      <c r="U72" s="37">
        <f t="shared" si="25"/>
        <v>0</v>
      </c>
      <c r="V72" s="37">
        <f t="shared" si="25"/>
        <v>0</v>
      </c>
      <c r="W72" s="37">
        <f t="shared" si="25"/>
        <v>0</v>
      </c>
      <c r="X72" s="37">
        <f t="shared" si="25"/>
        <v>0</v>
      </c>
      <c r="Y72" s="37">
        <f t="shared" si="25"/>
        <v>0</v>
      </c>
      <c r="Z72" s="37">
        <f t="shared" si="25"/>
        <v>0</v>
      </c>
      <c r="AA72" s="37">
        <f t="shared" si="25"/>
        <v>0</v>
      </c>
      <c r="AB72" s="37">
        <f t="shared" si="25"/>
        <v>0</v>
      </c>
      <c r="AC72" s="37">
        <f t="shared" si="25"/>
        <v>0</v>
      </c>
      <c r="AD72" s="37">
        <f t="shared" si="25"/>
        <v>0</v>
      </c>
      <c r="AE72" s="37">
        <f t="shared" si="25"/>
        <v>0</v>
      </c>
      <c r="AF72" s="37">
        <f t="shared" si="25"/>
        <v>0</v>
      </c>
      <c r="AG72" s="37">
        <f t="shared" si="25"/>
        <v>177.60555986390011</v>
      </c>
      <c r="AH72" s="37">
        <f t="shared" si="25"/>
        <v>73.375961562803809</v>
      </c>
      <c r="AI72" s="37">
        <f t="shared" si="25"/>
        <v>230.19368352065555</v>
      </c>
      <c r="AJ72" s="37">
        <f t="shared" si="25"/>
        <v>61.375495104356787</v>
      </c>
      <c r="AK72" s="37">
        <f t="shared" si="25"/>
        <v>190.34799649188778</v>
      </c>
      <c r="AL72" s="37">
        <f t="shared" si="25"/>
        <v>50.90670962010779</v>
      </c>
      <c r="AM72" s="37">
        <f t="shared" si="25"/>
        <v>185.82816693155996</v>
      </c>
      <c r="AN72" s="37">
        <f t="shared" si="25"/>
        <v>39.552169219369887</v>
      </c>
      <c r="AO72" s="37">
        <f t="shared" si="25"/>
        <v>96.603038234976907</v>
      </c>
      <c r="AP72" s="37">
        <f t="shared" si="25"/>
        <v>41.937316485192525</v>
      </c>
      <c r="AQ72" s="37">
        <f t="shared" si="25"/>
        <v>55.01826614100753</v>
      </c>
      <c r="AR72" s="37">
        <f t="shared" si="25"/>
        <v>48.065256158771149</v>
      </c>
      <c r="AS72" s="37">
        <f t="shared" si="25"/>
        <v>51.862088047101395</v>
      </c>
      <c r="AT72" s="37">
        <f t="shared" si="25"/>
        <v>69.982680854815612</v>
      </c>
      <c r="AU72" s="37">
        <f t="shared" si="25"/>
        <v>81.867421469374278</v>
      </c>
      <c r="AV72" s="37">
        <f t="shared" si="25"/>
        <v>85.28981000888723</v>
      </c>
      <c r="AW72" s="37">
        <f t="shared" si="25"/>
        <v>71.448436293283407</v>
      </c>
      <c r="AX72" s="37">
        <f t="shared" si="25"/>
        <v>128.11101881140314</v>
      </c>
      <c r="AY72" s="37">
        <f t="shared" si="25"/>
        <v>175.82416064183741</v>
      </c>
      <c r="AZ72" s="37">
        <f t="shared" si="25"/>
        <v>245.56360307083992</v>
      </c>
      <c r="BA72" s="37">
        <f t="shared" si="25"/>
        <v>425.49763488157021</v>
      </c>
      <c r="BB72" s="37">
        <f t="shared" si="25"/>
        <v>202.72732378393056</v>
      </c>
      <c r="BC72" s="37">
        <f t="shared" si="25"/>
        <v>503.50683946129692</v>
      </c>
      <c r="BD72" s="37">
        <f t="shared" si="25"/>
        <v>298.35023443526421</v>
      </c>
      <c r="BE72" s="37">
        <f t="shared" si="25"/>
        <v>426.35630710546906</v>
      </c>
      <c r="BF72" s="37">
        <f t="shared" si="25"/>
        <v>338.8284738443644</v>
      </c>
      <c r="BG72" s="37">
        <f t="shared" si="25"/>
        <v>334.12324840463572</v>
      </c>
      <c r="BH72" s="37">
        <f t="shared" si="25"/>
        <v>403.96368443346427</v>
      </c>
      <c r="BI72" s="37">
        <f t="shared" si="25"/>
        <v>525.44705568909808</v>
      </c>
      <c r="BJ72" s="37">
        <f t="shared" si="25"/>
        <v>539.58560229192369</v>
      </c>
      <c r="BK72" s="37">
        <f t="shared" si="25"/>
        <v>804.79767455557408</v>
      </c>
      <c r="BL72" s="37">
        <f t="shared" si="25"/>
        <v>643.56193758075017</v>
      </c>
      <c r="BM72" s="37">
        <f t="shared" si="25"/>
        <v>366.48029086691218</v>
      </c>
      <c r="BN72" s="37">
        <f t="shared" si="25"/>
        <v>154.64456725005823</v>
      </c>
      <c r="BO72" s="37">
        <f t="shared" si="25"/>
        <v>276.86101384287429</v>
      </c>
      <c r="BP72" s="37">
        <f t="shared" si="25"/>
        <v>747.94613867043199</v>
      </c>
      <c r="BQ72" s="37">
        <f t="shared" si="25"/>
        <v>1179.7957524347858</v>
      </c>
      <c r="BR72" s="37">
        <f t="shared" si="25"/>
        <v>0</v>
      </c>
      <c r="BS72" s="37">
        <f t="shared" si="26"/>
        <v>0</v>
      </c>
      <c r="BT72" s="37">
        <f t="shared" si="26"/>
        <v>0</v>
      </c>
      <c r="BU72" s="37">
        <f t="shared" si="26"/>
        <v>0</v>
      </c>
      <c r="BV72" s="37">
        <f t="shared" si="26"/>
        <v>0</v>
      </c>
      <c r="BW72" s="37">
        <f t="shared" si="26"/>
        <v>0</v>
      </c>
      <c r="BX72" s="37">
        <f t="shared" si="26"/>
        <v>0</v>
      </c>
      <c r="BY72" s="37">
        <f t="shared" si="26"/>
        <v>0</v>
      </c>
      <c r="BZ72" s="37">
        <f t="shared" si="26"/>
        <v>0</v>
      </c>
      <c r="CA72" s="37">
        <f t="shared" si="26"/>
        <v>0</v>
      </c>
      <c r="CB72" s="37">
        <f t="shared" si="26"/>
        <v>0</v>
      </c>
      <c r="CC72" s="37">
        <f t="shared" si="26"/>
        <v>0</v>
      </c>
      <c r="CD72" s="37">
        <f t="shared" si="26"/>
        <v>0</v>
      </c>
      <c r="CE72" s="37">
        <f t="shared" si="26"/>
        <v>0</v>
      </c>
      <c r="CF72" s="37">
        <f t="shared" si="26"/>
        <v>0</v>
      </c>
      <c r="CG72" s="37">
        <f t="shared" si="26"/>
        <v>0</v>
      </c>
      <c r="CH72" s="37">
        <f t="shared" si="26"/>
        <v>0</v>
      </c>
    </row>
    <row r="73" spans="2:86" x14ac:dyDescent="0.35">
      <c r="B73" s="1" t="str">
        <f t="shared" si="23"/>
        <v>Equity repayment</v>
      </c>
      <c r="E73" s="29">
        <f t="shared" si="24"/>
        <v>9.9999999997646043</v>
      </c>
      <c r="G73" s="37">
        <f t="shared" si="25"/>
        <v>0</v>
      </c>
      <c r="H73" s="37">
        <f t="shared" si="25"/>
        <v>0</v>
      </c>
      <c r="I73" s="37">
        <f t="shared" si="25"/>
        <v>0</v>
      </c>
      <c r="J73" s="37">
        <f t="shared" si="25"/>
        <v>0</v>
      </c>
      <c r="K73" s="37">
        <f t="shared" si="25"/>
        <v>0</v>
      </c>
      <c r="L73" s="37">
        <f t="shared" si="25"/>
        <v>0</v>
      </c>
      <c r="M73" s="37">
        <f t="shared" si="25"/>
        <v>0</v>
      </c>
      <c r="N73" s="37">
        <f t="shared" si="25"/>
        <v>0</v>
      </c>
      <c r="O73" s="37">
        <f t="shared" si="25"/>
        <v>0</v>
      </c>
      <c r="P73" s="37">
        <f t="shared" si="25"/>
        <v>0</v>
      </c>
      <c r="Q73" s="37">
        <f t="shared" si="25"/>
        <v>0</v>
      </c>
      <c r="R73" s="37">
        <f t="shared" si="25"/>
        <v>0</v>
      </c>
      <c r="S73" s="37">
        <f t="shared" si="25"/>
        <v>0</v>
      </c>
      <c r="T73" s="37">
        <f t="shared" si="25"/>
        <v>0</v>
      </c>
      <c r="U73" s="37">
        <f t="shared" si="25"/>
        <v>0</v>
      </c>
      <c r="V73" s="37">
        <f t="shared" si="25"/>
        <v>0</v>
      </c>
      <c r="W73" s="37">
        <f t="shared" si="25"/>
        <v>0</v>
      </c>
      <c r="X73" s="37">
        <f t="shared" si="25"/>
        <v>0</v>
      </c>
      <c r="Y73" s="37">
        <f t="shared" si="25"/>
        <v>0</v>
      </c>
      <c r="Z73" s="37">
        <f t="shared" si="25"/>
        <v>0</v>
      </c>
      <c r="AA73" s="37">
        <f t="shared" si="25"/>
        <v>0</v>
      </c>
      <c r="AB73" s="37">
        <f t="shared" si="25"/>
        <v>0</v>
      </c>
      <c r="AC73" s="37">
        <f t="shared" si="25"/>
        <v>0</v>
      </c>
      <c r="AD73" s="37">
        <f t="shared" si="25"/>
        <v>0</v>
      </c>
      <c r="AE73" s="37">
        <f t="shared" si="25"/>
        <v>0</v>
      </c>
      <c r="AF73" s="37">
        <f t="shared" si="25"/>
        <v>0</v>
      </c>
      <c r="AG73" s="37">
        <f t="shared" si="25"/>
        <v>0</v>
      </c>
      <c r="AH73" s="37">
        <f t="shared" si="25"/>
        <v>0</v>
      </c>
      <c r="AI73" s="37">
        <f t="shared" si="25"/>
        <v>0</v>
      </c>
      <c r="AJ73" s="37">
        <f t="shared" si="25"/>
        <v>0</v>
      </c>
      <c r="AK73" s="37">
        <f t="shared" si="25"/>
        <v>0</v>
      </c>
      <c r="AL73" s="37">
        <f t="shared" si="25"/>
        <v>0</v>
      </c>
      <c r="AM73" s="37">
        <f t="shared" si="25"/>
        <v>0</v>
      </c>
      <c r="AN73" s="37">
        <f t="shared" si="25"/>
        <v>0</v>
      </c>
      <c r="AO73" s="37">
        <f t="shared" si="25"/>
        <v>0</v>
      </c>
      <c r="AP73" s="37">
        <f t="shared" si="25"/>
        <v>0</v>
      </c>
      <c r="AQ73" s="37">
        <f t="shared" si="25"/>
        <v>0</v>
      </c>
      <c r="AR73" s="37">
        <f t="shared" si="25"/>
        <v>0</v>
      </c>
      <c r="AS73" s="37">
        <f t="shared" si="25"/>
        <v>0</v>
      </c>
      <c r="AT73" s="37">
        <f t="shared" si="25"/>
        <v>0</v>
      </c>
      <c r="AU73" s="37">
        <f t="shared" si="25"/>
        <v>0</v>
      </c>
      <c r="AV73" s="37">
        <f t="shared" si="25"/>
        <v>0</v>
      </c>
      <c r="AW73" s="37">
        <f t="shared" si="25"/>
        <v>0</v>
      </c>
      <c r="AX73" s="37">
        <f t="shared" si="25"/>
        <v>0</v>
      </c>
      <c r="AY73" s="37">
        <f t="shared" si="25"/>
        <v>0</v>
      </c>
      <c r="AZ73" s="37">
        <f t="shared" si="25"/>
        <v>0</v>
      </c>
      <c r="BA73" s="37">
        <f t="shared" si="25"/>
        <v>0</v>
      </c>
      <c r="BB73" s="37">
        <f t="shared" si="25"/>
        <v>0</v>
      </c>
      <c r="BC73" s="37">
        <f t="shared" si="25"/>
        <v>0</v>
      </c>
      <c r="BD73" s="37">
        <f t="shared" si="25"/>
        <v>0</v>
      </c>
      <c r="BE73" s="37">
        <f t="shared" si="25"/>
        <v>0</v>
      </c>
      <c r="BF73" s="37">
        <f t="shared" si="25"/>
        <v>0</v>
      </c>
      <c r="BG73" s="37">
        <f t="shared" si="25"/>
        <v>0</v>
      </c>
      <c r="BH73" s="37">
        <f t="shared" si="25"/>
        <v>0</v>
      </c>
      <c r="BI73" s="37">
        <f t="shared" si="25"/>
        <v>0</v>
      </c>
      <c r="BJ73" s="37">
        <f t="shared" si="25"/>
        <v>0</v>
      </c>
      <c r="BK73" s="37">
        <f t="shared" si="25"/>
        <v>0</v>
      </c>
      <c r="BL73" s="37">
        <f t="shared" si="25"/>
        <v>0</v>
      </c>
      <c r="BM73" s="37">
        <f t="shared" si="25"/>
        <v>0</v>
      </c>
      <c r="BN73" s="37">
        <f t="shared" si="25"/>
        <v>0</v>
      </c>
      <c r="BO73" s="37">
        <f t="shared" si="25"/>
        <v>0</v>
      </c>
      <c r="BP73" s="37">
        <f t="shared" si="25"/>
        <v>0</v>
      </c>
      <c r="BQ73" s="37">
        <f t="shared" si="25"/>
        <v>0</v>
      </c>
      <c r="BR73" s="37">
        <f t="shared" ref="BR73" si="27">IF(BR$4&gt;=$C$9,BR41,0)</f>
        <v>0</v>
      </c>
      <c r="BS73" s="37">
        <f t="shared" si="26"/>
        <v>0</v>
      </c>
      <c r="BT73" s="37">
        <f t="shared" si="26"/>
        <v>0</v>
      </c>
      <c r="BU73" s="37">
        <f t="shared" si="26"/>
        <v>0</v>
      </c>
      <c r="BV73" s="37">
        <f t="shared" si="26"/>
        <v>0</v>
      </c>
      <c r="BW73" s="37">
        <f t="shared" si="26"/>
        <v>0</v>
      </c>
      <c r="BX73" s="37">
        <f t="shared" si="26"/>
        <v>0</v>
      </c>
      <c r="BY73" s="37">
        <f t="shared" si="26"/>
        <v>0</v>
      </c>
      <c r="BZ73" s="37">
        <f t="shared" si="26"/>
        <v>9.9999999997646043</v>
      </c>
      <c r="CA73" s="37">
        <f t="shared" si="26"/>
        <v>0</v>
      </c>
      <c r="CB73" s="37">
        <f t="shared" si="26"/>
        <v>0</v>
      </c>
      <c r="CC73" s="37">
        <f t="shared" si="26"/>
        <v>0</v>
      </c>
      <c r="CD73" s="37">
        <f t="shared" si="26"/>
        <v>0</v>
      </c>
      <c r="CE73" s="37">
        <f t="shared" si="26"/>
        <v>0</v>
      </c>
      <c r="CF73" s="37">
        <f t="shared" si="26"/>
        <v>0</v>
      </c>
      <c r="CG73" s="37">
        <f t="shared" si="26"/>
        <v>0</v>
      </c>
      <c r="CH73" s="37">
        <f t="shared" si="26"/>
        <v>0</v>
      </c>
    </row>
    <row r="74" spans="2:86" x14ac:dyDescent="0.35">
      <c r="B74" s="1" t="str">
        <f t="shared" si="23"/>
        <v>Fees paid to Galliford Try Investments NEPS Limited</v>
      </c>
      <c r="E74" s="29">
        <f t="shared" si="24"/>
        <v>0</v>
      </c>
      <c r="G74" s="37">
        <f t="shared" ref="G74:BR77" si="28">IF(G$4&gt;=$C$9,G42,0)</f>
        <v>0</v>
      </c>
      <c r="H74" s="37">
        <f t="shared" si="28"/>
        <v>0</v>
      </c>
      <c r="I74" s="37">
        <f t="shared" si="28"/>
        <v>0</v>
      </c>
      <c r="J74" s="37">
        <f t="shared" si="28"/>
        <v>0</v>
      </c>
      <c r="K74" s="37">
        <f t="shared" si="28"/>
        <v>0</v>
      </c>
      <c r="L74" s="37">
        <f t="shared" si="28"/>
        <v>0</v>
      </c>
      <c r="M74" s="37">
        <f t="shared" si="28"/>
        <v>0</v>
      </c>
      <c r="N74" s="37">
        <f t="shared" si="28"/>
        <v>0</v>
      </c>
      <c r="O74" s="37">
        <f t="shared" si="28"/>
        <v>0</v>
      </c>
      <c r="P74" s="37">
        <f t="shared" si="28"/>
        <v>0</v>
      </c>
      <c r="Q74" s="37">
        <f t="shared" si="28"/>
        <v>0</v>
      </c>
      <c r="R74" s="37">
        <f t="shared" si="28"/>
        <v>0</v>
      </c>
      <c r="S74" s="37">
        <f t="shared" si="28"/>
        <v>0</v>
      </c>
      <c r="T74" s="37">
        <f t="shared" si="28"/>
        <v>0</v>
      </c>
      <c r="U74" s="37">
        <f t="shared" si="28"/>
        <v>0</v>
      </c>
      <c r="V74" s="37">
        <f t="shared" si="28"/>
        <v>0</v>
      </c>
      <c r="W74" s="37">
        <f t="shared" si="28"/>
        <v>0</v>
      </c>
      <c r="X74" s="37">
        <f t="shared" si="28"/>
        <v>0</v>
      </c>
      <c r="Y74" s="37">
        <f t="shared" si="28"/>
        <v>0</v>
      </c>
      <c r="Z74" s="37">
        <f t="shared" si="28"/>
        <v>0</v>
      </c>
      <c r="AA74" s="37">
        <f t="shared" si="28"/>
        <v>0</v>
      </c>
      <c r="AB74" s="37">
        <f t="shared" si="28"/>
        <v>0</v>
      </c>
      <c r="AC74" s="37">
        <f t="shared" si="28"/>
        <v>0</v>
      </c>
      <c r="AD74" s="37">
        <f t="shared" si="28"/>
        <v>0</v>
      </c>
      <c r="AE74" s="37">
        <f t="shared" si="28"/>
        <v>0</v>
      </c>
      <c r="AF74" s="37">
        <f t="shared" si="28"/>
        <v>0</v>
      </c>
      <c r="AG74" s="37">
        <f t="shared" si="28"/>
        <v>0</v>
      </c>
      <c r="AH74" s="37">
        <f t="shared" si="28"/>
        <v>0</v>
      </c>
      <c r="AI74" s="37">
        <f t="shared" si="28"/>
        <v>0</v>
      </c>
      <c r="AJ74" s="37">
        <f t="shared" si="28"/>
        <v>0</v>
      </c>
      <c r="AK74" s="37">
        <f t="shared" si="28"/>
        <v>0</v>
      </c>
      <c r="AL74" s="37">
        <f t="shared" si="28"/>
        <v>0</v>
      </c>
      <c r="AM74" s="37">
        <f t="shared" si="28"/>
        <v>0</v>
      </c>
      <c r="AN74" s="37">
        <f t="shared" si="28"/>
        <v>0</v>
      </c>
      <c r="AO74" s="37">
        <f t="shared" si="28"/>
        <v>0</v>
      </c>
      <c r="AP74" s="37">
        <f t="shared" si="28"/>
        <v>0</v>
      </c>
      <c r="AQ74" s="37">
        <f t="shared" si="28"/>
        <v>0</v>
      </c>
      <c r="AR74" s="37">
        <f t="shared" si="28"/>
        <v>0</v>
      </c>
      <c r="AS74" s="37">
        <f t="shared" si="28"/>
        <v>0</v>
      </c>
      <c r="AT74" s="37">
        <f t="shared" si="28"/>
        <v>0</v>
      </c>
      <c r="AU74" s="37">
        <f t="shared" si="28"/>
        <v>0</v>
      </c>
      <c r="AV74" s="37">
        <f t="shared" si="28"/>
        <v>0</v>
      </c>
      <c r="AW74" s="37">
        <f t="shared" si="28"/>
        <v>0</v>
      </c>
      <c r="AX74" s="37">
        <f t="shared" si="28"/>
        <v>0</v>
      </c>
      <c r="AY74" s="37">
        <f t="shared" si="28"/>
        <v>0</v>
      </c>
      <c r="AZ74" s="37">
        <f t="shared" si="28"/>
        <v>0</v>
      </c>
      <c r="BA74" s="37">
        <f t="shared" si="28"/>
        <v>0</v>
      </c>
      <c r="BB74" s="37">
        <f t="shared" si="28"/>
        <v>0</v>
      </c>
      <c r="BC74" s="37">
        <f t="shared" si="28"/>
        <v>0</v>
      </c>
      <c r="BD74" s="37">
        <f t="shared" si="28"/>
        <v>0</v>
      </c>
      <c r="BE74" s="37">
        <f t="shared" si="28"/>
        <v>0</v>
      </c>
      <c r="BF74" s="37">
        <f t="shared" si="28"/>
        <v>0</v>
      </c>
      <c r="BG74" s="37">
        <f t="shared" si="28"/>
        <v>0</v>
      </c>
      <c r="BH74" s="37">
        <f t="shared" si="28"/>
        <v>0</v>
      </c>
      <c r="BI74" s="37">
        <f t="shared" si="28"/>
        <v>0</v>
      </c>
      <c r="BJ74" s="37">
        <f t="shared" si="28"/>
        <v>0</v>
      </c>
      <c r="BK74" s="37">
        <f t="shared" si="28"/>
        <v>0</v>
      </c>
      <c r="BL74" s="37">
        <f t="shared" si="28"/>
        <v>0</v>
      </c>
      <c r="BM74" s="37">
        <f t="shared" si="28"/>
        <v>0</v>
      </c>
      <c r="BN74" s="37">
        <f t="shared" si="28"/>
        <v>0</v>
      </c>
      <c r="BO74" s="37">
        <f t="shared" si="28"/>
        <v>0</v>
      </c>
      <c r="BP74" s="37">
        <f t="shared" si="28"/>
        <v>0</v>
      </c>
      <c r="BQ74" s="37">
        <f t="shared" si="28"/>
        <v>0</v>
      </c>
      <c r="BR74" s="37">
        <f t="shared" si="28"/>
        <v>0</v>
      </c>
      <c r="BS74" s="37">
        <f t="shared" si="26"/>
        <v>0</v>
      </c>
      <c r="BT74" s="37">
        <f t="shared" si="26"/>
        <v>0</v>
      </c>
      <c r="BU74" s="37">
        <f t="shared" si="26"/>
        <v>0</v>
      </c>
      <c r="BV74" s="37">
        <f t="shared" si="26"/>
        <v>0</v>
      </c>
      <c r="BW74" s="37">
        <f t="shared" si="26"/>
        <v>0</v>
      </c>
      <c r="BX74" s="37">
        <f t="shared" si="26"/>
        <v>0</v>
      </c>
      <c r="BY74" s="37">
        <f t="shared" si="26"/>
        <v>0</v>
      </c>
      <c r="BZ74" s="37">
        <f t="shared" si="26"/>
        <v>0</v>
      </c>
      <c r="CA74" s="37">
        <f t="shared" si="26"/>
        <v>0</v>
      </c>
      <c r="CB74" s="37">
        <f t="shared" si="26"/>
        <v>0</v>
      </c>
      <c r="CC74" s="37">
        <f t="shared" si="26"/>
        <v>0</v>
      </c>
      <c r="CD74" s="37">
        <f t="shared" si="26"/>
        <v>0</v>
      </c>
      <c r="CE74" s="37">
        <f t="shared" si="26"/>
        <v>0</v>
      </c>
      <c r="CF74" s="37">
        <f t="shared" si="26"/>
        <v>0</v>
      </c>
      <c r="CG74" s="37">
        <f t="shared" si="26"/>
        <v>0</v>
      </c>
      <c r="CH74" s="37">
        <f t="shared" si="26"/>
        <v>0</v>
      </c>
    </row>
    <row r="75" spans="2:86" x14ac:dyDescent="0.35">
      <c r="B75" s="1" t="str">
        <f t="shared" si="23"/>
        <v>Fees paid to Infrastructure Investments Holdings Limited</v>
      </c>
      <c r="E75" s="29">
        <f t="shared" si="24"/>
        <v>0</v>
      </c>
      <c r="G75" s="37">
        <f t="shared" si="28"/>
        <v>0</v>
      </c>
      <c r="H75" s="37">
        <f t="shared" si="28"/>
        <v>0</v>
      </c>
      <c r="I75" s="37">
        <f t="shared" si="28"/>
        <v>0</v>
      </c>
      <c r="J75" s="37">
        <f t="shared" si="28"/>
        <v>0</v>
      </c>
      <c r="K75" s="37">
        <f t="shared" si="28"/>
        <v>0</v>
      </c>
      <c r="L75" s="37">
        <f t="shared" si="28"/>
        <v>0</v>
      </c>
      <c r="M75" s="37">
        <f t="shared" si="28"/>
        <v>0</v>
      </c>
      <c r="N75" s="37">
        <f t="shared" si="28"/>
        <v>0</v>
      </c>
      <c r="O75" s="37">
        <f t="shared" si="28"/>
        <v>0</v>
      </c>
      <c r="P75" s="37">
        <f t="shared" si="28"/>
        <v>0</v>
      </c>
      <c r="Q75" s="37">
        <f t="shared" si="28"/>
        <v>0</v>
      </c>
      <c r="R75" s="37">
        <f t="shared" si="28"/>
        <v>0</v>
      </c>
      <c r="S75" s="37">
        <f t="shared" si="28"/>
        <v>0</v>
      </c>
      <c r="T75" s="37">
        <f t="shared" si="28"/>
        <v>0</v>
      </c>
      <c r="U75" s="37">
        <f t="shared" si="28"/>
        <v>0</v>
      </c>
      <c r="V75" s="37">
        <f t="shared" si="28"/>
        <v>0</v>
      </c>
      <c r="W75" s="37">
        <f t="shared" si="28"/>
        <v>0</v>
      </c>
      <c r="X75" s="37">
        <f t="shared" si="28"/>
        <v>0</v>
      </c>
      <c r="Y75" s="37">
        <f t="shared" si="28"/>
        <v>0</v>
      </c>
      <c r="Z75" s="37">
        <f t="shared" si="28"/>
        <v>0</v>
      </c>
      <c r="AA75" s="37">
        <f t="shared" si="28"/>
        <v>0</v>
      </c>
      <c r="AB75" s="37">
        <f t="shared" si="28"/>
        <v>0</v>
      </c>
      <c r="AC75" s="37">
        <f t="shared" si="28"/>
        <v>0</v>
      </c>
      <c r="AD75" s="37">
        <f t="shared" si="28"/>
        <v>0</v>
      </c>
      <c r="AE75" s="37">
        <f t="shared" si="28"/>
        <v>0</v>
      </c>
      <c r="AF75" s="37">
        <f t="shared" si="28"/>
        <v>0</v>
      </c>
      <c r="AG75" s="37">
        <f t="shared" si="28"/>
        <v>0</v>
      </c>
      <c r="AH75" s="37">
        <f t="shared" si="28"/>
        <v>0</v>
      </c>
      <c r="AI75" s="37">
        <f t="shared" si="28"/>
        <v>0</v>
      </c>
      <c r="AJ75" s="37">
        <f t="shared" si="28"/>
        <v>0</v>
      </c>
      <c r="AK75" s="37">
        <f t="shared" si="28"/>
        <v>0</v>
      </c>
      <c r="AL75" s="37">
        <f t="shared" si="28"/>
        <v>0</v>
      </c>
      <c r="AM75" s="37">
        <f t="shared" si="28"/>
        <v>0</v>
      </c>
      <c r="AN75" s="37">
        <f t="shared" si="28"/>
        <v>0</v>
      </c>
      <c r="AO75" s="37">
        <f t="shared" si="28"/>
        <v>0</v>
      </c>
      <c r="AP75" s="37">
        <f t="shared" si="28"/>
        <v>0</v>
      </c>
      <c r="AQ75" s="37">
        <f t="shared" si="28"/>
        <v>0</v>
      </c>
      <c r="AR75" s="37">
        <f t="shared" si="28"/>
        <v>0</v>
      </c>
      <c r="AS75" s="37">
        <f t="shared" si="28"/>
        <v>0</v>
      </c>
      <c r="AT75" s="37">
        <f t="shared" si="28"/>
        <v>0</v>
      </c>
      <c r="AU75" s="37">
        <f t="shared" si="28"/>
        <v>0</v>
      </c>
      <c r="AV75" s="37">
        <f t="shared" si="28"/>
        <v>0</v>
      </c>
      <c r="AW75" s="37">
        <f t="shared" si="28"/>
        <v>0</v>
      </c>
      <c r="AX75" s="37">
        <f t="shared" si="28"/>
        <v>0</v>
      </c>
      <c r="AY75" s="37">
        <f t="shared" si="28"/>
        <v>0</v>
      </c>
      <c r="AZ75" s="37">
        <f t="shared" si="28"/>
        <v>0</v>
      </c>
      <c r="BA75" s="37">
        <f t="shared" si="28"/>
        <v>0</v>
      </c>
      <c r="BB75" s="37">
        <f t="shared" si="28"/>
        <v>0</v>
      </c>
      <c r="BC75" s="37">
        <f t="shared" si="28"/>
        <v>0</v>
      </c>
      <c r="BD75" s="37">
        <f t="shared" si="28"/>
        <v>0</v>
      </c>
      <c r="BE75" s="37">
        <f t="shared" si="28"/>
        <v>0</v>
      </c>
      <c r="BF75" s="37">
        <f t="shared" si="28"/>
        <v>0</v>
      </c>
      <c r="BG75" s="37">
        <f t="shared" si="28"/>
        <v>0</v>
      </c>
      <c r="BH75" s="37">
        <f t="shared" si="28"/>
        <v>0</v>
      </c>
      <c r="BI75" s="37">
        <f t="shared" si="28"/>
        <v>0</v>
      </c>
      <c r="BJ75" s="37">
        <f t="shared" si="28"/>
        <v>0</v>
      </c>
      <c r="BK75" s="37">
        <f t="shared" si="28"/>
        <v>0</v>
      </c>
      <c r="BL75" s="37">
        <f t="shared" si="28"/>
        <v>0</v>
      </c>
      <c r="BM75" s="37">
        <f t="shared" si="28"/>
        <v>0</v>
      </c>
      <c r="BN75" s="37">
        <f t="shared" si="28"/>
        <v>0</v>
      </c>
      <c r="BO75" s="37">
        <f t="shared" si="28"/>
        <v>0</v>
      </c>
      <c r="BP75" s="37">
        <f t="shared" si="28"/>
        <v>0</v>
      </c>
      <c r="BQ75" s="37">
        <f t="shared" si="28"/>
        <v>0</v>
      </c>
      <c r="BR75" s="37">
        <f t="shared" si="28"/>
        <v>0</v>
      </c>
      <c r="BS75" s="37">
        <f t="shared" si="26"/>
        <v>0</v>
      </c>
      <c r="BT75" s="37">
        <f t="shared" si="26"/>
        <v>0</v>
      </c>
      <c r="BU75" s="37">
        <f t="shared" si="26"/>
        <v>0</v>
      </c>
      <c r="BV75" s="37">
        <f t="shared" si="26"/>
        <v>0</v>
      </c>
      <c r="BW75" s="37">
        <f t="shared" si="26"/>
        <v>0</v>
      </c>
      <c r="BX75" s="37">
        <f t="shared" si="26"/>
        <v>0</v>
      </c>
      <c r="BY75" s="37">
        <f t="shared" si="26"/>
        <v>0</v>
      </c>
      <c r="BZ75" s="37">
        <f t="shared" si="26"/>
        <v>0</v>
      </c>
      <c r="CA75" s="37">
        <f t="shared" si="26"/>
        <v>0</v>
      </c>
      <c r="CB75" s="37">
        <f t="shared" si="26"/>
        <v>0</v>
      </c>
      <c r="CC75" s="37">
        <f t="shared" si="26"/>
        <v>0</v>
      </c>
      <c r="CD75" s="37">
        <f t="shared" si="26"/>
        <v>0</v>
      </c>
      <c r="CE75" s="37">
        <f t="shared" si="26"/>
        <v>0</v>
      </c>
      <c r="CF75" s="37">
        <f t="shared" si="26"/>
        <v>0</v>
      </c>
      <c r="CG75" s="37">
        <f t="shared" si="26"/>
        <v>0</v>
      </c>
      <c r="CH75" s="37">
        <f t="shared" si="26"/>
        <v>0</v>
      </c>
    </row>
    <row r="76" spans="2:86" x14ac:dyDescent="0.35">
      <c r="B76" s="1" t="str">
        <f t="shared" si="23"/>
        <v>Fees paid to IUK Investments Ltd</v>
      </c>
      <c r="E76" s="29">
        <f t="shared" si="24"/>
        <v>0</v>
      </c>
      <c r="G76" s="37">
        <f t="shared" si="28"/>
        <v>0</v>
      </c>
      <c r="H76" s="37">
        <f t="shared" si="28"/>
        <v>0</v>
      </c>
      <c r="I76" s="37">
        <f t="shared" si="28"/>
        <v>0</v>
      </c>
      <c r="J76" s="37">
        <f t="shared" si="28"/>
        <v>0</v>
      </c>
      <c r="K76" s="37">
        <f t="shared" si="28"/>
        <v>0</v>
      </c>
      <c r="L76" s="37">
        <f t="shared" si="28"/>
        <v>0</v>
      </c>
      <c r="M76" s="37">
        <f t="shared" si="28"/>
        <v>0</v>
      </c>
      <c r="N76" s="37">
        <f t="shared" si="28"/>
        <v>0</v>
      </c>
      <c r="O76" s="37">
        <f t="shared" si="28"/>
        <v>0</v>
      </c>
      <c r="P76" s="37">
        <f t="shared" si="28"/>
        <v>0</v>
      </c>
      <c r="Q76" s="37">
        <f t="shared" si="28"/>
        <v>0</v>
      </c>
      <c r="R76" s="37">
        <f t="shared" si="28"/>
        <v>0</v>
      </c>
      <c r="S76" s="37">
        <f t="shared" si="28"/>
        <v>0</v>
      </c>
      <c r="T76" s="37">
        <f t="shared" si="28"/>
        <v>0</v>
      </c>
      <c r="U76" s="37">
        <f t="shared" si="28"/>
        <v>0</v>
      </c>
      <c r="V76" s="37">
        <f t="shared" si="28"/>
        <v>0</v>
      </c>
      <c r="W76" s="37">
        <f t="shared" si="28"/>
        <v>0</v>
      </c>
      <c r="X76" s="37">
        <f t="shared" si="28"/>
        <v>0</v>
      </c>
      <c r="Y76" s="37">
        <f t="shared" si="28"/>
        <v>0</v>
      </c>
      <c r="Z76" s="37">
        <f t="shared" si="28"/>
        <v>0</v>
      </c>
      <c r="AA76" s="37">
        <f t="shared" si="28"/>
        <v>0</v>
      </c>
      <c r="AB76" s="37">
        <f t="shared" si="28"/>
        <v>0</v>
      </c>
      <c r="AC76" s="37">
        <f t="shared" si="28"/>
        <v>0</v>
      </c>
      <c r="AD76" s="37">
        <f t="shared" si="28"/>
        <v>0</v>
      </c>
      <c r="AE76" s="37">
        <f t="shared" si="28"/>
        <v>0</v>
      </c>
      <c r="AF76" s="37">
        <f t="shared" si="28"/>
        <v>0</v>
      </c>
      <c r="AG76" s="37">
        <f t="shared" si="28"/>
        <v>0</v>
      </c>
      <c r="AH76" s="37">
        <f t="shared" si="28"/>
        <v>0</v>
      </c>
      <c r="AI76" s="37">
        <f t="shared" si="28"/>
        <v>0</v>
      </c>
      <c r="AJ76" s="37">
        <f t="shared" si="28"/>
        <v>0</v>
      </c>
      <c r="AK76" s="37">
        <f t="shared" si="28"/>
        <v>0</v>
      </c>
      <c r="AL76" s="37">
        <f t="shared" si="28"/>
        <v>0</v>
      </c>
      <c r="AM76" s="37">
        <f t="shared" si="28"/>
        <v>0</v>
      </c>
      <c r="AN76" s="37">
        <f t="shared" si="28"/>
        <v>0</v>
      </c>
      <c r="AO76" s="37">
        <f t="shared" si="28"/>
        <v>0</v>
      </c>
      <c r="AP76" s="37">
        <f t="shared" si="28"/>
        <v>0</v>
      </c>
      <c r="AQ76" s="37">
        <f t="shared" si="28"/>
        <v>0</v>
      </c>
      <c r="AR76" s="37">
        <f t="shared" si="28"/>
        <v>0</v>
      </c>
      <c r="AS76" s="37">
        <f t="shared" si="28"/>
        <v>0</v>
      </c>
      <c r="AT76" s="37">
        <f t="shared" si="28"/>
        <v>0</v>
      </c>
      <c r="AU76" s="37">
        <f t="shared" si="28"/>
        <v>0</v>
      </c>
      <c r="AV76" s="37">
        <f t="shared" si="28"/>
        <v>0</v>
      </c>
      <c r="AW76" s="37">
        <f t="shared" si="28"/>
        <v>0</v>
      </c>
      <c r="AX76" s="37">
        <f t="shared" si="28"/>
        <v>0</v>
      </c>
      <c r="AY76" s="37">
        <f t="shared" si="28"/>
        <v>0</v>
      </c>
      <c r="AZ76" s="37">
        <f t="shared" si="28"/>
        <v>0</v>
      </c>
      <c r="BA76" s="37">
        <f t="shared" si="28"/>
        <v>0</v>
      </c>
      <c r="BB76" s="37">
        <f t="shared" si="28"/>
        <v>0</v>
      </c>
      <c r="BC76" s="37">
        <f t="shared" si="28"/>
        <v>0</v>
      </c>
      <c r="BD76" s="37">
        <f t="shared" si="28"/>
        <v>0</v>
      </c>
      <c r="BE76" s="37">
        <f t="shared" si="28"/>
        <v>0</v>
      </c>
      <c r="BF76" s="37">
        <f t="shared" si="28"/>
        <v>0</v>
      </c>
      <c r="BG76" s="37">
        <f t="shared" si="28"/>
        <v>0</v>
      </c>
      <c r="BH76" s="37">
        <f t="shared" si="28"/>
        <v>0</v>
      </c>
      <c r="BI76" s="37">
        <f t="shared" si="28"/>
        <v>0</v>
      </c>
      <c r="BJ76" s="37">
        <f t="shared" si="28"/>
        <v>0</v>
      </c>
      <c r="BK76" s="37">
        <f t="shared" si="28"/>
        <v>0</v>
      </c>
      <c r="BL76" s="37">
        <f t="shared" si="28"/>
        <v>0</v>
      </c>
      <c r="BM76" s="37">
        <f t="shared" si="28"/>
        <v>0</v>
      </c>
      <c r="BN76" s="37">
        <f t="shared" si="28"/>
        <v>0</v>
      </c>
      <c r="BO76" s="37">
        <f t="shared" si="28"/>
        <v>0</v>
      </c>
      <c r="BP76" s="37">
        <f t="shared" si="28"/>
        <v>0</v>
      </c>
      <c r="BQ76" s="37">
        <f t="shared" si="28"/>
        <v>0</v>
      </c>
      <c r="BR76" s="37">
        <f t="shared" si="28"/>
        <v>0</v>
      </c>
      <c r="BS76" s="37">
        <f t="shared" si="26"/>
        <v>0</v>
      </c>
      <c r="BT76" s="37">
        <f t="shared" si="26"/>
        <v>0</v>
      </c>
      <c r="BU76" s="37">
        <f t="shared" si="26"/>
        <v>0</v>
      </c>
      <c r="BV76" s="37">
        <f t="shared" si="26"/>
        <v>0</v>
      </c>
      <c r="BW76" s="37">
        <f t="shared" si="26"/>
        <v>0</v>
      </c>
      <c r="BX76" s="37">
        <f t="shared" si="26"/>
        <v>0</v>
      </c>
      <c r="BY76" s="37">
        <f t="shared" si="26"/>
        <v>0</v>
      </c>
      <c r="BZ76" s="37">
        <f t="shared" si="26"/>
        <v>0</v>
      </c>
      <c r="CA76" s="37">
        <f t="shared" si="26"/>
        <v>0</v>
      </c>
      <c r="CB76" s="37">
        <f t="shared" si="26"/>
        <v>0</v>
      </c>
      <c r="CC76" s="37">
        <f t="shared" si="26"/>
        <v>0</v>
      </c>
      <c r="CD76" s="37">
        <f t="shared" si="26"/>
        <v>0</v>
      </c>
      <c r="CE76" s="37">
        <f t="shared" si="26"/>
        <v>0</v>
      </c>
      <c r="CF76" s="37">
        <f t="shared" si="26"/>
        <v>0</v>
      </c>
      <c r="CG76" s="37">
        <f t="shared" si="26"/>
        <v>0</v>
      </c>
      <c r="CH76" s="37">
        <f t="shared" si="26"/>
        <v>0</v>
      </c>
    </row>
    <row r="77" spans="2:86" x14ac:dyDescent="0.35">
      <c r="B77" s="1" t="str">
        <f t="shared" si="23"/>
        <v>Fees paid to Enter name</v>
      </c>
      <c r="E77" s="29">
        <f t="shared" si="24"/>
        <v>0</v>
      </c>
      <c r="G77" s="37">
        <f t="shared" si="28"/>
        <v>0</v>
      </c>
      <c r="H77" s="37">
        <f t="shared" si="28"/>
        <v>0</v>
      </c>
      <c r="I77" s="37">
        <f t="shared" si="28"/>
        <v>0</v>
      </c>
      <c r="J77" s="37">
        <f t="shared" si="28"/>
        <v>0</v>
      </c>
      <c r="K77" s="37">
        <f t="shared" si="28"/>
        <v>0</v>
      </c>
      <c r="L77" s="37">
        <f t="shared" si="28"/>
        <v>0</v>
      </c>
      <c r="M77" s="37">
        <f t="shared" si="28"/>
        <v>0</v>
      </c>
      <c r="N77" s="37">
        <f t="shared" si="28"/>
        <v>0</v>
      </c>
      <c r="O77" s="37">
        <f t="shared" si="28"/>
        <v>0</v>
      </c>
      <c r="P77" s="37">
        <f t="shared" si="28"/>
        <v>0</v>
      </c>
      <c r="Q77" s="37">
        <f t="shared" si="28"/>
        <v>0</v>
      </c>
      <c r="R77" s="37">
        <f t="shared" si="28"/>
        <v>0</v>
      </c>
      <c r="S77" s="37">
        <f t="shared" si="28"/>
        <v>0</v>
      </c>
      <c r="T77" s="37">
        <f t="shared" si="28"/>
        <v>0</v>
      </c>
      <c r="U77" s="37">
        <f t="shared" si="28"/>
        <v>0</v>
      </c>
      <c r="V77" s="37">
        <f t="shared" si="28"/>
        <v>0</v>
      </c>
      <c r="W77" s="37">
        <f t="shared" si="28"/>
        <v>0</v>
      </c>
      <c r="X77" s="37">
        <f t="shared" si="28"/>
        <v>0</v>
      </c>
      <c r="Y77" s="37">
        <f t="shared" si="28"/>
        <v>0</v>
      </c>
      <c r="Z77" s="37">
        <f t="shared" si="28"/>
        <v>0</v>
      </c>
      <c r="AA77" s="37">
        <f t="shared" si="28"/>
        <v>0</v>
      </c>
      <c r="AB77" s="37">
        <f t="shared" si="28"/>
        <v>0</v>
      </c>
      <c r="AC77" s="37">
        <f t="shared" si="28"/>
        <v>0</v>
      </c>
      <c r="AD77" s="37">
        <f t="shared" si="28"/>
        <v>0</v>
      </c>
      <c r="AE77" s="37">
        <f t="shared" si="28"/>
        <v>0</v>
      </c>
      <c r="AF77" s="37">
        <f t="shared" si="28"/>
        <v>0</v>
      </c>
      <c r="AG77" s="37">
        <f t="shared" si="28"/>
        <v>0</v>
      </c>
      <c r="AH77" s="37">
        <f t="shared" si="28"/>
        <v>0</v>
      </c>
      <c r="AI77" s="37">
        <f t="shared" si="28"/>
        <v>0</v>
      </c>
      <c r="AJ77" s="37">
        <f t="shared" si="28"/>
        <v>0</v>
      </c>
      <c r="AK77" s="37">
        <f t="shared" si="28"/>
        <v>0</v>
      </c>
      <c r="AL77" s="37">
        <f t="shared" si="28"/>
        <v>0</v>
      </c>
      <c r="AM77" s="37">
        <f t="shared" si="28"/>
        <v>0</v>
      </c>
      <c r="AN77" s="37">
        <f t="shared" si="28"/>
        <v>0</v>
      </c>
      <c r="AO77" s="37">
        <f t="shared" si="28"/>
        <v>0</v>
      </c>
      <c r="AP77" s="37">
        <f t="shared" si="28"/>
        <v>0</v>
      </c>
      <c r="AQ77" s="37">
        <f t="shared" si="28"/>
        <v>0</v>
      </c>
      <c r="AR77" s="37">
        <f t="shared" si="28"/>
        <v>0</v>
      </c>
      <c r="AS77" s="37">
        <f t="shared" si="28"/>
        <v>0</v>
      </c>
      <c r="AT77" s="37">
        <f t="shared" si="28"/>
        <v>0</v>
      </c>
      <c r="AU77" s="37">
        <f t="shared" si="28"/>
        <v>0</v>
      </c>
      <c r="AV77" s="37">
        <f t="shared" si="28"/>
        <v>0</v>
      </c>
      <c r="AW77" s="37">
        <f t="shared" si="28"/>
        <v>0</v>
      </c>
      <c r="AX77" s="37">
        <f t="shared" si="28"/>
        <v>0</v>
      </c>
      <c r="AY77" s="37">
        <f t="shared" si="28"/>
        <v>0</v>
      </c>
      <c r="AZ77" s="37">
        <f t="shared" si="28"/>
        <v>0</v>
      </c>
      <c r="BA77" s="37">
        <f t="shared" si="28"/>
        <v>0</v>
      </c>
      <c r="BB77" s="37">
        <f t="shared" si="28"/>
        <v>0</v>
      </c>
      <c r="BC77" s="37">
        <f t="shared" si="28"/>
        <v>0</v>
      </c>
      <c r="BD77" s="37">
        <f t="shared" si="28"/>
        <v>0</v>
      </c>
      <c r="BE77" s="37">
        <f t="shared" si="28"/>
        <v>0</v>
      </c>
      <c r="BF77" s="37">
        <f t="shared" si="28"/>
        <v>0</v>
      </c>
      <c r="BG77" s="37">
        <f t="shared" si="28"/>
        <v>0</v>
      </c>
      <c r="BH77" s="37">
        <f t="shared" si="28"/>
        <v>0</v>
      </c>
      <c r="BI77" s="37">
        <f t="shared" si="28"/>
        <v>0</v>
      </c>
      <c r="BJ77" s="37">
        <f t="shared" si="28"/>
        <v>0</v>
      </c>
      <c r="BK77" s="37">
        <f t="shared" si="28"/>
        <v>0</v>
      </c>
      <c r="BL77" s="37">
        <f t="shared" si="28"/>
        <v>0</v>
      </c>
      <c r="BM77" s="37">
        <f t="shared" si="28"/>
        <v>0</v>
      </c>
      <c r="BN77" s="37">
        <f t="shared" si="28"/>
        <v>0</v>
      </c>
      <c r="BO77" s="37">
        <f t="shared" si="28"/>
        <v>0</v>
      </c>
      <c r="BP77" s="37">
        <f t="shared" si="28"/>
        <v>0</v>
      </c>
      <c r="BQ77" s="37">
        <f t="shared" si="28"/>
        <v>0</v>
      </c>
      <c r="BR77" s="37">
        <f t="shared" ref="BR77" si="29">IF(BR$4&gt;=$C$9,BR45,0)</f>
        <v>0</v>
      </c>
      <c r="BS77" s="37">
        <f t="shared" si="26"/>
        <v>0</v>
      </c>
      <c r="BT77" s="37">
        <f t="shared" si="26"/>
        <v>0</v>
      </c>
      <c r="BU77" s="37">
        <f t="shared" si="26"/>
        <v>0</v>
      </c>
      <c r="BV77" s="37">
        <f t="shared" si="26"/>
        <v>0</v>
      </c>
      <c r="BW77" s="37">
        <f t="shared" si="26"/>
        <v>0</v>
      </c>
      <c r="BX77" s="37">
        <f t="shared" si="26"/>
        <v>0</v>
      </c>
      <c r="BY77" s="37">
        <f t="shared" si="26"/>
        <v>0</v>
      </c>
      <c r="BZ77" s="37">
        <f t="shared" si="26"/>
        <v>0</v>
      </c>
      <c r="CA77" s="37">
        <f t="shared" si="26"/>
        <v>0</v>
      </c>
      <c r="CB77" s="37">
        <f t="shared" si="26"/>
        <v>0</v>
      </c>
      <c r="CC77" s="37">
        <f t="shared" si="26"/>
        <v>0</v>
      </c>
      <c r="CD77" s="37">
        <f t="shared" si="26"/>
        <v>0</v>
      </c>
      <c r="CE77" s="37">
        <f t="shared" si="26"/>
        <v>0</v>
      </c>
      <c r="CF77" s="37">
        <f t="shared" si="26"/>
        <v>0</v>
      </c>
      <c r="CG77" s="37">
        <f t="shared" si="26"/>
        <v>0</v>
      </c>
      <c r="CH77" s="37">
        <f t="shared" si="26"/>
        <v>0</v>
      </c>
    </row>
    <row r="78" spans="2:86" x14ac:dyDescent="0.35">
      <c r="B78" s="1" t="str">
        <f t="shared" si="23"/>
        <v>Fees paid to Enter name</v>
      </c>
      <c r="E78" s="29">
        <f t="shared" si="24"/>
        <v>0</v>
      </c>
      <c r="G78" s="37">
        <f t="shared" ref="G78:BR79" si="30">IF(G$4&gt;=$C$9,G46,0)</f>
        <v>0</v>
      </c>
      <c r="H78" s="37">
        <f t="shared" si="30"/>
        <v>0</v>
      </c>
      <c r="I78" s="37">
        <f t="shared" si="30"/>
        <v>0</v>
      </c>
      <c r="J78" s="37">
        <f t="shared" si="30"/>
        <v>0</v>
      </c>
      <c r="K78" s="37">
        <f t="shared" si="30"/>
        <v>0</v>
      </c>
      <c r="L78" s="37">
        <f t="shared" si="30"/>
        <v>0</v>
      </c>
      <c r="M78" s="37">
        <f t="shared" si="30"/>
        <v>0</v>
      </c>
      <c r="N78" s="37">
        <f t="shared" si="30"/>
        <v>0</v>
      </c>
      <c r="O78" s="37">
        <f t="shared" si="30"/>
        <v>0</v>
      </c>
      <c r="P78" s="37">
        <f t="shared" si="30"/>
        <v>0</v>
      </c>
      <c r="Q78" s="37">
        <f t="shared" si="30"/>
        <v>0</v>
      </c>
      <c r="R78" s="37">
        <f t="shared" si="30"/>
        <v>0</v>
      </c>
      <c r="S78" s="37">
        <f t="shared" si="30"/>
        <v>0</v>
      </c>
      <c r="T78" s="37">
        <f t="shared" si="30"/>
        <v>0</v>
      </c>
      <c r="U78" s="37">
        <f t="shared" si="30"/>
        <v>0</v>
      </c>
      <c r="V78" s="37">
        <f t="shared" si="30"/>
        <v>0</v>
      </c>
      <c r="W78" s="37">
        <f t="shared" si="30"/>
        <v>0</v>
      </c>
      <c r="X78" s="37">
        <f t="shared" si="30"/>
        <v>0</v>
      </c>
      <c r="Y78" s="37">
        <f t="shared" si="30"/>
        <v>0</v>
      </c>
      <c r="Z78" s="37">
        <f t="shared" si="30"/>
        <v>0</v>
      </c>
      <c r="AA78" s="37">
        <f t="shared" si="30"/>
        <v>0</v>
      </c>
      <c r="AB78" s="37">
        <f t="shared" si="30"/>
        <v>0</v>
      </c>
      <c r="AC78" s="37">
        <f t="shared" si="30"/>
        <v>0</v>
      </c>
      <c r="AD78" s="37">
        <f t="shared" si="30"/>
        <v>0</v>
      </c>
      <c r="AE78" s="37">
        <f t="shared" si="30"/>
        <v>0</v>
      </c>
      <c r="AF78" s="37">
        <f t="shared" si="30"/>
        <v>0</v>
      </c>
      <c r="AG78" s="37">
        <f t="shared" si="30"/>
        <v>0</v>
      </c>
      <c r="AH78" s="37">
        <f t="shared" si="30"/>
        <v>0</v>
      </c>
      <c r="AI78" s="37">
        <f t="shared" si="30"/>
        <v>0</v>
      </c>
      <c r="AJ78" s="37">
        <f t="shared" si="30"/>
        <v>0</v>
      </c>
      <c r="AK78" s="37">
        <f t="shared" si="30"/>
        <v>0</v>
      </c>
      <c r="AL78" s="37">
        <f t="shared" si="30"/>
        <v>0</v>
      </c>
      <c r="AM78" s="37">
        <f t="shared" si="30"/>
        <v>0</v>
      </c>
      <c r="AN78" s="37">
        <f t="shared" si="30"/>
        <v>0</v>
      </c>
      <c r="AO78" s="37">
        <f t="shared" si="30"/>
        <v>0</v>
      </c>
      <c r="AP78" s="37">
        <f t="shared" si="30"/>
        <v>0</v>
      </c>
      <c r="AQ78" s="37">
        <f t="shared" si="30"/>
        <v>0</v>
      </c>
      <c r="AR78" s="37">
        <f t="shared" si="30"/>
        <v>0</v>
      </c>
      <c r="AS78" s="37">
        <f t="shared" si="30"/>
        <v>0</v>
      </c>
      <c r="AT78" s="37">
        <f t="shared" si="30"/>
        <v>0</v>
      </c>
      <c r="AU78" s="37">
        <f t="shared" si="30"/>
        <v>0</v>
      </c>
      <c r="AV78" s="37">
        <f t="shared" si="30"/>
        <v>0</v>
      </c>
      <c r="AW78" s="37">
        <f t="shared" si="30"/>
        <v>0</v>
      </c>
      <c r="AX78" s="37">
        <f t="shared" si="30"/>
        <v>0</v>
      </c>
      <c r="AY78" s="37">
        <f t="shared" si="30"/>
        <v>0</v>
      </c>
      <c r="AZ78" s="37">
        <f t="shared" si="30"/>
        <v>0</v>
      </c>
      <c r="BA78" s="37">
        <f t="shared" si="30"/>
        <v>0</v>
      </c>
      <c r="BB78" s="37">
        <f t="shared" si="30"/>
        <v>0</v>
      </c>
      <c r="BC78" s="37">
        <f t="shared" si="30"/>
        <v>0</v>
      </c>
      <c r="BD78" s="37">
        <f t="shared" si="30"/>
        <v>0</v>
      </c>
      <c r="BE78" s="37">
        <f t="shared" si="30"/>
        <v>0</v>
      </c>
      <c r="BF78" s="37">
        <f t="shared" si="30"/>
        <v>0</v>
      </c>
      <c r="BG78" s="37">
        <f t="shared" si="30"/>
        <v>0</v>
      </c>
      <c r="BH78" s="37">
        <f t="shared" si="30"/>
        <v>0</v>
      </c>
      <c r="BI78" s="37">
        <f t="shared" si="30"/>
        <v>0</v>
      </c>
      <c r="BJ78" s="37">
        <f t="shared" si="30"/>
        <v>0</v>
      </c>
      <c r="BK78" s="37">
        <f t="shared" si="30"/>
        <v>0</v>
      </c>
      <c r="BL78" s="37">
        <f t="shared" si="30"/>
        <v>0</v>
      </c>
      <c r="BM78" s="37">
        <f t="shared" si="30"/>
        <v>0</v>
      </c>
      <c r="BN78" s="37">
        <f t="shared" si="30"/>
        <v>0</v>
      </c>
      <c r="BO78" s="37">
        <f t="shared" si="30"/>
        <v>0</v>
      </c>
      <c r="BP78" s="37">
        <f t="shared" si="30"/>
        <v>0</v>
      </c>
      <c r="BQ78" s="37">
        <f t="shared" si="30"/>
        <v>0</v>
      </c>
      <c r="BR78" s="37">
        <f t="shared" si="30"/>
        <v>0</v>
      </c>
      <c r="BS78" s="37">
        <f t="shared" si="26"/>
        <v>0</v>
      </c>
      <c r="BT78" s="37">
        <f t="shared" si="26"/>
        <v>0</v>
      </c>
      <c r="BU78" s="37">
        <f t="shared" si="26"/>
        <v>0</v>
      </c>
      <c r="BV78" s="37">
        <f t="shared" si="26"/>
        <v>0</v>
      </c>
      <c r="BW78" s="37">
        <f t="shared" si="26"/>
        <v>0</v>
      </c>
      <c r="BX78" s="37">
        <f t="shared" si="26"/>
        <v>0</v>
      </c>
      <c r="BY78" s="37">
        <f t="shared" si="26"/>
        <v>0</v>
      </c>
      <c r="BZ78" s="37">
        <f t="shared" si="26"/>
        <v>0</v>
      </c>
      <c r="CA78" s="37">
        <f t="shared" si="26"/>
        <v>0</v>
      </c>
      <c r="CB78" s="37">
        <f t="shared" si="26"/>
        <v>0</v>
      </c>
      <c r="CC78" s="37">
        <f t="shared" si="26"/>
        <v>0</v>
      </c>
      <c r="CD78" s="37">
        <f t="shared" si="26"/>
        <v>0</v>
      </c>
      <c r="CE78" s="37">
        <f t="shared" si="26"/>
        <v>0</v>
      </c>
      <c r="CF78" s="37">
        <f t="shared" si="26"/>
        <v>0</v>
      </c>
      <c r="CG78" s="37">
        <f t="shared" si="26"/>
        <v>0</v>
      </c>
      <c r="CH78" s="37">
        <f t="shared" si="26"/>
        <v>0</v>
      </c>
    </row>
    <row r="79" spans="2:86" x14ac:dyDescent="0.35">
      <c r="B79" s="1" t="str">
        <f t="shared" si="23"/>
        <v>Fees paid to Enter name</v>
      </c>
      <c r="E79" s="29">
        <f t="shared" si="24"/>
        <v>0</v>
      </c>
      <c r="G79" s="37">
        <f t="shared" si="30"/>
        <v>0</v>
      </c>
      <c r="H79" s="37">
        <f t="shared" si="30"/>
        <v>0</v>
      </c>
      <c r="I79" s="37">
        <f t="shared" si="30"/>
        <v>0</v>
      </c>
      <c r="J79" s="37">
        <f t="shared" si="30"/>
        <v>0</v>
      </c>
      <c r="K79" s="37">
        <f t="shared" si="30"/>
        <v>0</v>
      </c>
      <c r="L79" s="37">
        <f t="shared" si="30"/>
        <v>0</v>
      </c>
      <c r="M79" s="37">
        <f t="shared" si="30"/>
        <v>0</v>
      </c>
      <c r="N79" s="37">
        <f t="shared" si="30"/>
        <v>0</v>
      </c>
      <c r="O79" s="37">
        <f t="shared" si="30"/>
        <v>0</v>
      </c>
      <c r="P79" s="37">
        <f t="shared" si="30"/>
        <v>0</v>
      </c>
      <c r="Q79" s="37">
        <f t="shared" si="30"/>
        <v>0</v>
      </c>
      <c r="R79" s="37">
        <f t="shared" si="30"/>
        <v>0</v>
      </c>
      <c r="S79" s="37">
        <f t="shared" si="30"/>
        <v>0</v>
      </c>
      <c r="T79" s="37">
        <f t="shared" si="30"/>
        <v>0</v>
      </c>
      <c r="U79" s="37">
        <f t="shared" si="30"/>
        <v>0</v>
      </c>
      <c r="V79" s="37">
        <f t="shared" si="30"/>
        <v>0</v>
      </c>
      <c r="W79" s="37">
        <f t="shared" si="30"/>
        <v>0</v>
      </c>
      <c r="X79" s="37">
        <f t="shared" si="30"/>
        <v>0</v>
      </c>
      <c r="Y79" s="37">
        <f t="shared" si="30"/>
        <v>0</v>
      </c>
      <c r="Z79" s="37">
        <f t="shared" si="30"/>
        <v>0</v>
      </c>
      <c r="AA79" s="37">
        <f t="shared" si="30"/>
        <v>0</v>
      </c>
      <c r="AB79" s="37">
        <f t="shared" si="30"/>
        <v>0</v>
      </c>
      <c r="AC79" s="37">
        <f t="shared" si="30"/>
        <v>0</v>
      </c>
      <c r="AD79" s="37">
        <f t="shared" si="30"/>
        <v>0</v>
      </c>
      <c r="AE79" s="37">
        <f t="shared" si="30"/>
        <v>0</v>
      </c>
      <c r="AF79" s="37">
        <f t="shared" si="30"/>
        <v>0</v>
      </c>
      <c r="AG79" s="37">
        <f t="shared" si="30"/>
        <v>0</v>
      </c>
      <c r="AH79" s="37">
        <f t="shared" si="30"/>
        <v>0</v>
      </c>
      <c r="AI79" s="37">
        <f t="shared" si="30"/>
        <v>0</v>
      </c>
      <c r="AJ79" s="37">
        <f t="shared" si="30"/>
        <v>0</v>
      </c>
      <c r="AK79" s="37">
        <f t="shared" si="30"/>
        <v>0</v>
      </c>
      <c r="AL79" s="37">
        <f t="shared" si="30"/>
        <v>0</v>
      </c>
      <c r="AM79" s="37">
        <f t="shared" si="30"/>
        <v>0</v>
      </c>
      <c r="AN79" s="37">
        <f t="shared" si="30"/>
        <v>0</v>
      </c>
      <c r="AO79" s="37">
        <f t="shared" si="30"/>
        <v>0</v>
      </c>
      <c r="AP79" s="37">
        <f t="shared" si="30"/>
        <v>0</v>
      </c>
      <c r="AQ79" s="37">
        <f t="shared" si="30"/>
        <v>0</v>
      </c>
      <c r="AR79" s="37">
        <f t="shared" si="30"/>
        <v>0</v>
      </c>
      <c r="AS79" s="37">
        <f t="shared" si="30"/>
        <v>0</v>
      </c>
      <c r="AT79" s="37">
        <f t="shared" si="30"/>
        <v>0</v>
      </c>
      <c r="AU79" s="37">
        <f t="shared" si="30"/>
        <v>0</v>
      </c>
      <c r="AV79" s="37">
        <f t="shared" si="30"/>
        <v>0</v>
      </c>
      <c r="AW79" s="37">
        <f t="shared" si="30"/>
        <v>0</v>
      </c>
      <c r="AX79" s="37">
        <f t="shared" si="30"/>
        <v>0</v>
      </c>
      <c r="AY79" s="37">
        <f t="shared" si="30"/>
        <v>0</v>
      </c>
      <c r="AZ79" s="37">
        <f t="shared" si="30"/>
        <v>0</v>
      </c>
      <c r="BA79" s="37">
        <f t="shared" si="30"/>
        <v>0</v>
      </c>
      <c r="BB79" s="37">
        <f t="shared" si="30"/>
        <v>0</v>
      </c>
      <c r="BC79" s="37">
        <f t="shared" si="30"/>
        <v>0</v>
      </c>
      <c r="BD79" s="37">
        <f t="shared" si="30"/>
        <v>0</v>
      </c>
      <c r="BE79" s="37">
        <f t="shared" si="30"/>
        <v>0</v>
      </c>
      <c r="BF79" s="37">
        <f t="shared" si="30"/>
        <v>0</v>
      </c>
      <c r="BG79" s="37">
        <f t="shared" si="30"/>
        <v>0</v>
      </c>
      <c r="BH79" s="37">
        <f t="shared" si="30"/>
        <v>0</v>
      </c>
      <c r="BI79" s="37">
        <f t="shared" si="30"/>
        <v>0</v>
      </c>
      <c r="BJ79" s="37">
        <f t="shared" si="30"/>
        <v>0</v>
      </c>
      <c r="BK79" s="37">
        <f t="shared" si="30"/>
        <v>0</v>
      </c>
      <c r="BL79" s="37">
        <f t="shared" si="30"/>
        <v>0</v>
      </c>
      <c r="BM79" s="37">
        <f t="shared" si="30"/>
        <v>0</v>
      </c>
      <c r="BN79" s="37">
        <f t="shared" si="30"/>
        <v>0</v>
      </c>
      <c r="BO79" s="37">
        <f t="shared" si="30"/>
        <v>0</v>
      </c>
      <c r="BP79" s="37">
        <f t="shared" si="30"/>
        <v>0</v>
      </c>
      <c r="BQ79" s="37">
        <f t="shared" si="30"/>
        <v>0</v>
      </c>
      <c r="BR79" s="37">
        <f t="shared" si="30"/>
        <v>0</v>
      </c>
      <c r="BS79" s="37">
        <f t="shared" si="26"/>
        <v>0</v>
      </c>
      <c r="BT79" s="37">
        <f t="shared" si="26"/>
        <v>0</v>
      </c>
      <c r="BU79" s="37">
        <f t="shared" si="26"/>
        <v>0</v>
      </c>
      <c r="BV79" s="37">
        <f t="shared" si="26"/>
        <v>0</v>
      </c>
      <c r="BW79" s="37">
        <f t="shared" si="26"/>
        <v>0</v>
      </c>
      <c r="BX79" s="37">
        <f t="shared" si="26"/>
        <v>0</v>
      </c>
      <c r="BY79" s="37">
        <f t="shared" si="26"/>
        <v>0</v>
      </c>
      <c r="BZ79" s="37">
        <f t="shared" si="26"/>
        <v>0</v>
      </c>
      <c r="CA79" s="37">
        <f t="shared" si="26"/>
        <v>0</v>
      </c>
      <c r="CB79" s="37">
        <f t="shared" si="26"/>
        <v>0</v>
      </c>
      <c r="CC79" s="37">
        <f t="shared" si="26"/>
        <v>0</v>
      </c>
      <c r="CD79" s="37">
        <f t="shared" si="26"/>
        <v>0</v>
      </c>
      <c r="CE79" s="37">
        <f t="shared" si="26"/>
        <v>0</v>
      </c>
      <c r="CF79" s="37">
        <f t="shared" si="26"/>
        <v>0</v>
      </c>
      <c r="CG79" s="37">
        <f t="shared" si="26"/>
        <v>0</v>
      </c>
      <c r="CH79" s="37">
        <f t="shared" si="26"/>
        <v>0</v>
      </c>
    </row>
    <row r="80" spans="2:86" x14ac:dyDescent="0.35">
      <c r="B80" s="2" t="s">
        <v>42</v>
      </c>
      <c r="C80" s="2"/>
      <c r="D80" s="2"/>
      <c r="E80" s="32">
        <f t="shared" si="24"/>
        <v>36450.384874273863</v>
      </c>
      <c r="F80" s="2"/>
      <c r="G80" s="33">
        <f t="shared" ref="G80:AL80" si="31">SUM(G70:G79)</f>
        <v>0</v>
      </c>
      <c r="H80" s="33">
        <f t="shared" si="31"/>
        <v>0</v>
      </c>
      <c r="I80" s="33">
        <f t="shared" si="31"/>
        <v>0</v>
      </c>
      <c r="J80" s="33">
        <f t="shared" si="31"/>
        <v>0</v>
      </c>
      <c r="K80" s="33">
        <f t="shared" si="31"/>
        <v>0</v>
      </c>
      <c r="L80" s="33">
        <f t="shared" si="31"/>
        <v>0</v>
      </c>
      <c r="M80" s="33">
        <f t="shared" si="31"/>
        <v>0</v>
      </c>
      <c r="N80" s="33">
        <f t="shared" si="31"/>
        <v>0</v>
      </c>
      <c r="O80" s="33">
        <f t="shared" si="31"/>
        <v>0</v>
      </c>
      <c r="P80" s="33">
        <f t="shared" si="31"/>
        <v>0</v>
      </c>
      <c r="Q80" s="33">
        <f t="shared" si="31"/>
        <v>0</v>
      </c>
      <c r="R80" s="33">
        <f t="shared" si="31"/>
        <v>0</v>
      </c>
      <c r="S80" s="33">
        <f t="shared" si="31"/>
        <v>0</v>
      </c>
      <c r="T80" s="33">
        <f t="shared" si="31"/>
        <v>0</v>
      </c>
      <c r="U80" s="33">
        <f t="shared" si="31"/>
        <v>0</v>
      </c>
      <c r="V80" s="33">
        <f t="shared" si="31"/>
        <v>0</v>
      </c>
      <c r="W80" s="33">
        <f t="shared" si="31"/>
        <v>0</v>
      </c>
      <c r="X80" s="33">
        <f t="shared" si="31"/>
        <v>0</v>
      </c>
      <c r="Y80" s="33">
        <f t="shared" si="31"/>
        <v>0</v>
      </c>
      <c r="Z80" s="33">
        <f t="shared" si="31"/>
        <v>0</v>
      </c>
      <c r="AA80" s="33">
        <f t="shared" si="31"/>
        <v>0</v>
      </c>
      <c r="AB80" s="33">
        <f t="shared" si="31"/>
        <v>0</v>
      </c>
      <c r="AC80" s="33">
        <f t="shared" si="31"/>
        <v>0</v>
      </c>
      <c r="AD80" s="33">
        <f t="shared" si="31"/>
        <v>0</v>
      </c>
      <c r="AE80" s="33">
        <f t="shared" si="31"/>
        <v>0</v>
      </c>
      <c r="AF80" s="33">
        <f t="shared" si="31"/>
        <v>0</v>
      </c>
      <c r="AG80" s="33">
        <f t="shared" si="31"/>
        <v>734.53848775122788</v>
      </c>
      <c r="AH80" s="33">
        <f t="shared" si="31"/>
        <v>617.74539551813393</v>
      </c>
      <c r="AI80" s="33">
        <f t="shared" si="31"/>
        <v>773.59939502369059</v>
      </c>
      <c r="AJ80" s="33">
        <f t="shared" si="31"/>
        <v>592.37439773325457</v>
      </c>
      <c r="AK80" s="33">
        <f t="shared" si="31"/>
        <v>718.03892808670196</v>
      </c>
      <c r="AL80" s="33">
        <f t="shared" si="31"/>
        <v>565.51091009834624</v>
      </c>
      <c r="AM80" s="33">
        <f t="shared" ref="AM80:CH80" si="32">SUM(AM70:AM79)</f>
        <v>700.51613083873531</v>
      </c>
      <c r="AN80" s="33">
        <f t="shared" si="32"/>
        <v>541.46673172573605</v>
      </c>
      <c r="AO80" s="33">
        <f t="shared" si="32"/>
        <v>599.14361950399007</v>
      </c>
      <c r="AP80" s="33">
        <f t="shared" si="32"/>
        <v>536.55358684404018</v>
      </c>
      <c r="AQ80" s="33">
        <f t="shared" si="32"/>
        <v>550.09190185321916</v>
      </c>
      <c r="AR80" s="33">
        <f t="shared" si="32"/>
        <v>540.17355806095827</v>
      </c>
      <c r="AS80" s="33">
        <f t="shared" si="32"/>
        <v>541.37980432796417</v>
      </c>
      <c r="AT80" s="33">
        <f t="shared" si="32"/>
        <v>554.04548693018523</v>
      </c>
      <c r="AU80" s="33">
        <f t="shared" si="32"/>
        <v>564.8180385277085</v>
      </c>
      <c r="AV80" s="33">
        <f t="shared" si="32"/>
        <v>561.2130345720027</v>
      </c>
      <c r="AW80" s="33">
        <f t="shared" si="32"/>
        <v>545.38973653995686</v>
      </c>
      <c r="AX80" s="33">
        <f t="shared" si="32"/>
        <v>595.63264395286933</v>
      </c>
      <c r="AY80" s="33">
        <f t="shared" si="32"/>
        <v>639.00975299660149</v>
      </c>
      <c r="AZ80" s="33">
        <f t="shared" si="32"/>
        <v>699.2727548770381</v>
      </c>
      <c r="BA80" s="33">
        <f t="shared" si="32"/>
        <v>865.97158125924477</v>
      </c>
      <c r="BB80" s="33">
        <f t="shared" si="32"/>
        <v>617.98646972939241</v>
      </c>
      <c r="BC80" s="33">
        <f t="shared" si="32"/>
        <v>910.12118173117142</v>
      </c>
      <c r="BD80" s="33">
        <f t="shared" si="32"/>
        <v>675.75329434266337</v>
      </c>
      <c r="BE80" s="33">
        <f t="shared" si="32"/>
        <v>789.75274996101439</v>
      </c>
      <c r="BF80" s="33">
        <f t="shared" si="32"/>
        <v>677.3852776278062</v>
      </c>
      <c r="BG80" s="33">
        <f t="shared" si="32"/>
        <v>656.27832796364521</v>
      </c>
      <c r="BH80" s="33">
        <f t="shared" si="32"/>
        <v>708.11043630962388</v>
      </c>
      <c r="BI80" s="33">
        <f t="shared" si="32"/>
        <v>807.82127172411435</v>
      </c>
      <c r="BJ80" s="33">
        <f t="shared" si="32"/>
        <v>792.25138805810616</v>
      </c>
      <c r="BK80" s="33">
        <f t="shared" si="32"/>
        <v>1029.7695482231063</v>
      </c>
      <c r="BL80" s="33">
        <f t="shared" si="32"/>
        <v>824.16509646605243</v>
      </c>
      <c r="BM80" s="33">
        <f t="shared" si="32"/>
        <v>513.38954954882297</v>
      </c>
      <c r="BN80" s="33">
        <f t="shared" si="32"/>
        <v>281.10669545158373</v>
      </c>
      <c r="BO80" s="33">
        <f t="shared" si="32"/>
        <v>395.68307041161768</v>
      </c>
      <c r="BP80" s="33">
        <f t="shared" si="32"/>
        <v>851.84614511637005</v>
      </c>
      <c r="BQ80" s="33">
        <f t="shared" si="32"/>
        <v>8213.7765606133325</v>
      </c>
      <c r="BR80" s="33">
        <f t="shared" si="32"/>
        <v>2612.679118786079</v>
      </c>
      <c r="BS80" s="33">
        <f t="shared" si="32"/>
        <v>2036.0228151879826</v>
      </c>
      <c r="BT80" s="33">
        <f t="shared" si="32"/>
        <v>10</v>
      </c>
      <c r="BU80" s="33">
        <f t="shared" si="32"/>
        <v>0</v>
      </c>
      <c r="BV80" s="33">
        <f t="shared" si="32"/>
        <v>0</v>
      </c>
      <c r="BW80" s="33">
        <f t="shared" si="32"/>
        <v>0</v>
      </c>
      <c r="BX80" s="33">
        <f t="shared" si="32"/>
        <v>0</v>
      </c>
      <c r="BY80" s="33">
        <f t="shared" si="32"/>
        <v>0</v>
      </c>
      <c r="BZ80" s="33">
        <f t="shared" si="32"/>
        <v>9.9999999997646043</v>
      </c>
      <c r="CA80" s="33">
        <f t="shared" si="32"/>
        <v>0</v>
      </c>
      <c r="CB80" s="33">
        <f t="shared" si="32"/>
        <v>0</v>
      </c>
      <c r="CC80" s="33">
        <f t="shared" si="32"/>
        <v>0</v>
      </c>
      <c r="CD80" s="33">
        <f t="shared" si="32"/>
        <v>0</v>
      </c>
      <c r="CE80" s="33">
        <f t="shared" si="32"/>
        <v>0</v>
      </c>
      <c r="CF80" s="33">
        <f t="shared" si="32"/>
        <v>0</v>
      </c>
      <c r="CG80" s="33">
        <f t="shared" si="32"/>
        <v>0</v>
      </c>
      <c r="CH80" s="33">
        <f t="shared" si="32"/>
        <v>0</v>
      </c>
    </row>
    <row r="81" spans="2:86" x14ac:dyDescent="0.35">
      <c r="E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</row>
    <row r="82" spans="2:86" x14ac:dyDescent="0.35">
      <c r="B82" s="2" t="s">
        <v>60</v>
      </c>
      <c r="E82" s="1" t="b">
        <f>SUM(E80,E66)=E48</f>
        <v>1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</row>
    <row r="83" spans="2:86" x14ac:dyDescent="0.35">
      <c r="E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</row>
    <row r="84" spans="2:86" x14ac:dyDescent="0.35">
      <c r="B84" s="2" t="s">
        <v>61</v>
      </c>
      <c r="E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</row>
    <row r="85" spans="2:86" x14ac:dyDescent="0.35">
      <c r="B85" s="2"/>
      <c r="E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</row>
    <row r="86" spans="2:86" x14ac:dyDescent="0.35">
      <c r="B86" s="40" t="s">
        <v>62</v>
      </c>
      <c r="E86" s="29">
        <f>SUM(G86:CH86)</f>
        <v>-10894.635779999999</v>
      </c>
      <c r="G86" s="42">
        <f t="shared" ref="G86:BR86" si="33">G31</f>
        <v>0</v>
      </c>
      <c r="H86" s="42">
        <f t="shared" si="33"/>
        <v>-10</v>
      </c>
      <c r="I86" s="42">
        <f t="shared" si="33"/>
        <v>0</v>
      </c>
      <c r="J86" s="42">
        <f t="shared" si="33"/>
        <v>0</v>
      </c>
      <c r="K86" s="42">
        <f t="shared" si="33"/>
        <v>0</v>
      </c>
      <c r="L86" s="42">
        <f t="shared" si="33"/>
        <v>0</v>
      </c>
      <c r="M86" s="42">
        <f t="shared" si="33"/>
        <v>-766.49441999999999</v>
      </c>
      <c r="N86" s="42">
        <f t="shared" si="33"/>
        <v>-1890.1941299999999</v>
      </c>
      <c r="O86" s="42">
        <f t="shared" si="33"/>
        <v>-3734.2041799999997</v>
      </c>
      <c r="P86" s="42">
        <f t="shared" si="33"/>
        <v>-1448.67247</v>
      </c>
      <c r="Q86" s="42">
        <f t="shared" si="33"/>
        <v>-3045.0705800000001</v>
      </c>
      <c r="R86" s="42">
        <f t="shared" si="33"/>
        <v>0</v>
      </c>
      <c r="S86" s="42">
        <f t="shared" si="33"/>
        <v>0</v>
      </c>
      <c r="T86" s="42">
        <f t="shared" si="33"/>
        <v>0</v>
      </c>
      <c r="U86" s="42">
        <f t="shared" si="33"/>
        <v>0</v>
      </c>
      <c r="V86" s="42">
        <f t="shared" si="33"/>
        <v>0</v>
      </c>
      <c r="W86" s="42">
        <f t="shared" si="33"/>
        <v>0</v>
      </c>
      <c r="X86" s="42">
        <f t="shared" si="33"/>
        <v>0</v>
      </c>
      <c r="Y86" s="42">
        <f t="shared" si="33"/>
        <v>0</v>
      </c>
      <c r="Z86" s="42">
        <f t="shared" si="33"/>
        <v>0</v>
      </c>
      <c r="AA86" s="42">
        <f t="shared" si="33"/>
        <v>0</v>
      </c>
      <c r="AB86" s="42">
        <f t="shared" si="33"/>
        <v>0</v>
      </c>
      <c r="AC86" s="42">
        <f t="shared" si="33"/>
        <v>0</v>
      </c>
      <c r="AD86" s="42">
        <f t="shared" si="33"/>
        <v>0</v>
      </c>
      <c r="AE86" s="42">
        <f t="shared" si="33"/>
        <v>0</v>
      </c>
      <c r="AF86" s="42">
        <f t="shared" si="33"/>
        <v>0</v>
      </c>
      <c r="AG86" s="42">
        <f t="shared" si="33"/>
        <v>0</v>
      </c>
      <c r="AH86" s="42">
        <f t="shared" si="33"/>
        <v>0</v>
      </c>
      <c r="AI86" s="42">
        <f t="shared" si="33"/>
        <v>0</v>
      </c>
      <c r="AJ86" s="42">
        <f t="shared" si="33"/>
        <v>0</v>
      </c>
      <c r="AK86" s="42">
        <f t="shared" si="33"/>
        <v>0</v>
      </c>
      <c r="AL86" s="42">
        <f t="shared" si="33"/>
        <v>0</v>
      </c>
      <c r="AM86" s="42">
        <f t="shared" si="33"/>
        <v>0</v>
      </c>
      <c r="AN86" s="42">
        <f t="shared" si="33"/>
        <v>0</v>
      </c>
      <c r="AO86" s="42">
        <f t="shared" si="33"/>
        <v>0</v>
      </c>
      <c r="AP86" s="42">
        <f t="shared" si="33"/>
        <v>0</v>
      </c>
      <c r="AQ86" s="42">
        <f t="shared" si="33"/>
        <v>0</v>
      </c>
      <c r="AR86" s="42">
        <f t="shared" si="33"/>
        <v>0</v>
      </c>
      <c r="AS86" s="42">
        <f t="shared" si="33"/>
        <v>0</v>
      </c>
      <c r="AT86" s="42">
        <f t="shared" si="33"/>
        <v>0</v>
      </c>
      <c r="AU86" s="42">
        <f t="shared" si="33"/>
        <v>0</v>
      </c>
      <c r="AV86" s="42">
        <f t="shared" si="33"/>
        <v>0</v>
      </c>
      <c r="AW86" s="42">
        <f t="shared" si="33"/>
        <v>0</v>
      </c>
      <c r="AX86" s="42">
        <f t="shared" si="33"/>
        <v>0</v>
      </c>
      <c r="AY86" s="42">
        <f t="shared" si="33"/>
        <v>0</v>
      </c>
      <c r="AZ86" s="42">
        <f t="shared" si="33"/>
        <v>0</v>
      </c>
      <c r="BA86" s="42">
        <f t="shared" si="33"/>
        <v>0</v>
      </c>
      <c r="BB86" s="42">
        <f t="shared" si="33"/>
        <v>0</v>
      </c>
      <c r="BC86" s="42">
        <f t="shared" si="33"/>
        <v>0</v>
      </c>
      <c r="BD86" s="42">
        <f t="shared" si="33"/>
        <v>0</v>
      </c>
      <c r="BE86" s="42">
        <f t="shared" si="33"/>
        <v>0</v>
      </c>
      <c r="BF86" s="42">
        <f t="shared" si="33"/>
        <v>0</v>
      </c>
      <c r="BG86" s="42">
        <f t="shared" si="33"/>
        <v>0</v>
      </c>
      <c r="BH86" s="42">
        <f t="shared" si="33"/>
        <v>0</v>
      </c>
      <c r="BI86" s="42">
        <f t="shared" si="33"/>
        <v>0</v>
      </c>
      <c r="BJ86" s="42">
        <f t="shared" si="33"/>
        <v>0</v>
      </c>
      <c r="BK86" s="42">
        <f t="shared" si="33"/>
        <v>0</v>
      </c>
      <c r="BL86" s="42">
        <f t="shared" si="33"/>
        <v>0</v>
      </c>
      <c r="BM86" s="42">
        <f t="shared" si="33"/>
        <v>0</v>
      </c>
      <c r="BN86" s="42">
        <f t="shared" si="33"/>
        <v>0</v>
      </c>
      <c r="BO86" s="42">
        <f t="shared" si="33"/>
        <v>0</v>
      </c>
      <c r="BP86" s="42">
        <f t="shared" si="33"/>
        <v>0</v>
      </c>
      <c r="BQ86" s="42">
        <f t="shared" si="33"/>
        <v>0</v>
      </c>
      <c r="BR86" s="42">
        <f t="shared" si="33"/>
        <v>0</v>
      </c>
      <c r="BS86" s="42">
        <f t="shared" ref="BS86:CH86" si="34">BS31</f>
        <v>0</v>
      </c>
      <c r="BT86" s="42">
        <f t="shared" si="34"/>
        <v>0</v>
      </c>
      <c r="BU86" s="42">
        <f t="shared" si="34"/>
        <v>0</v>
      </c>
      <c r="BV86" s="42">
        <f t="shared" si="34"/>
        <v>0</v>
      </c>
      <c r="BW86" s="42">
        <f t="shared" si="34"/>
        <v>0</v>
      </c>
      <c r="BX86" s="42">
        <f t="shared" si="34"/>
        <v>0</v>
      </c>
      <c r="BY86" s="42">
        <f t="shared" si="34"/>
        <v>0</v>
      </c>
      <c r="BZ86" s="42">
        <f t="shared" si="34"/>
        <v>0</v>
      </c>
      <c r="CA86" s="42">
        <f t="shared" si="34"/>
        <v>0</v>
      </c>
      <c r="CB86" s="42">
        <f t="shared" si="34"/>
        <v>0</v>
      </c>
      <c r="CC86" s="42">
        <f t="shared" si="34"/>
        <v>0</v>
      </c>
      <c r="CD86" s="42">
        <f t="shared" si="34"/>
        <v>0</v>
      </c>
      <c r="CE86" s="42">
        <f t="shared" si="34"/>
        <v>0</v>
      </c>
      <c r="CF86" s="42">
        <f t="shared" si="34"/>
        <v>0</v>
      </c>
      <c r="CG86" s="42">
        <f t="shared" si="34"/>
        <v>0</v>
      </c>
      <c r="CH86" s="42">
        <f t="shared" si="34"/>
        <v>0</v>
      </c>
    </row>
    <row r="87" spans="2:86" x14ac:dyDescent="0.35">
      <c r="B87" s="40" t="s">
        <v>63</v>
      </c>
      <c r="E87" s="29">
        <f>SUM(G87:CH87)</f>
        <v>43812.256878700515</v>
      </c>
      <c r="G87" s="42">
        <f t="shared" ref="G87:BR87" si="35">SUM(G38:G41)</f>
        <v>0</v>
      </c>
      <c r="H87" s="42">
        <f t="shared" si="35"/>
        <v>0</v>
      </c>
      <c r="I87" s="42">
        <f t="shared" si="35"/>
        <v>0</v>
      </c>
      <c r="J87" s="42">
        <f t="shared" si="35"/>
        <v>0</v>
      </c>
      <c r="K87" s="42">
        <f t="shared" si="35"/>
        <v>0</v>
      </c>
      <c r="L87" s="42">
        <f t="shared" si="35"/>
        <v>0</v>
      </c>
      <c r="M87" s="42">
        <f t="shared" si="35"/>
        <v>0</v>
      </c>
      <c r="N87" s="42">
        <f t="shared" si="35"/>
        <v>0</v>
      </c>
      <c r="O87" s="42">
        <f t="shared" si="35"/>
        <v>0</v>
      </c>
      <c r="P87" s="42">
        <f t="shared" si="35"/>
        <v>0</v>
      </c>
      <c r="Q87" s="42">
        <f t="shared" si="35"/>
        <v>0</v>
      </c>
      <c r="R87" s="42">
        <f t="shared" si="35"/>
        <v>0</v>
      </c>
      <c r="S87" s="42">
        <f t="shared" si="35"/>
        <v>0</v>
      </c>
      <c r="T87" s="42">
        <f t="shared" si="35"/>
        <v>0</v>
      </c>
      <c r="U87" s="42">
        <f t="shared" si="35"/>
        <v>0</v>
      </c>
      <c r="V87" s="42">
        <f t="shared" si="35"/>
        <v>0</v>
      </c>
      <c r="W87" s="42">
        <f t="shared" si="35"/>
        <v>1090.3242799999998</v>
      </c>
      <c r="X87" s="42">
        <f t="shared" si="35"/>
        <v>713.04399999999953</v>
      </c>
      <c r="Y87" s="42">
        <f t="shared" si="35"/>
        <v>672.75121999359999</v>
      </c>
      <c r="Z87" s="42">
        <f t="shared" si="35"/>
        <v>593.65400000000091</v>
      </c>
      <c r="AA87" s="42">
        <f t="shared" si="35"/>
        <v>850.18745000640001</v>
      </c>
      <c r="AB87" s="42">
        <f t="shared" si="35"/>
        <v>592.27259240107128</v>
      </c>
      <c r="AC87" s="42">
        <f t="shared" si="35"/>
        <v>682.09467845212885</v>
      </c>
      <c r="AD87" s="42">
        <f t="shared" si="35"/>
        <v>0.26907425093116899</v>
      </c>
      <c r="AE87" s="42">
        <f t="shared" si="35"/>
        <v>1309.5276848958679</v>
      </c>
      <c r="AF87" s="42">
        <f t="shared" si="35"/>
        <v>857.74702442665603</v>
      </c>
      <c r="AG87" s="42">
        <f t="shared" si="35"/>
        <v>734.53848775122788</v>
      </c>
      <c r="AH87" s="42">
        <f t="shared" si="35"/>
        <v>617.74539551813393</v>
      </c>
      <c r="AI87" s="42">
        <f t="shared" si="35"/>
        <v>773.59939502369059</v>
      </c>
      <c r="AJ87" s="42">
        <f t="shared" si="35"/>
        <v>592.37439773325457</v>
      </c>
      <c r="AK87" s="42">
        <f t="shared" si="35"/>
        <v>718.03892808670196</v>
      </c>
      <c r="AL87" s="42">
        <f t="shared" si="35"/>
        <v>565.51091009834624</v>
      </c>
      <c r="AM87" s="42">
        <f t="shared" si="35"/>
        <v>700.51613083873531</v>
      </c>
      <c r="AN87" s="42">
        <f t="shared" si="35"/>
        <v>541.46673172573605</v>
      </c>
      <c r="AO87" s="42">
        <f t="shared" si="35"/>
        <v>599.14361950399007</v>
      </c>
      <c r="AP87" s="42">
        <f t="shared" si="35"/>
        <v>536.55358684404018</v>
      </c>
      <c r="AQ87" s="42">
        <f t="shared" si="35"/>
        <v>550.09190185321916</v>
      </c>
      <c r="AR87" s="42">
        <f t="shared" si="35"/>
        <v>540.17355806095827</v>
      </c>
      <c r="AS87" s="42">
        <f t="shared" si="35"/>
        <v>541.37980432796417</v>
      </c>
      <c r="AT87" s="42">
        <f t="shared" si="35"/>
        <v>554.04548693018523</v>
      </c>
      <c r="AU87" s="42">
        <f t="shared" si="35"/>
        <v>564.8180385277085</v>
      </c>
      <c r="AV87" s="42">
        <f t="shared" si="35"/>
        <v>561.2130345720027</v>
      </c>
      <c r="AW87" s="42">
        <f t="shared" si="35"/>
        <v>545.38973653995686</v>
      </c>
      <c r="AX87" s="42">
        <f t="shared" si="35"/>
        <v>595.63264395286933</v>
      </c>
      <c r="AY87" s="42">
        <f t="shared" si="35"/>
        <v>639.00975299660149</v>
      </c>
      <c r="AZ87" s="42">
        <f t="shared" si="35"/>
        <v>699.2727548770381</v>
      </c>
      <c r="BA87" s="42">
        <f t="shared" si="35"/>
        <v>865.97158125924477</v>
      </c>
      <c r="BB87" s="42">
        <f t="shared" si="35"/>
        <v>617.98646972939241</v>
      </c>
      <c r="BC87" s="42">
        <f t="shared" si="35"/>
        <v>910.12118173117142</v>
      </c>
      <c r="BD87" s="42">
        <f t="shared" si="35"/>
        <v>675.75329434266337</v>
      </c>
      <c r="BE87" s="42">
        <f t="shared" si="35"/>
        <v>789.75274996101439</v>
      </c>
      <c r="BF87" s="42">
        <f t="shared" si="35"/>
        <v>677.3852776278062</v>
      </c>
      <c r="BG87" s="42">
        <f t="shared" si="35"/>
        <v>656.27832796364521</v>
      </c>
      <c r="BH87" s="42">
        <f t="shared" si="35"/>
        <v>708.11043630962388</v>
      </c>
      <c r="BI87" s="42">
        <f t="shared" si="35"/>
        <v>807.82127172411435</v>
      </c>
      <c r="BJ87" s="42">
        <f t="shared" si="35"/>
        <v>792.25138805810616</v>
      </c>
      <c r="BK87" s="42">
        <f t="shared" si="35"/>
        <v>1029.7695482231063</v>
      </c>
      <c r="BL87" s="42">
        <f t="shared" si="35"/>
        <v>824.16509646605243</v>
      </c>
      <c r="BM87" s="42">
        <f t="shared" si="35"/>
        <v>513.38954954882297</v>
      </c>
      <c r="BN87" s="42">
        <f t="shared" si="35"/>
        <v>281.10669545158373</v>
      </c>
      <c r="BO87" s="42">
        <f t="shared" si="35"/>
        <v>395.68307041161768</v>
      </c>
      <c r="BP87" s="42">
        <f t="shared" si="35"/>
        <v>851.84614511637005</v>
      </c>
      <c r="BQ87" s="42">
        <f t="shared" si="35"/>
        <v>8213.7765606133325</v>
      </c>
      <c r="BR87" s="42">
        <f t="shared" si="35"/>
        <v>2612.679118786079</v>
      </c>
      <c r="BS87" s="42">
        <f t="shared" ref="BS87:CH87" si="36">SUM(BS38:BS41)</f>
        <v>2036.0228151879826</v>
      </c>
      <c r="BT87" s="42">
        <f t="shared" si="36"/>
        <v>10</v>
      </c>
      <c r="BU87" s="42">
        <f t="shared" si="36"/>
        <v>0</v>
      </c>
      <c r="BV87" s="42">
        <f t="shared" si="36"/>
        <v>0</v>
      </c>
      <c r="BW87" s="42">
        <f t="shared" si="36"/>
        <v>0</v>
      </c>
      <c r="BX87" s="42">
        <f t="shared" si="36"/>
        <v>0</v>
      </c>
      <c r="BY87" s="42">
        <f t="shared" si="36"/>
        <v>0</v>
      </c>
      <c r="BZ87" s="42">
        <f t="shared" si="36"/>
        <v>9.9999999997646043</v>
      </c>
      <c r="CA87" s="42">
        <f t="shared" si="36"/>
        <v>0</v>
      </c>
      <c r="CB87" s="42">
        <f t="shared" si="36"/>
        <v>0</v>
      </c>
      <c r="CC87" s="42">
        <f t="shared" si="36"/>
        <v>0</v>
      </c>
      <c r="CD87" s="42">
        <f t="shared" si="36"/>
        <v>0</v>
      </c>
      <c r="CE87" s="42">
        <f t="shared" si="36"/>
        <v>0</v>
      </c>
      <c r="CF87" s="42">
        <f t="shared" si="36"/>
        <v>0</v>
      </c>
      <c r="CG87" s="42">
        <f t="shared" si="36"/>
        <v>0</v>
      </c>
      <c r="CH87" s="42">
        <f t="shared" si="36"/>
        <v>0</v>
      </c>
    </row>
    <row r="88" spans="2:86" x14ac:dyDescent="0.35">
      <c r="B88" s="40" t="s">
        <v>64</v>
      </c>
      <c r="E88" s="29">
        <f>SUM(G88:CH88)</f>
        <v>0</v>
      </c>
      <c r="G88" s="42">
        <f t="shared" ref="G88:BR88" si="37">SUM(G42:G47)</f>
        <v>0</v>
      </c>
      <c r="H88" s="42">
        <f t="shared" si="37"/>
        <v>0</v>
      </c>
      <c r="I88" s="42">
        <f t="shared" si="37"/>
        <v>0</v>
      </c>
      <c r="J88" s="42">
        <f t="shared" si="37"/>
        <v>0</v>
      </c>
      <c r="K88" s="42">
        <f t="shared" si="37"/>
        <v>0</v>
      </c>
      <c r="L88" s="42">
        <f t="shared" si="37"/>
        <v>0</v>
      </c>
      <c r="M88" s="42">
        <f t="shared" si="37"/>
        <v>0</v>
      </c>
      <c r="N88" s="42">
        <f t="shared" si="37"/>
        <v>0</v>
      </c>
      <c r="O88" s="42">
        <f t="shared" si="37"/>
        <v>0</v>
      </c>
      <c r="P88" s="42">
        <f t="shared" si="37"/>
        <v>0</v>
      </c>
      <c r="Q88" s="42">
        <f t="shared" si="37"/>
        <v>0</v>
      </c>
      <c r="R88" s="42">
        <f t="shared" si="37"/>
        <v>0</v>
      </c>
      <c r="S88" s="42">
        <f t="shared" si="37"/>
        <v>0</v>
      </c>
      <c r="T88" s="42">
        <f t="shared" si="37"/>
        <v>0</v>
      </c>
      <c r="U88" s="42">
        <f t="shared" si="37"/>
        <v>0</v>
      </c>
      <c r="V88" s="42">
        <f t="shared" si="37"/>
        <v>0</v>
      </c>
      <c r="W88" s="42">
        <f t="shared" si="37"/>
        <v>0</v>
      </c>
      <c r="X88" s="42">
        <f t="shared" si="37"/>
        <v>0</v>
      </c>
      <c r="Y88" s="42">
        <f t="shared" si="37"/>
        <v>0</v>
      </c>
      <c r="Z88" s="42">
        <f t="shared" si="37"/>
        <v>0</v>
      </c>
      <c r="AA88" s="42">
        <f t="shared" si="37"/>
        <v>0</v>
      </c>
      <c r="AB88" s="42">
        <f t="shared" si="37"/>
        <v>0</v>
      </c>
      <c r="AC88" s="42">
        <f t="shared" si="37"/>
        <v>0</v>
      </c>
      <c r="AD88" s="42">
        <f t="shared" si="37"/>
        <v>0</v>
      </c>
      <c r="AE88" s="42">
        <f t="shared" si="37"/>
        <v>0</v>
      </c>
      <c r="AF88" s="42">
        <f t="shared" si="37"/>
        <v>0</v>
      </c>
      <c r="AG88" s="42">
        <f t="shared" si="37"/>
        <v>0</v>
      </c>
      <c r="AH88" s="42">
        <f t="shared" si="37"/>
        <v>0</v>
      </c>
      <c r="AI88" s="42">
        <f t="shared" si="37"/>
        <v>0</v>
      </c>
      <c r="AJ88" s="42">
        <f t="shared" si="37"/>
        <v>0</v>
      </c>
      <c r="AK88" s="42">
        <f t="shared" si="37"/>
        <v>0</v>
      </c>
      <c r="AL88" s="42">
        <f t="shared" si="37"/>
        <v>0</v>
      </c>
      <c r="AM88" s="42">
        <f t="shared" si="37"/>
        <v>0</v>
      </c>
      <c r="AN88" s="42">
        <f t="shared" si="37"/>
        <v>0</v>
      </c>
      <c r="AO88" s="42">
        <f t="shared" si="37"/>
        <v>0</v>
      </c>
      <c r="AP88" s="42">
        <f t="shared" si="37"/>
        <v>0</v>
      </c>
      <c r="AQ88" s="42">
        <f t="shared" si="37"/>
        <v>0</v>
      </c>
      <c r="AR88" s="42">
        <f t="shared" si="37"/>
        <v>0</v>
      </c>
      <c r="AS88" s="42">
        <f t="shared" si="37"/>
        <v>0</v>
      </c>
      <c r="AT88" s="42">
        <f t="shared" si="37"/>
        <v>0</v>
      </c>
      <c r="AU88" s="42">
        <f t="shared" si="37"/>
        <v>0</v>
      </c>
      <c r="AV88" s="42">
        <f t="shared" si="37"/>
        <v>0</v>
      </c>
      <c r="AW88" s="42">
        <f t="shared" si="37"/>
        <v>0</v>
      </c>
      <c r="AX88" s="42">
        <f t="shared" si="37"/>
        <v>0</v>
      </c>
      <c r="AY88" s="42">
        <f t="shared" si="37"/>
        <v>0</v>
      </c>
      <c r="AZ88" s="42">
        <f t="shared" si="37"/>
        <v>0</v>
      </c>
      <c r="BA88" s="42">
        <f t="shared" si="37"/>
        <v>0</v>
      </c>
      <c r="BB88" s="42">
        <f t="shared" si="37"/>
        <v>0</v>
      </c>
      <c r="BC88" s="42">
        <f t="shared" si="37"/>
        <v>0</v>
      </c>
      <c r="BD88" s="42">
        <f t="shared" si="37"/>
        <v>0</v>
      </c>
      <c r="BE88" s="42">
        <f t="shared" si="37"/>
        <v>0</v>
      </c>
      <c r="BF88" s="42">
        <f t="shared" si="37"/>
        <v>0</v>
      </c>
      <c r="BG88" s="42">
        <f t="shared" si="37"/>
        <v>0</v>
      </c>
      <c r="BH88" s="42">
        <f t="shared" si="37"/>
        <v>0</v>
      </c>
      <c r="BI88" s="42">
        <f t="shared" si="37"/>
        <v>0</v>
      </c>
      <c r="BJ88" s="42">
        <f t="shared" si="37"/>
        <v>0</v>
      </c>
      <c r="BK88" s="42">
        <f t="shared" si="37"/>
        <v>0</v>
      </c>
      <c r="BL88" s="42">
        <f t="shared" si="37"/>
        <v>0</v>
      </c>
      <c r="BM88" s="42">
        <f t="shared" si="37"/>
        <v>0</v>
      </c>
      <c r="BN88" s="42">
        <f t="shared" si="37"/>
        <v>0</v>
      </c>
      <c r="BO88" s="42">
        <f t="shared" si="37"/>
        <v>0</v>
      </c>
      <c r="BP88" s="42">
        <f t="shared" si="37"/>
        <v>0</v>
      </c>
      <c r="BQ88" s="42">
        <f t="shared" si="37"/>
        <v>0</v>
      </c>
      <c r="BR88" s="42">
        <f t="shared" si="37"/>
        <v>0</v>
      </c>
      <c r="BS88" s="42">
        <f t="shared" ref="BS88:CH88" si="38">SUM(BS42:BS47)</f>
        <v>0</v>
      </c>
      <c r="BT88" s="42">
        <f t="shared" si="38"/>
        <v>0</v>
      </c>
      <c r="BU88" s="42">
        <f t="shared" si="38"/>
        <v>0</v>
      </c>
      <c r="BV88" s="42">
        <f t="shared" si="38"/>
        <v>0</v>
      </c>
      <c r="BW88" s="42">
        <f t="shared" si="38"/>
        <v>0</v>
      </c>
      <c r="BX88" s="42">
        <f t="shared" si="38"/>
        <v>0</v>
      </c>
      <c r="BY88" s="42">
        <f t="shared" si="38"/>
        <v>0</v>
      </c>
      <c r="BZ88" s="42">
        <f t="shared" si="38"/>
        <v>0</v>
      </c>
      <c r="CA88" s="42">
        <f t="shared" si="38"/>
        <v>0</v>
      </c>
      <c r="CB88" s="42">
        <f t="shared" si="38"/>
        <v>0</v>
      </c>
      <c r="CC88" s="42">
        <f t="shared" si="38"/>
        <v>0</v>
      </c>
      <c r="CD88" s="42">
        <f t="shared" si="38"/>
        <v>0</v>
      </c>
      <c r="CE88" s="42">
        <f t="shared" si="38"/>
        <v>0</v>
      </c>
      <c r="CF88" s="42">
        <f t="shared" si="38"/>
        <v>0</v>
      </c>
      <c r="CG88" s="42">
        <f t="shared" si="38"/>
        <v>0</v>
      </c>
      <c r="CH88" s="42">
        <f t="shared" si="38"/>
        <v>0</v>
      </c>
    </row>
    <row r="89" spans="2:86" x14ac:dyDescent="0.35">
      <c r="B89" s="40"/>
      <c r="E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</row>
    <row r="90" spans="2:86" x14ac:dyDescent="0.35">
      <c r="B90" s="2" t="s">
        <v>65</v>
      </c>
      <c r="E90" s="38"/>
      <c r="F90" s="38"/>
      <c r="G90" s="38"/>
      <c r="H90" s="61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</row>
    <row r="91" spans="2:86" x14ac:dyDescent="0.35">
      <c r="B91" s="40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</row>
    <row r="92" spans="2:86" x14ac:dyDescent="0.35">
      <c r="B92" s="40" t="s">
        <v>66</v>
      </c>
      <c r="D92" s="34"/>
      <c r="E92" s="32">
        <f>SUM(G92:CH92)</f>
        <v>32917.621098700511</v>
      </c>
      <c r="F92" s="38"/>
      <c r="G92" s="33">
        <f t="shared" ref="G92:BR92" si="39">SUM(G86:G87)</f>
        <v>0</v>
      </c>
      <c r="H92" s="33">
        <f t="shared" si="39"/>
        <v>-10</v>
      </c>
      <c r="I92" s="43">
        <f t="shared" si="39"/>
        <v>0</v>
      </c>
      <c r="J92" s="43">
        <f t="shared" si="39"/>
        <v>0</v>
      </c>
      <c r="K92" s="43">
        <f t="shared" si="39"/>
        <v>0</v>
      </c>
      <c r="L92" s="43">
        <f t="shared" si="39"/>
        <v>0</v>
      </c>
      <c r="M92" s="43">
        <f t="shared" si="39"/>
        <v>-766.49441999999999</v>
      </c>
      <c r="N92" s="43">
        <f t="shared" si="39"/>
        <v>-1890.1941299999999</v>
      </c>
      <c r="O92" s="43">
        <f t="shared" si="39"/>
        <v>-3734.2041799999997</v>
      </c>
      <c r="P92" s="43">
        <f t="shared" si="39"/>
        <v>-1448.67247</v>
      </c>
      <c r="Q92" s="43">
        <f t="shared" si="39"/>
        <v>-3045.0705800000001</v>
      </c>
      <c r="R92" s="43">
        <f t="shared" si="39"/>
        <v>0</v>
      </c>
      <c r="S92" s="43">
        <f t="shared" si="39"/>
        <v>0</v>
      </c>
      <c r="T92" s="43">
        <f t="shared" si="39"/>
        <v>0</v>
      </c>
      <c r="U92" s="43">
        <f t="shared" si="39"/>
        <v>0</v>
      </c>
      <c r="V92" s="43">
        <f t="shared" si="39"/>
        <v>0</v>
      </c>
      <c r="W92" s="43">
        <f t="shared" si="39"/>
        <v>1090.3242799999998</v>
      </c>
      <c r="X92" s="43">
        <f t="shared" si="39"/>
        <v>713.04399999999953</v>
      </c>
      <c r="Y92" s="43">
        <f t="shared" si="39"/>
        <v>672.75121999359999</v>
      </c>
      <c r="Z92" s="43">
        <f t="shared" si="39"/>
        <v>593.65400000000091</v>
      </c>
      <c r="AA92" s="43">
        <f t="shared" si="39"/>
        <v>850.18745000640001</v>
      </c>
      <c r="AB92" s="43">
        <f t="shared" si="39"/>
        <v>592.27259240107128</v>
      </c>
      <c r="AC92" s="43">
        <f t="shared" si="39"/>
        <v>682.09467845212885</v>
      </c>
      <c r="AD92" s="43">
        <f t="shared" si="39"/>
        <v>0.26907425093116899</v>
      </c>
      <c r="AE92" s="43">
        <f t="shared" si="39"/>
        <v>1309.5276848958679</v>
      </c>
      <c r="AF92" s="43">
        <f t="shared" si="39"/>
        <v>857.74702442665603</v>
      </c>
      <c r="AG92" s="43">
        <f t="shared" si="39"/>
        <v>734.53848775122788</v>
      </c>
      <c r="AH92" s="43">
        <f t="shared" si="39"/>
        <v>617.74539551813393</v>
      </c>
      <c r="AI92" s="43">
        <f t="shared" si="39"/>
        <v>773.59939502369059</v>
      </c>
      <c r="AJ92" s="43">
        <f t="shared" si="39"/>
        <v>592.37439773325457</v>
      </c>
      <c r="AK92" s="43">
        <f t="shared" si="39"/>
        <v>718.03892808670196</v>
      </c>
      <c r="AL92" s="43">
        <f t="shared" si="39"/>
        <v>565.51091009834624</v>
      </c>
      <c r="AM92" s="43">
        <f t="shared" si="39"/>
        <v>700.51613083873531</v>
      </c>
      <c r="AN92" s="43">
        <f t="shared" si="39"/>
        <v>541.46673172573605</v>
      </c>
      <c r="AO92" s="43">
        <f t="shared" si="39"/>
        <v>599.14361950399007</v>
      </c>
      <c r="AP92" s="43">
        <f t="shared" si="39"/>
        <v>536.55358684404018</v>
      </c>
      <c r="AQ92" s="43">
        <f t="shared" si="39"/>
        <v>550.09190185321916</v>
      </c>
      <c r="AR92" s="43">
        <f t="shared" si="39"/>
        <v>540.17355806095827</v>
      </c>
      <c r="AS92" s="43">
        <f t="shared" si="39"/>
        <v>541.37980432796417</v>
      </c>
      <c r="AT92" s="43">
        <f t="shared" si="39"/>
        <v>554.04548693018523</v>
      </c>
      <c r="AU92" s="43">
        <f t="shared" si="39"/>
        <v>564.8180385277085</v>
      </c>
      <c r="AV92" s="43">
        <f t="shared" si="39"/>
        <v>561.2130345720027</v>
      </c>
      <c r="AW92" s="43">
        <f t="shared" si="39"/>
        <v>545.38973653995686</v>
      </c>
      <c r="AX92" s="43">
        <f t="shared" si="39"/>
        <v>595.63264395286933</v>
      </c>
      <c r="AY92" s="43">
        <f t="shared" si="39"/>
        <v>639.00975299660149</v>
      </c>
      <c r="AZ92" s="43">
        <f t="shared" si="39"/>
        <v>699.2727548770381</v>
      </c>
      <c r="BA92" s="43">
        <f t="shared" si="39"/>
        <v>865.97158125924477</v>
      </c>
      <c r="BB92" s="43">
        <f t="shared" si="39"/>
        <v>617.98646972939241</v>
      </c>
      <c r="BC92" s="43">
        <f t="shared" si="39"/>
        <v>910.12118173117142</v>
      </c>
      <c r="BD92" s="43">
        <f t="shared" si="39"/>
        <v>675.75329434266337</v>
      </c>
      <c r="BE92" s="43">
        <f t="shared" si="39"/>
        <v>789.75274996101439</v>
      </c>
      <c r="BF92" s="43">
        <f t="shared" si="39"/>
        <v>677.3852776278062</v>
      </c>
      <c r="BG92" s="43">
        <f t="shared" si="39"/>
        <v>656.27832796364521</v>
      </c>
      <c r="BH92" s="43">
        <f t="shared" si="39"/>
        <v>708.11043630962388</v>
      </c>
      <c r="BI92" s="43">
        <f t="shared" si="39"/>
        <v>807.82127172411435</v>
      </c>
      <c r="BJ92" s="43">
        <f t="shared" si="39"/>
        <v>792.25138805810616</v>
      </c>
      <c r="BK92" s="43">
        <f t="shared" si="39"/>
        <v>1029.7695482231063</v>
      </c>
      <c r="BL92" s="43">
        <f t="shared" si="39"/>
        <v>824.16509646605243</v>
      </c>
      <c r="BM92" s="43">
        <f t="shared" si="39"/>
        <v>513.38954954882297</v>
      </c>
      <c r="BN92" s="43">
        <f t="shared" si="39"/>
        <v>281.10669545158373</v>
      </c>
      <c r="BO92" s="43">
        <f t="shared" si="39"/>
        <v>395.68307041161768</v>
      </c>
      <c r="BP92" s="43">
        <f t="shared" si="39"/>
        <v>851.84614511637005</v>
      </c>
      <c r="BQ92" s="43">
        <f t="shared" si="39"/>
        <v>8213.7765606133325</v>
      </c>
      <c r="BR92" s="43">
        <f t="shared" si="39"/>
        <v>2612.679118786079</v>
      </c>
      <c r="BS92" s="43">
        <f t="shared" ref="BS92:CH92" si="40">SUM(BS86:BS87)</f>
        <v>2036.0228151879826</v>
      </c>
      <c r="BT92" s="43">
        <f t="shared" si="40"/>
        <v>10</v>
      </c>
      <c r="BU92" s="43">
        <f t="shared" si="40"/>
        <v>0</v>
      </c>
      <c r="BV92" s="43">
        <f t="shared" si="40"/>
        <v>0</v>
      </c>
      <c r="BW92" s="43">
        <f t="shared" si="40"/>
        <v>0</v>
      </c>
      <c r="BX92" s="43">
        <f t="shared" si="40"/>
        <v>0</v>
      </c>
      <c r="BY92" s="43">
        <f t="shared" si="40"/>
        <v>0</v>
      </c>
      <c r="BZ92" s="43">
        <f t="shared" si="40"/>
        <v>9.9999999997646043</v>
      </c>
      <c r="CA92" s="43">
        <f t="shared" si="40"/>
        <v>0</v>
      </c>
      <c r="CB92" s="43">
        <f t="shared" si="40"/>
        <v>0</v>
      </c>
      <c r="CC92" s="43">
        <f t="shared" si="40"/>
        <v>0</v>
      </c>
      <c r="CD92" s="43">
        <f t="shared" si="40"/>
        <v>0</v>
      </c>
      <c r="CE92" s="43">
        <f t="shared" si="40"/>
        <v>0</v>
      </c>
      <c r="CF92" s="43">
        <f t="shared" si="40"/>
        <v>0</v>
      </c>
      <c r="CG92" s="43">
        <f t="shared" si="40"/>
        <v>0</v>
      </c>
      <c r="CH92" s="43">
        <f t="shared" si="40"/>
        <v>0</v>
      </c>
    </row>
    <row r="93" spans="2:86" s="40" customFormat="1" x14ac:dyDescent="0.35">
      <c r="B93" s="40" t="s">
        <v>67</v>
      </c>
      <c r="E93" s="44">
        <f>SUM(G93:CH93)</f>
        <v>-3532.763775573344</v>
      </c>
      <c r="F93" s="72"/>
      <c r="G93" s="45">
        <f t="shared" ref="G93:BR93" si="41">IF(G$4&lt;$C$9,G92,0)</f>
        <v>0</v>
      </c>
      <c r="H93" s="45">
        <f t="shared" si="41"/>
        <v>-10</v>
      </c>
      <c r="I93" s="46">
        <f t="shared" si="41"/>
        <v>0</v>
      </c>
      <c r="J93" s="46">
        <f t="shared" si="41"/>
        <v>0</v>
      </c>
      <c r="K93" s="46">
        <f t="shared" si="41"/>
        <v>0</v>
      </c>
      <c r="L93" s="46">
        <f t="shared" si="41"/>
        <v>0</v>
      </c>
      <c r="M93" s="46">
        <f t="shared" si="41"/>
        <v>-766.49441999999999</v>
      </c>
      <c r="N93" s="46">
        <f t="shared" si="41"/>
        <v>-1890.1941299999999</v>
      </c>
      <c r="O93" s="46">
        <f t="shared" si="41"/>
        <v>-3734.2041799999997</v>
      </c>
      <c r="P93" s="46">
        <f t="shared" si="41"/>
        <v>-1448.67247</v>
      </c>
      <c r="Q93" s="46">
        <f t="shared" si="41"/>
        <v>-3045.0705800000001</v>
      </c>
      <c r="R93" s="46">
        <f t="shared" si="41"/>
        <v>0</v>
      </c>
      <c r="S93" s="46">
        <f t="shared" si="41"/>
        <v>0</v>
      </c>
      <c r="T93" s="46">
        <f t="shared" si="41"/>
        <v>0</v>
      </c>
      <c r="U93" s="46">
        <f t="shared" si="41"/>
        <v>0</v>
      </c>
      <c r="V93" s="46">
        <f t="shared" si="41"/>
        <v>0</v>
      </c>
      <c r="W93" s="46">
        <f t="shared" si="41"/>
        <v>1090.3242799999998</v>
      </c>
      <c r="X93" s="46">
        <f t="shared" si="41"/>
        <v>713.04399999999953</v>
      </c>
      <c r="Y93" s="46">
        <f t="shared" si="41"/>
        <v>672.75121999359999</v>
      </c>
      <c r="Z93" s="46">
        <f t="shared" si="41"/>
        <v>593.65400000000091</v>
      </c>
      <c r="AA93" s="46">
        <f t="shared" si="41"/>
        <v>850.18745000640001</v>
      </c>
      <c r="AB93" s="46">
        <f t="shared" si="41"/>
        <v>592.27259240107128</v>
      </c>
      <c r="AC93" s="46">
        <f t="shared" si="41"/>
        <v>682.09467845212885</v>
      </c>
      <c r="AD93" s="46">
        <f t="shared" si="41"/>
        <v>0.26907425093116899</v>
      </c>
      <c r="AE93" s="46">
        <f t="shared" si="41"/>
        <v>1309.5276848958679</v>
      </c>
      <c r="AF93" s="46">
        <f t="shared" si="41"/>
        <v>857.74702442665603</v>
      </c>
      <c r="AG93" s="46">
        <f t="shared" si="41"/>
        <v>0</v>
      </c>
      <c r="AH93" s="46">
        <f t="shared" si="41"/>
        <v>0</v>
      </c>
      <c r="AI93" s="46">
        <f t="shared" si="41"/>
        <v>0</v>
      </c>
      <c r="AJ93" s="46">
        <f t="shared" si="41"/>
        <v>0</v>
      </c>
      <c r="AK93" s="46">
        <f t="shared" si="41"/>
        <v>0</v>
      </c>
      <c r="AL93" s="46">
        <f t="shared" si="41"/>
        <v>0</v>
      </c>
      <c r="AM93" s="46">
        <f t="shared" si="41"/>
        <v>0</v>
      </c>
      <c r="AN93" s="46">
        <f t="shared" si="41"/>
        <v>0</v>
      </c>
      <c r="AO93" s="46">
        <f t="shared" si="41"/>
        <v>0</v>
      </c>
      <c r="AP93" s="46">
        <f t="shared" si="41"/>
        <v>0</v>
      </c>
      <c r="AQ93" s="46">
        <f t="shared" si="41"/>
        <v>0</v>
      </c>
      <c r="AR93" s="46">
        <f t="shared" si="41"/>
        <v>0</v>
      </c>
      <c r="AS93" s="46">
        <f t="shared" si="41"/>
        <v>0</v>
      </c>
      <c r="AT93" s="46">
        <f t="shared" si="41"/>
        <v>0</v>
      </c>
      <c r="AU93" s="46">
        <f t="shared" si="41"/>
        <v>0</v>
      </c>
      <c r="AV93" s="46">
        <f t="shared" si="41"/>
        <v>0</v>
      </c>
      <c r="AW93" s="46">
        <f t="shared" si="41"/>
        <v>0</v>
      </c>
      <c r="AX93" s="46">
        <f t="shared" si="41"/>
        <v>0</v>
      </c>
      <c r="AY93" s="46">
        <f t="shared" si="41"/>
        <v>0</v>
      </c>
      <c r="AZ93" s="46">
        <f t="shared" si="41"/>
        <v>0</v>
      </c>
      <c r="BA93" s="46">
        <f t="shared" si="41"/>
        <v>0</v>
      </c>
      <c r="BB93" s="46">
        <f t="shared" si="41"/>
        <v>0</v>
      </c>
      <c r="BC93" s="46">
        <f t="shared" si="41"/>
        <v>0</v>
      </c>
      <c r="BD93" s="46">
        <f t="shared" si="41"/>
        <v>0</v>
      </c>
      <c r="BE93" s="46">
        <f t="shared" si="41"/>
        <v>0</v>
      </c>
      <c r="BF93" s="46">
        <f t="shared" si="41"/>
        <v>0</v>
      </c>
      <c r="BG93" s="46">
        <f t="shared" si="41"/>
        <v>0</v>
      </c>
      <c r="BH93" s="46">
        <f t="shared" si="41"/>
        <v>0</v>
      </c>
      <c r="BI93" s="46">
        <f t="shared" si="41"/>
        <v>0</v>
      </c>
      <c r="BJ93" s="46">
        <f t="shared" si="41"/>
        <v>0</v>
      </c>
      <c r="BK93" s="46">
        <f t="shared" si="41"/>
        <v>0</v>
      </c>
      <c r="BL93" s="46">
        <f t="shared" si="41"/>
        <v>0</v>
      </c>
      <c r="BM93" s="46">
        <f t="shared" si="41"/>
        <v>0</v>
      </c>
      <c r="BN93" s="46">
        <f t="shared" si="41"/>
        <v>0</v>
      </c>
      <c r="BO93" s="46">
        <f t="shared" si="41"/>
        <v>0</v>
      </c>
      <c r="BP93" s="46">
        <f t="shared" si="41"/>
        <v>0</v>
      </c>
      <c r="BQ93" s="46">
        <f t="shared" si="41"/>
        <v>0</v>
      </c>
      <c r="BR93" s="46">
        <f t="shared" si="41"/>
        <v>0</v>
      </c>
      <c r="BS93" s="46">
        <f t="shared" ref="BS93:CH93" si="42">IF(BS$4&lt;$C$9,BS92,0)</f>
        <v>0</v>
      </c>
      <c r="BT93" s="46">
        <f t="shared" si="42"/>
        <v>0</v>
      </c>
      <c r="BU93" s="46">
        <f t="shared" si="42"/>
        <v>0</v>
      </c>
      <c r="BV93" s="46">
        <f t="shared" si="42"/>
        <v>0</v>
      </c>
      <c r="BW93" s="46">
        <f t="shared" si="42"/>
        <v>0</v>
      </c>
      <c r="BX93" s="46">
        <f t="shared" si="42"/>
        <v>0</v>
      </c>
      <c r="BY93" s="46">
        <f t="shared" si="42"/>
        <v>0</v>
      </c>
      <c r="BZ93" s="46">
        <f t="shared" si="42"/>
        <v>0</v>
      </c>
      <c r="CA93" s="46">
        <f t="shared" si="42"/>
        <v>0</v>
      </c>
      <c r="CB93" s="46">
        <f t="shared" si="42"/>
        <v>0</v>
      </c>
      <c r="CC93" s="46">
        <f t="shared" si="42"/>
        <v>0</v>
      </c>
      <c r="CD93" s="46">
        <f t="shared" si="42"/>
        <v>0</v>
      </c>
      <c r="CE93" s="46">
        <f t="shared" si="42"/>
        <v>0</v>
      </c>
      <c r="CF93" s="46">
        <f t="shared" si="42"/>
        <v>0</v>
      </c>
      <c r="CG93" s="46">
        <f t="shared" si="42"/>
        <v>0</v>
      </c>
      <c r="CH93" s="46">
        <f t="shared" si="42"/>
        <v>0</v>
      </c>
    </row>
    <row r="94" spans="2:86" x14ac:dyDescent="0.35">
      <c r="B94" s="40"/>
      <c r="E94" s="29"/>
      <c r="F94" s="38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</row>
    <row r="95" spans="2:86" x14ac:dyDescent="0.35">
      <c r="B95" s="40" t="s">
        <v>68</v>
      </c>
      <c r="E95" s="32">
        <f>SUM(G95:CH95)</f>
        <v>32917.621098700511</v>
      </c>
      <c r="F95" s="38"/>
      <c r="G95" s="43">
        <f t="shared" ref="G95:BR95" si="43">SUM(G86:G88)</f>
        <v>0</v>
      </c>
      <c r="H95" s="43">
        <f t="shared" si="43"/>
        <v>-10</v>
      </c>
      <c r="I95" s="43">
        <f t="shared" si="43"/>
        <v>0</v>
      </c>
      <c r="J95" s="43">
        <f t="shared" si="43"/>
        <v>0</v>
      </c>
      <c r="K95" s="43">
        <f t="shared" si="43"/>
        <v>0</v>
      </c>
      <c r="L95" s="43">
        <f t="shared" si="43"/>
        <v>0</v>
      </c>
      <c r="M95" s="43">
        <f t="shared" si="43"/>
        <v>-766.49441999999999</v>
      </c>
      <c r="N95" s="43">
        <f t="shared" si="43"/>
        <v>-1890.1941299999999</v>
      </c>
      <c r="O95" s="43">
        <f t="shared" si="43"/>
        <v>-3734.2041799999997</v>
      </c>
      <c r="P95" s="43">
        <f t="shared" si="43"/>
        <v>-1448.67247</v>
      </c>
      <c r="Q95" s="43">
        <f t="shared" si="43"/>
        <v>-3045.0705800000001</v>
      </c>
      <c r="R95" s="43">
        <f t="shared" si="43"/>
        <v>0</v>
      </c>
      <c r="S95" s="43">
        <f t="shared" si="43"/>
        <v>0</v>
      </c>
      <c r="T95" s="43">
        <f t="shared" si="43"/>
        <v>0</v>
      </c>
      <c r="U95" s="43">
        <f t="shared" si="43"/>
        <v>0</v>
      </c>
      <c r="V95" s="43">
        <f t="shared" si="43"/>
        <v>0</v>
      </c>
      <c r="W95" s="43">
        <f t="shared" si="43"/>
        <v>1090.3242799999998</v>
      </c>
      <c r="X95" s="43">
        <f t="shared" si="43"/>
        <v>713.04399999999953</v>
      </c>
      <c r="Y95" s="43">
        <f t="shared" si="43"/>
        <v>672.75121999359999</v>
      </c>
      <c r="Z95" s="43">
        <f t="shared" si="43"/>
        <v>593.65400000000091</v>
      </c>
      <c r="AA95" s="43">
        <f t="shared" si="43"/>
        <v>850.18745000640001</v>
      </c>
      <c r="AB95" s="43">
        <f t="shared" si="43"/>
        <v>592.27259240107128</v>
      </c>
      <c r="AC95" s="43">
        <f t="shared" si="43"/>
        <v>682.09467845212885</v>
      </c>
      <c r="AD95" s="43">
        <f t="shared" si="43"/>
        <v>0.26907425093116899</v>
      </c>
      <c r="AE95" s="43">
        <f t="shared" si="43"/>
        <v>1309.5276848958679</v>
      </c>
      <c r="AF95" s="43">
        <f t="shared" si="43"/>
        <v>857.74702442665603</v>
      </c>
      <c r="AG95" s="43">
        <f t="shared" si="43"/>
        <v>734.53848775122788</v>
      </c>
      <c r="AH95" s="43">
        <f t="shared" si="43"/>
        <v>617.74539551813393</v>
      </c>
      <c r="AI95" s="43">
        <f t="shared" si="43"/>
        <v>773.59939502369059</v>
      </c>
      <c r="AJ95" s="43">
        <f t="shared" si="43"/>
        <v>592.37439773325457</v>
      </c>
      <c r="AK95" s="43">
        <f t="shared" si="43"/>
        <v>718.03892808670196</v>
      </c>
      <c r="AL95" s="43">
        <f t="shared" si="43"/>
        <v>565.51091009834624</v>
      </c>
      <c r="AM95" s="43">
        <f t="shared" si="43"/>
        <v>700.51613083873531</v>
      </c>
      <c r="AN95" s="43">
        <f t="shared" si="43"/>
        <v>541.46673172573605</v>
      </c>
      <c r="AO95" s="43">
        <f t="shared" si="43"/>
        <v>599.14361950399007</v>
      </c>
      <c r="AP95" s="43">
        <f t="shared" si="43"/>
        <v>536.55358684404018</v>
      </c>
      <c r="AQ95" s="43">
        <f t="shared" si="43"/>
        <v>550.09190185321916</v>
      </c>
      <c r="AR95" s="43">
        <f t="shared" si="43"/>
        <v>540.17355806095827</v>
      </c>
      <c r="AS95" s="43">
        <f t="shared" si="43"/>
        <v>541.37980432796417</v>
      </c>
      <c r="AT95" s="43">
        <f t="shared" si="43"/>
        <v>554.04548693018523</v>
      </c>
      <c r="AU95" s="43">
        <f t="shared" si="43"/>
        <v>564.8180385277085</v>
      </c>
      <c r="AV95" s="43">
        <f t="shared" si="43"/>
        <v>561.2130345720027</v>
      </c>
      <c r="AW95" s="43">
        <f t="shared" si="43"/>
        <v>545.38973653995686</v>
      </c>
      <c r="AX95" s="43">
        <f t="shared" si="43"/>
        <v>595.63264395286933</v>
      </c>
      <c r="AY95" s="43">
        <f t="shared" si="43"/>
        <v>639.00975299660149</v>
      </c>
      <c r="AZ95" s="43">
        <f t="shared" si="43"/>
        <v>699.2727548770381</v>
      </c>
      <c r="BA95" s="43">
        <f t="shared" si="43"/>
        <v>865.97158125924477</v>
      </c>
      <c r="BB95" s="43">
        <f t="shared" si="43"/>
        <v>617.98646972939241</v>
      </c>
      <c r="BC95" s="43">
        <f t="shared" si="43"/>
        <v>910.12118173117142</v>
      </c>
      <c r="BD95" s="43">
        <f t="shared" si="43"/>
        <v>675.75329434266337</v>
      </c>
      <c r="BE95" s="43">
        <f t="shared" si="43"/>
        <v>789.75274996101439</v>
      </c>
      <c r="BF95" s="43">
        <f t="shared" si="43"/>
        <v>677.3852776278062</v>
      </c>
      <c r="BG95" s="43">
        <f t="shared" si="43"/>
        <v>656.27832796364521</v>
      </c>
      <c r="BH95" s="43">
        <f t="shared" si="43"/>
        <v>708.11043630962388</v>
      </c>
      <c r="BI95" s="43">
        <f t="shared" si="43"/>
        <v>807.82127172411435</v>
      </c>
      <c r="BJ95" s="43">
        <f t="shared" si="43"/>
        <v>792.25138805810616</v>
      </c>
      <c r="BK95" s="43">
        <f t="shared" si="43"/>
        <v>1029.7695482231063</v>
      </c>
      <c r="BL95" s="43">
        <f t="shared" si="43"/>
        <v>824.16509646605243</v>
      </c>
      <c r="BM95" s="43">
        <f t="shared" si="43"/>
        <v>513.38954954882297</v>
      </c>
      <c r="BN95" s="43">
        <f t="shared" si="43"/>
        <v>281.10669545158373</v>
      </c>
      <c r="BO95" s="43">
        <f t="shared" si="43"/>
        <v>395.68307041161768</v>
      </c>
      <c r="BP95" s="43">
        <f t="shared" si="43"/>
        <v>851.84614511637005</v>
      </c>
      <c r="BQ95" s="43">
        <f t="shared" si="43"/>
        <v>8213.7765606133325</v>
      </c>
      <c r="BR95" s="43">
        <f t="shared" si="43"/>
        <v>2612.679118786079</v>
      </c>
      <c r="BS95" s="43">
        <f t="shared" ref="BS95:CH95" si="44">SUM(BS86:BS88)</f>
        <v>2036.0228151879826</v>
      </c>
      <c r="BT95" s="43">
        <f t="shared" si="44"/>
        <v>10</v>
      </c>
      <c r="BU95" s="43">
        <f t="shared" si="44"/>
        <v>0</v>
      </c>
      <c r="BV95" s="43">
        <f t="shared" si="44"/>
        <v>0</v>
      </c>
      <c r="BW95" s="43">
        <f t="shared" si="44"/>
        <v>0</v>
      </c>
      <c r="BX95" s="43">
        <f t="shared" si="44"/>
        <v>0</v>
      </c>
      <c r="BY95" s="43">
        <f t="shared" si="44"/>
        <v>0</v>
      </c>
      <c r="BZ95" s="43">
        <f t="shared" si="44"/>
        <v>9.9999999997646043</v>
      </c>
      <c r="CA95" s="43">
        <f t="shared" si="44"/>
        <v>0</v>
      </c>
      <c r="CB95" s="43">
        <f t="shared" si="44"/>
        <v>0</v>
      </c>
      <c r="CC95" s="43">
        <f t="shared" si="44"/>
        <v>0</v>
      </c>
      <c r="CD95" s="43">
        <f t="shared" si="44"/>
        <v>0</v>
      </c>
      <c r="CE95" s="43">
        <f t="shared" si="44"/>
        <v>0</v>
      </c>
      <c r="CF95" s="43">
        <f t="shared" si="44"/>
        <v>0</v>
      </c>
      <c r="CG95" s="43">
        <f t="shared" si="44"/>
        <v>0</v>
      </c>
      <c r="CH95" s="43">
        <f t="shared" si="44"/>
        <v>0</v>
      </c>
    </row>
    <row r="96" spans="2:86" s="40" customFormat="1" x14ac:dyDescent="0.35">
      <c r="B96" s="40" t="s">
        <v>69</v>
      </c>
      <c r="E96" s="44">
        <f>SUM(G96:CH96)</f>
        <v>-3532.763775573344</v>
      </c>
      <c r="F96" s="72"/>
      <c r="G96" s="45">
        <f t="shared" ref="G96:BR96" si="45">IF(G$4&lt;$C$9,G95,0)</f>
        <v>0</v>
      </c>
      <c r="H96" s="45">
        <f t="shared" si="45"/>
        <v>-10</v>
      </c>
      <c r="I96" s="45">
        <f t="shared" si="45"/>
        <v>0</v>
      </c>
      <c r="J96" s="45">
        <f t="shared" si="45"/>
        <v>0</v>
      </c>
      <c r="K96" s="45">
        <f t="shared" si="45"/>
        <v>0</v>
      </c>
      <c r="L96" s="45">
        <f t="shared" si="45"/>
        <v>0</v>
      </c>
      <c r="M96" s="45">
        <f t="shared" si="45"/>
        <v>-766.49441999999999</v>
      </c>
      <c r="N96" s="45">
        <f t="shared" si="45"/>
        <v>-1890.1941299999999</v>
      </c>
      <c r="O96" s="45">
        <f t="shared" si="45"/>
        <v>-3734.2041799999997</v>
      </c>
      <c r="P96" s="45">
        <f t="shared" si="45"/>
        <v>-1448.67247</v>
      </c>
      <c r="Q96" s="45">
        <f t="shared" si="45"/>
        <v>-3045.0705800000001</v>
      </c>
      <c r="R96" s="45">
        <f t="shared" si="45"/>
        <v>0</v>
      </c>
      <c r="S96" s="45">
        <f t="shared" si="45"/>
        <v>0</v>
      </c>
      <c r="T96" s="45">
        <f t="shared" si="45"/>
        <v>0</v>
      </c>
      <c r="U96" s="45">
        <f t="shared" si="45"/>
        <v>0</v>
      </c>
      <c r="V96" s="45">
        <f t="shared" si="45"/>
        <v>0</v>
      </c>
      <c r="W96" s="45">
        <f t="shared" si="45"/>
        <v>1090.3242799999998</v>
      </c>
      <c r="X96" s="45">
        <f t="shared" si="45"/>
        <v>713.04399999999953</v>
      </c>
      <c r="Y96" s="45">
        <f t="shared" si="45"/>
        <v>672.75121999359999</v>
      </c>
      <c r="Z96" s="45">
        <f t="shared" si="45"/>
        <v>593.65400000000091</v>
      </c>
      <c r="AA96" s="45">
        <f t="shared" si="45"/>
        <v>850.18745000640001</v>
      </c>
      <c r="AB96" s="45">
        <f t="shared" si="45"/>
        <v>592.27259240107128</v>
      </c>
      <c r="AC96" s="45">
        <f t="shared" si="45"/>
        <v>682.09467845212885</v>
      </c>
      <c r="AD96" s="45">
        <f t="shared" si="45"/>
        <v>0.26907425093116899</v>
      </c>
      <c r="AE96" s="45">
        <f t="shared" si="45"/>
        <v>1309.5276848958679</v>
      </c>
      <c r="AF96" s="45">
        <f t="shared" si="45"/>
        <v>857.74702442665603</v>
      </c>
      <c r="AG96" s="45">
        <f t="shared" si="45"/>
        <v>0</v>
      </c>
      <c r="AH96" s="45">
        <f t="shared" si="45"/>
        <v>0</v>
      </c>
      <c r="AI96" s="45">
        <f t="shared" si="45"/>
        <v>0</v>
      </c>
      <c r="AJ96" s="45">
        <f t="shared" si="45"/>
        <v>0</v>
      </c>
      <c r="AK96" s="45">
        <f t="shared" si="45"/>
        <v>0</v>
      </c>
      <c r="AL96" s="45">
        <f t="shared" si="45"/>
        <v>0</v>
      </c>
      <c r="AM96" s="45">
        <f t="shared" si="45"/>
        <v>0</v>
      </c>
      <c r="AN96" s="45">
        <f t="shared" si="45"/>
        <v>0</v>
      </c>
      <c r="AO96" s="45">
        <f t="shared" si="45"/>
        <v>0</v>
      </c>
      <c r="AP96" s="45">
        <f t="shared" si="45"/>
        <v>0</v>
      </c>
      <c r="AQ96" s="45">
        <f t="shared" si="45"/>
        <v>0</v>
      </c>
      <c r="AR96" s="45">
        <f t="shared" si="45"/>
        <v>0</v>
      </c>
      <c r="AS96" s="45">
        <f t="shared" si="45"/>
        <v>0</v>
      </c>
      <c r="AT96" s="45">
        <f t="shared" si="45"/>
        <v>0</v>
      </c>
      <c r="AU96" s="45">
        <f t="shared" si="45"/>
        <v>0</v>
      </c>
      <c r="AV96" s="45">
        <f t="shared" si="45"/>
        <v>0</v>
      </c>
      <c r="AW96" s="45">
        <f t="shared" si="45"/>
        <v>0</v>
      </c>
      <c r="AX96" s="45">
        <f t="shared" si="45"/>
        <v>0</v>
      </c>
      <c r="AY96" s="45">
        <f t="shared" si="45"/>
        <v>0</v>
      </c>
      <c r="AZ96" s="45">
        <f t="shared" si="45"/>
        <v>0</v>
      </c>
      <c r="BA96" s="45">
        <f t="shared" si="45"/>
        <v>0</v>
      </c>
      <c r="BB96" s="45">
        <f t="shared" si="45"/>
        <v>0</v>
      </c>
      <c r="BC96" s="45">
        <f t="shared" si="45"/>
        <v>0</v>
      </c>
      <c r="BD96" s="45">
        <f t="shared" si="45"/>
        <v>0</v>
      </c>
      <c r="BE96" s="45">
        <f t="shared" si="45"/>
        <v>0</v>
      </c>
      <c r="BF96" s="45">
        <f t="shared" si="45"/>
        <v>0</v>
      </c>
      <c r="BG96" s="45">
        <f t="shared" si="45"/>
        <v>0</v>
      </c>
      <c r="BH96" s="45">
        <f t="shared" si="45"/>
        <v>0</v>
      </c>
      <c r="BI96" s="45">
        <f t="shared" si="45"/>
        <v>0</v>
      </c>
      <c r="BJ96" s="45">
        <f t="shared" si="45"/>
        <v>0</v>
      </c>
      <c r="BK96" s="45">
        <f t="shared" si="45"/>
        <v>0</v>
      </c>
      <c r="BL96" s="45">
        <f t="shared" si="45"/>
        <v>0</v>
      </c>
      <c r="BM96" s="45">
        <f t="shared" si="45"/>
        <v>0</v>
      </c>
      <c r="BN96" s="45">
        <f t="shared" si="45"/>
        <v>0</v>
      </c>
      <c r="BO96" s="45">
        <f t="shared" si="45"/>
        <v>0</v>
      </c>
      <c r="BP96" s="45">
        <f t="shared" si="45"/>
        <v>0</v>
      </c>
      <c r="BQ96" s="45">
        <f t="shared" si="45"/>
        <v>0</v>
      </c>
      <c r="BR96" s="45">
        <f t="shared" si="45"/>
        <v>0</v>
      </c>
      <c r="BS96" s="45">
        <f t="shared" ref="BS96:CH96" si="46">IF(BS$4&lt;$C$9,BS95,0)</f>
        <v>0</v>
      </c>
      <c r="BT96" s="45">
        <f t="shared" si="46"/>
        <v>0</v>
      </c>
      <c r="BU96" s="45">
        <f t="shared" si="46"/>
        <v>0</v>
      </c>
      <c r="BV96" s="45">
        <f t="shared" si="46"/>
        <v>0</v>
      </c>
      <c r="BW96" s="45">
        <f t="shared" si="46"/>
        <v>0</v>
      </c>
      <c r="BX96" s="45">
        <f t="shared" si="46"/>
        <v>0</v>
      </c>
      <c r="BY96" s="45">
        <f t="shared" si="46"/>
        <v>0</v>
      </c>
      <c r="BZ96" s="45">
        <f t="shared" si="46"/>
        <v>0</v>
      </c>
      <c r="CA96" s="45">
        <f t="shared" si="46"/>
        <v>0</v>
      </c>
      <c r="CB96" s="45">
        <f t="shared" si="46"/>
        <v>0</v>
      </c>
      <c r="CC96" s="45">
        <f t="shared" si="46"/>
        <v>0</v>
      </c>
      <c r="CD96" s="45">
        <f t="shared" si="46"/>
        <v>0</v>
      </c>
      <c r="CE96" s="45">
        <f t="shared" si="46"/>
        <v>0</v>
      </c>
      <c r="CF96" s="45">
        <f t="shared" si="46"/>
        <v>0</v>
      </c>
      <c r="CG96" s="45">
        <f t="shared" si="46"/>
        <v>0</v>
      </c>
      <c r="CH96" s="45">
        <f t="shared" si="46"/>
        <v>0</v>
      </c>
    </row>
    <row r="97" spans="2:86" x14ac:dyDescent="0.35">
      <c r="B97" s="2"/>
      <c r="E97" s="32"/>
      <c r="F97" s="38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</row>
    <row r="98" spans="2:86" x14ac:dyDescent="0.35">
      <c r="B98" s="2" t="s">
        <v>70</v>
      </c>
      <c r="E98" s="48"/>
      <c r="F98" s="38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</row>
    <row r="99" spans="2:86" x14ac:dyDescent="0.35">
      <c r="B99" s="2"/>
      <c r="E99" s="32"/>
      <c r="F99" s="38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</row>
    <row r="100" spans="2:86" s="2" customFormat="1" x14ac:dyDescent="0.35">
      <c r="B100" s="40" t="s">
        <v>66</v>
      </c>
      <c r="C100" s="1"/>
      <c r="D100" s="1"/>
      <c r="E100" s="32">
        <f>SUM(G100:CH100)</f>
        <v>18135.277703032865</v>
      </c>
      <c r="F100" s="38"/>
      <c r="G100" s="33">
        <f>G92/G$52</f>
        <v>0</v>
      </c>
      <c r="H100" s="33">
        <f t="shared" ref="H100:BS101" si="47">H92/H$52</f>
        <v>-10</v>
      </c>
      <c r="I100" s="33">
        <f t="shared" si="47"/>
        <v>0</v>
      </c>
      <c r="J100" s="33">
        <f t="shared" si="47"/>
        <v>0</v>
      </c>
      <c r="K100" s="33">
        <f t="shared" si="47"/>
        <v>0</v>
      </c>
      <c r="L100" s="33">
        <f t="shared" si="47"/>
        <v>0</v>
      </c>
      <c r="M100" s="33">
        <f t="shared" si="47"/>
        <v>-748.49050793993069</v>
      </c>
      <c r="N100" s="33">
        <f t="shared" si="47"/>
        <v>-1845.7960391528686</v>
      </c>
      <c r="O100" s="33">
        <f t="shared" si="47"/>
        <v>-3646.4927995687331</v>
      </c>
      <c r="P100" s="33">
        <f t="shared" si="47"/>
        <v>-1414.6451228032345</v>
      </c>
      <c r="Q100" s="33">
        <f t="shared" si="47"/>
        <v>-2973.5460111205239</v>
      </c>
      <c r="R100" s="33">
        <f t="shared" si="47"/>
        <v>0</v>
      </c>
      <c r="S100" s="33">
        <f t="shared" si="47"/>
        <v>0</v>
      </c>
      <c r="T100" s="33">
        <f t="shared" si="47"/>
        <v>0</v>
      </c>
      <c r="U100" s="33">
        <f t="shared" si="47"/>
        <v>0</v>
      </c>
      <c r="V100" s="33">
        <f t="shared" si="47"/>
        <v>0</v>
      </c>
      <c r="W100" s="33">
        <f t="shared" si="47"/>
        <v>1028.6690379761903</v>
      </c>
      <c r="X100" s="33">
        <f t="shared" si="47"/>
        <v>672.72305952380907</v>
      </c>
      <c r="Y100" s="33">
        <f t="shared" si="47"/>
        <v>612.382302190872</v>
      </c>
      <c r="Z100" s="33">
        <f t="shared" si="47"/>
        <v>540.38282268485364</v>
      </c>
      <c r="AA100" s="33">
        <f t="shared" si="47"/>
        <v>755.45738374780331</v>
      </c>
      <c r="AB100" s="33">
        <f t="shared" si="47"/>
        <v>526.28006108238151</v>
      </c>
      <c r="AC100" s="33">
        <f t="shared" si="47"/>
        <v>591.17980333376568</v>
      </c>
      <c r="AD100" s="33">
        <f t="shared" si="47"/>
        <v>0.23320994544136858</v>
      </c>
      <c r="AE100" s="33">
        <f t="shared" si="47"/>
        <v>1117.4166247967432</v>
      </c>
      <c r="AF100" s="33">
        <f t="shared" si="47"/>
        <v>731.91334251211288</v>
      </c>
      <c r="AG100" s="33">
        <f t="shared" si="47"/>
        <v>611.49250071795745</v>
      </c>
      <c r="AH100" s="33">
        <f t="shared" si="47"/>
        <v>514.26396711879579</v>
      </c>
      <c r="AI100" s="33">
        <f t="shared" si="47"/>
        <v>626.7738513084571</v>
      </c>
      <c r="AJ100" s="33">
        <f t="shared" si="47"/>
        <v>479.94451013296043</v>
      </c>
      <c r="AK100" s="33">
        <f t="shared" si="47"/>
        <v>566.1883220440086</v>
      </c>
      <c r="AL100" s="33">
        <f t="shared" si="47"/>
        <v>445.91687269565551</v>
      </c>
      <c r="AM100" s="33">
        <f t="shared" si="47"/>
        <v>537.58758097831026</v>
      </c>
      <c r="AN100" s="33">
        <f t="shared" si="47"/>
        <v>415.53046057647532</v>
      </c>
      <c r="AO100" s="33">
        <f t="shared" si="47"/>
        <v>447.48676524294194</v>
      </c>
      <c r="AP100" s="33">
        <f t="shared" si="47"/>
        <v>400.73969101950604</v>
      </c>
      <c r="AQ100" s="33">
        <f t="shared" si="47"/>
        <v>399.85513488921174</v>
      </c>
      <c r="AR100" s="33">
        <f t="shared" si="47"/>
        <v>392.645611023161</v>
      </c>
      <c r="AS100" s="33">
        <f t="shared" si="47"/>
        <v>382.9901866781064</v>
      </c>
      <c r="AT100" s="33">
        <f t="shared" si="47"/>
        <v>391.95031431022562</v>
      </c>
      <c r="AU100" s="33">
        <f t="shared" si="47"/>
        <v>388.87705861859337</v>
      </c>
      <c r="AV100" s="33">
        <f t="shared" si="47"/>
        <v>386.3950144220986</v>
      </c>
      <c r="AW100" s="33">
        <f t="shared" si="47"/>
        <v>365.45078173707304</v>
      </c>
      <c r="AX100" s="33">
        <f t="shared" si="47"/>
        <v>399.11718313890259</v>
      </c>
      <c r="AY100" s="33">
        <f t="shared" si="47"/>
        <v>416.72311472878238</v>
      </c>
      <c r="AZ100" s="33">
        <f t="shared" si="47"/>
        <v>456.02296223307479</v>
      </c>
      <c r="BA100" s="33">
        <f t="shared" si="47"/>
        <v>549.61922219192695</v>
      </c>
      <c r="BB100" s="33">
        <f t="shared" si="47"/>
        <v>392.22677760844527</v>
      </c>
      <c r="BC100" s="33">
        <f t="shared" si="47"/>
        <v>562.18035413407677</v>
      </c>
      <c r="BD100" s="33">
        <f t="shared" si="47"/>
        <v>417.41169631742486</v>
      </c>
      <c r="BE100" s="33">
        <f t="shared" si="47"/>
        <v>474.7727223251556</v>
      </c>
      <c r="BF100" s="33">
        <f t="shared" si="47"/>
        <v>407.22118705912783</v>
      </c>
      <c r="BG100" s="33">
        <f t="shared" si="47"/>
        <v>383.97313932889273</v>
      </c>
      <c r="BH100" s="33">
        <f t="shared" si="47"/>
        <v>414.29889672727387</v>
      </c>
      <c r="BI100" s="33">
        <f t="shared" si="47"/>
        <v>459.98771811902321</v>
      </c>
      <c r="BJ100" s="33">
        <f t="shared" si="47"/>
        <v>451.1219510123708</v>
      </c>
      <c r="BK100" s="33">
        <f t="shared" si="47"/>
        <v>570.67541783448451</v>
      </c>
      <c r="BL100" s="33">
        <f t="shared" si="47"/>
        <v>456.73399606924715</v>
      </c>
      <c r="BM100" s="33">
        <f t="shared" si="47"/>
        <v>276.89449018558355</v>
      </c>
      <c r="BN100" s="33">
        <f t="shared" si="47"/>
        <v>151.61371164104332</v>
      </c>
      <c r="BO100" s="33">
        <f t="shared" si="47"/>
        <v>207.69829359054148</v>
      </c>
      <c r="BP100" s="33">
        <f t="shared" si="47"/>
        <v>447.14319103493301</v>
      </c>
      <c r="BQ100" s="33">
        <f t="shared" si="47"/>
        <v>4196.1066070621155</v>
      </c>
      <c r="BR100" s="33">
        <f t="shared" si="47"/>
        <v>1334.7185708753766</v>
      </c>
      <c r="BS100" s="33">
        <f t="shared" si="47"/>
        <v>1012.288815810218</v>
      </c>
      <c r="BT100" s="33">
        <f t="shared" ref="BT100:BT101" si="48">BT92/BT$52</f>
        <v>4.971893282623923</v>
      </c>
      <c r="BU100" s="33">
        <v>0</v>
      </c>
      <c r="BV100" s="33">
        <v>0</v>
      </c>
      <c r="BW100" s="33">
        <v>0</v>
      </c>
      <c r="BX100" s="33">
        <v>0</v>
      </c>
      <c r="BY100" s="33">
        <v>0</v>
      </c>
      <c r="BZ100" s="33">
        <v>0</v>
      </c>
      <c r="CA100" s="33">
        <v>0</v>
      </c>
      <c r="CB100" s="33">
        <v>0</v>
      </c>
      <c r="CC100" s="33">
        <v>0</v>
      </c>
      <c r="CD100" s="33">
        <v>0</v>
      </c>
      <c r="CE100" s="33">
        <v>0</v>
      </c>
      <c r="CF100" s="33">
        <v>0</v>
      </c>
      <c r="CG100" s="33">
        <f t="shared" ref="CG100:CH100" si="49">CG92*CG$52</f>
        <v>0</v>
      </c>
      <c r="CH100" s="33">
        <f t="shared" si="49"/>
        <v>0</v>
      </c>
    </row>
    <row r="101" spans="2:86" s="40" customFormat="1" x14ac:dyDescent="0.35">
      <c r="B101" s="40" t="s">
        <v>67</v>
      </c>
      <c r="E101" s="44">
        <f>SUM(G101:CH101)</f>
        <v>-4062.3328327913177</v>
      </c>
      <c r="F101" s="72"/>
      <c r="G101" s="45">
        <f t="shared" ref="G101" si="50">G93*G$52</f>
        <v>0</v>
      </c>
      <c r="H101" s="45">
        <f>H93/H$52</f>
        <v>-10</v>
      </c>
      <c r="I101" s="45">
        <f t="shared" si="47"/>
        <v>0</v>
      </c>
      <c r="J101" s="45">
        <f t="shared" si="47"/>
        <v>0</v>
      </c>
      <c r="K101" s="45">
        <f t="shared" si="47"/>
        <v>0</v>
      </c>
      <c r="L101" s="45">
        <f t="shared" si="47"/>
        <v>0</v>
      </c>
      <c r="M101" s="45">
        <f t="shared" si="47"/>
        <v>-748.49050793993069</v>
      </c>
      <c r="N101" s="45">
        <f t="shared" si="47"/>
        <v>-1845.7960391528686</v>
      </c>
      <c r="O101" s="45">
        <f t="shared" si="47"/>
        <v>-3646.4927995687331</v>
      </c>
      <c r="P101" s="45">
        <f t="shared" si="47"/>
        <v>-1414.6451228032345</v>
      </c>
      <c r="Q101" s="45">
        <f t="shared" si="47"/>
        <v>-2973.5460111205239</v>
      </c>
      <c r="R101" s="45">
        <f t="shared" si="47"/>
        <v>0</v>
      </c>
      <c r="S101" s="45">
        <f t="shared" si="47"/>
        <v>0</v>
      </c>
      <c r="T101" s="45">
        <f t="shared" si="47"/>
        <v>0</v>
      </c>
      <c r="U101" s="45">
        <f t="shared" si="47"/>
        <v>0</v>
      </c>
      <c r="V101" s="45">
        <f t="shared" si="47"/>
        <v>0</v>
      </c>
      <c r="W101" s="45">
        <f t="shared" si="47"/>
        <v>1028.6690379761903</v>
      </c>
      <c r="X101" s="45">
        <f t="shared" si="47"/>
        <v>672.72305952380907</v>
      </c>
      <c r="Y101" s="45">
        <f t="shared" si="47"/>
        <v>612.382302190872</v>
      </c>
      <c r="Z101" s="45">
        <f t="shared" si="47"/>
        <v>540.38282268485364</v>
      </c>
      <c r="AA101" s="45">
        <f t="shared" si="47"/>
        <v>755.45738374780331</v>
      </c>
      <c r="AB101" s="45">
        <f t="shared" si="47"/>
        <v>526.28006108238151</v>
      </c>
      <c r="AC101" s="45">
        <f t="shared" si="47"/>
        <v>591.17980333376568</v>
      </c>
      <c r="AD101" s="45">
        <f t="shared" si="47"/>
        <v>0.23320994544136858</v>
      </c>
      <c r="AE101" s="45">
        <f t="shared" si="47"/>
        <v>1117.4166247967432</v>
      </c>
      <c r="AF101" s="45">
        <f t="shared" si="47"/>
        <v>731.91334251211288</v>
      </c>
      <c r="AG101" s="45">
        <f t="shared" si="47"/>
        <v>0</v>
      </c>
      <c r="AH101" s="45">
        <f t="shared" si="47"/>
        <v>0</v>
      </c>
      <c r="AI101" s="45">
        <f t="shared" si="47"/>
        <v>0</v>
      </c>
      <c r="AJ101" s="45">
        <f t="shared" si="47"/>
        <v>0</v>
      </c>
      <c r="AK101" s="45">
        <f t="shared" si="47"/>
        <v>0</v>
      </c>
      <c r="AL101" s="45">
        <f t="shared" si="47"/>
        <v>0</v>
      </c>
      <c r="AM101" s="45">
        <f t="shared" si="47"/>
        <v>0</v>
      </c>
      <c r="AN101" s="45">
        <f t="shared" si="47"/>
        <v>0</v>
      </c>
      <c r="AO101" s="45">
        <f t="shared" si="47"/>
        <v>0</v>
      </c>
      <c r="AP101" s="45">
        <f t="shared" si="47"/>
        <v>0</v>
      </c>
      <c r="AQ101" s="45">
        <f t="shared" si="47"/>
        <v>0</v>
      </c>
      <c r="AR101" s="45">
        <f t="shared" si="47"/>
        <v>0</v>
      </c>
      <c r="AS101" s="45">
        <f t="shared" si="47"/>
        <v>0</v>
      </c>
      <c r="AT101" s="45">
        <f t="shared" si="47"/>
        <v>0</v>
      </c>
      <c r="AU101" s="45">
        <f t="shared" si="47"/>
        <v>0</v>
      </c>
      <c r="AV101" s="45">
        <f t="shared" si="47"/>
        <v>0</v>
      </c>
      <c r="AW101" s="45">
        <f t="shared" si="47"/>
        <v>0</v>
      </c>
      <c r="AX101" s="45">
        <f t="shared" si="47"/>
        <v>0</v>
      </c>
      <c r="AY101" s="45">
        <f t="shared" si="47"/>
        <v>0</v>
      </c>
      <c r="AZ101" s="45">
        <f t="shared" si="47"/>
        <v>0</v>
      </c>
      <c r="BA101" s="45">
        <f t="shared" si="47"/>
        <v>0</v>
      </c>
      <c r="BB101" s="45">
        <f t="shared" si="47"/>
        <v>0</v>
      </c>
      <c r="BC101" s="45">
        <f t="shared" si="47"/>
        <v>0</v>
      </c>
      <c r="BD101" s="45">
        <f t="shared" si="47"/>
        <v>0</v>
      </c>
      <c r="BE101" s="45">
        <f t="shared" si="47"/>
        <v>0</v>
      </c>
      <c r="BF101" s="45">
        <f t="shared" si="47"/>
        <v>0</v>
      </c>
      <c r="BG101" s="45">
        <f t="shared" si="47"/>
        <v>0</v>
      </c>
      <c r="BH101" s="45">
        <f t="shared" si="47"/>
        <v>0</v>
      </c>
      <c r="BI101" s="45">
        <f t="shared" si="47"/>
        <v>0</v>
      </c>
      <c r="BJ101" s="45">
        <f t="shared" si="47"/>
        <v>0</v>
      </c>
      <c r="BK101" s="45">
        <f t="shared" si="47"/>
        <v>0</v>
      </c>
      <c r="BL101" s="45">
        <f t="shared" si="47"/>
        <v>0</v>
      </c>
      <c r="BM101" s="45">
        <f t="shared" si="47"/>
        <v>0</v>
      </c>
      <c r="BN101" s="45">
        <f t="shared" si="47"/>
        <v>0</v>
      </c>
      <c r="BO101" s="45">
        <f t="shared" si="47"/>
        <v>0</v>
      </c>
      <c r="BP101" s="45">
        <f t="shared" si="47"/>
        <v>0</v>
      </c>
      <c r="BQ101" s="45">
        <f t="shared" si="47"/>
        <v>0</v>
      </c>
      <c r="BR101" s="45">
        <f t="shared" si="47"/>
        <v>0</v>
      </c>
      <c r="BS101" s="45">
        <f t="shared" si="47"/>
        <v>0</v>
      </c>
      <c r="BT101" s="45">
        <f t="shared" si="48"/>
        <v>0</v>
      </c>
      <c r="BU101" s="46">
        <f t="shared" ref="BU101:CH101" si="51">BU93*BU$52</f>
        <v>0</v>
      </c>
      <c r="BV101" s="46">
        <f t="shared" si="51"/>
        <v>0</v>
      </c>
      <c r="BW101" s="46">
        <f t="shared" si="51"/>
        <v>0</v>
      </c>
      <c r="BX101" s="46">
        <f t="shared" si="51"/>
        <v>0</v>
      </c>
      <c r="BY101" s="46">
        <f t="shared" si="51"/>
        <v>0</v>
      </c>
      <c r="BZ101" s="46">
        <f t="shared" si="51"/>
        <v>0</v>
      </c>
      <c r="CA101" s="46">
        <f t="shared" si="51"/>
        <v>0</v>
      </c>
      <c r="CB101" s="46">
        <f t="shared" si="51"/>
        <v>0</v>
      </c>
      <c r="CC101" s="46">
        <f t="shared" si="51"/>
        <v>0</v>
      </c>
      <c r="CD101" s="46">
        <f t="shared" si="51"/>
        <v>0</v>
      </c>
      <c r="CE101" s="46">
        <f t="shared" si="51"/>
        <v>0</v>
      </c>
      <c r="CF101" s="46">
        <f t="shared" si="51"/>
        <v>0</v>
      </c>
      <c r="CG101" s="46">
        <f t="shared" si="51"/>
        <v>0</v>
      </c>
      <c r="CH101" s="46">
        <f t="shared" si="51"/>
        <v>0</v>
      </c>
    </row>
    <row r="102" spans="2:86" x14ac:dyDescent="0.35">
      <c r="B102" s="40"/>
      <c r="E102" s="29"/>
      <c r="F102" s="38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</row>
    <row r="103" spans="2:86" x14ac:dyDescent="0.35">
      <c r="B103" s="40" t="s">
        <v>68</v>
      </c>
      <c r="E103" s="32">
        <f>SUM(G103:CH103)</f>
        <v>18135.277703032865</v>
      </c>
      <c r="F103" s="38"/>
      <c r="G103" s="43">
        <f>G95/G$52</f>
        <v>0</v>
      </c>
      <c r="H103" s="43">
        <f t="shared" ref="H103:BS104" si="52">H95/H$52</f>
        <v>-10</v>
      </c>
      <c r="I103" s="43">
        <f t="shared" si="52"/>
        <v>0</v>
      </c>
      <c r="J103" s="43">
        <f t="shared" si="52"/>
        <v>0</v>
      </c>
      <c r="K103" s="43">
        <f t="shared" si="52"/>
        <v>0</v>
      </c>
      <c r="L103" s="43">
        <f t="shared" si="52"/>
        <v>0</v>
      </c>
      <c r="M103" s="43">
        <f t="shared" si="52"/>
        <v>-748.49050793993069</v>
      </c>
      <c r="N103" s="43">
        <f t="shared" si="52"/>
        <v>-1845.7960391528686</v>
      </c>
      <c r="O103" s="43">
        <f t="shared" si="52"/>
        <v>-3646.4927995687331</v>
      </c>
      <c r="P103" s="43">
        <f t="shared" si="52"/>
        <v>-1414.6451228032345</v>
      </c>
      <c r="Q103" s="43">
        <f t="shared" si="52"/>
        <v>-2973.5460111205239</v>
      </c>
      <c r="R103" s="43">
        <f t="shared" si="52"/>
        <v>0</v>
      </c>
      <c r="S103" s="43">
        <f t="shared" si="52"/>
        <v>0</v>
      </c>
      <c r="T103" s="43">
        <f t="shared" si="52"/>
        <v>0</v>
      </c>
      <c r="U103" s="43">
        <f t="shared" si="52"/>
        <v>0</v>
      </c>
      <c r="V103" s="43">
        <f t="shared" si="52"/>
        <v>0</v>
      </c>
      <c r="W103" s="43">
        <f t="shared" si="52"/>
        <v>1028.6690379761903</v>
      </c>
      <c r="X103" s="43">
        <f t="shared" si="52"/>
        <v>672.72305952380907</v>
      </c>
      <c r="Y103" s="43">
        <f t="shared" si="52"/>
        <v>612.382302190872</v>
      </c>
      <c r="Z103" s="43">
        <f t="shared" si="52"/>
        <v>540.38282268485364</v>
      </c>
      <c r="AA103" s="43">
        <f t="shared" si="52"/>
        <v>755.45738374780331</v>
      </c>
      <c r="AB103" s="43">
        <f t="shared" si="52"/>
        <v>526.28006108238151</v>
      </c>
      <c r="AC103" s="43">
        <f t="shared" si="52"/>
        <v>591.17980333376568</v>
      </c>
      <c r="AD103" s="43">
        <f t="shared" si="52"/>
        <v>0.23320994544136858</v>
      </c>
      <c r="AE103" s="43">
        <f t="shared" si="52"/>
        <v>1117.4166247967432</v>
      </c>
      <c r="AF103" s="43">
        <f t="shared" si="52"/>
        <v>731.91334251211288</v>
      </c>
      <c r="AG103" s="43">
        <f t="shared" si="52"/>
        <v>611.49250071795745</v>
      </c>
      <c r="AH103" s="43">
        <f t="shared" si="52"/>
        <v>514.26396711879579</v>
      </c>
      <c r="AI103" s="43">
        <f t="shared" si="52"/>
        <v>626.7738513084571</v>
      </c>
      <c r="AJ103" s="43">
        <f t="shared" si="52"/>
        <v>479.94451013296043</v>
      </c>
      <c r="AK103" s="43">
        <f t="shared" si="52"/>
        <v>566.1883220440086</v>
      </c>
      <c r="AL103" s="43">
        <f t="shared" si="52"/>
        <v>445.91687269565551</v>
      </c>
      <c r="AM103" s="43">
        <f t="shared" si="52"/>
        <v>537.58758097831026</v>
      </c>
      <c r="AN103" s="43">
        <f t="shared" si="52"/>
        <v>415.53046057647532</v>
      </c>
      <c r="AO103" s="43">
        <f t="shared" si="52"/>
        <v>447.48676524294194</v>
      </c>
      <c r="AP103" s="43">
        <f t="shared" si="52"/>
        <v>400.73969101950604</v>
      </c>
      <c r="AQ103" s="43">
        <f t="shared" si="52"/>
        <v>399.85513488921174</v>
      </c>
      <c r="AR103" s="43">
        <f t="shared" si="52"/>
        <v>392.645611023161</v>
      </c>
      <c r="AS103" s="43">
        <f t="shared" si="52"/>
        <v>382.9901866781064</v>
      </c>
      <c r="AT103" s="43">
        <f t="shared" si="52"/>
        <v>391.95031431022562</v>
      </c>
      <c r="AU103" s="43">
        <f t="shared" si="52"/>
        <v>388.87705861859337</v>
      </c>
      <c r="AV103" s="43">
        <f t="shared" si="52"/>
        <v>386.3950144220986</v>
      </c>
      <c r="AW103" s="43">
        <f t="shared" si="52"/>
        <v>365.45078173707304</v>
      </c>
      <c r="AX103" s="43">
        <f t="shared" si="52"/>
        <v>399.11718313890259</v>
      </c>
      <c r="AY103" s="43">
        <f t="shared" si="52"/>
        <v>416.72311472878238</v>
      </c>
      <c r="AZ103" s="43">
        <f t="shared" si="52"/>
        <v>456.02296223307479</v>
      </c>
      <c r="BA103" s="43">
        <f t="shared" si="52"/>
        <v>549.61922219192695</v>
      </c>
      <c r="BB103" s="43">
        <f t="shared" si="52"/>
        <v>392.22677760844527</v>
      </c>
      <c r="BC103" s="43">
        <f t="shared" si="52"/>
        <v>562.18035413407677</v>
      </c>
      <c r="BD103" s="43">
        <f t="shared" si="52"/>
        <v>417.41169631742486</v>
      </c>
      <c r="BE103" s="43">
        <f t="shared" si="52"/>
        <v>474.7727223251556</v>
      </c>
      <c r="BF103" s="43">
        <f t="shared" si="52"/>
        <v>407.22118705912783</v>
      </c>
      <c r="BG103" s="43">
        <f t="shared" si="52"/>
        <v>383.97313932889273</v>
      </c>
      <c r="BH103" s="43">
        <f t="shared" si="52"/>
        <v>414.29889672727387</v>
      </c>
      <c r="BI103" s="43">
        <f t="shared" si="52"/>
        <v>459.98771811902321</v>
      </c>
      <c r="BJ103" s="43">
        <f t="shared" si="52"/>
        <v>451.1219510123708</v>
      </c>
      <c r="BK103" s="43">
        <f t="shared" si="52"/>
        <v>570.67541783448451</v>
      </c>
      <c r="BL103" s="43">
        <f t="shared" si="52"/>
        <v>456.73399606924715</v>
      </c>
      <c r="BM103" s="43">
        <f t="shared" si="52"/>
        <v>276.89449018558355</v>
      </c>
      <c r="BN103" s="43">
        <f t="shared" si="52"/>
        <v>151.61371164104332</v>
      </c>
      <c r="BO103" s="43">
        <f t="shared" si="52"/>
        <v>207.69829359054148</v>
      </c>
      <c r="BP103" s="43">
        <f t="shared" si="52"/>
        <v>447.14319103493301</v>
      </c>
      <c r="BQ103" s="43">
        <f t="shared" si="52"/>
        <v>4196.1066070621155</v>
      </c>
      <c r="BR103" s="43">
        <f t="shared" si="52"/>
        <v>1334.7185708753766</v>
      </c>
      <c r="BS103" s="43">
        <f t="shared" si="52"/>
        <v>1012.288815810218</v>
      </c>
      <c r="BT103" s="43">
        <f t="shared" ref="BT103:BT104" si="53">BT95/BT$52</f>
        <v>4.971893282623923</v>
      </c>
      <c r="BU103" s="43">
        <f t="shared" ref="BU103:CH104" si="54">BU95*BU$52</f>
        <v>0</v>
      </c>
      <c r="BV103" s="43">
        <f t="shared" si="54"/>
        <v>0</v>
      </c>
      <c r="BW103" s="43">
        <f t="shared" si="54"/>
        <v>0</v>
      </c>
      <c r="BX103" s="43">
        <f t="shared" si="54"/>
        <v>0</v>
      </c>
      <c r="BY103" s="43">
        <f t="shared" si="54"/>
        <v>0</v>
      </c>
      <c r="BZ103" s="43">
        <f t="shared" si="54"/>
        <v>0</v>
      </c>
      <c r="CA103" s="43">
        <f t="shared" si="54"/>
        <v>0</v>
      </c>
      <c r="CB103" s="43">
        <f t="shared" si="54"/>
        <v>0</v>
      </c>
      <c r="CC103" s="43">
        <f t="shared" si="54"/>
        <v>0</v>
      </c>
      <c r="CD103" s="43">
        <f t="shared" si="54"/>
        <v>0</v>
      </c>
      <c r="CE103" s="43">
        <f t="shared" si="54"/>
        <v>0</v>
      </c>
      <c r="CF103" s="43">
        <f t="shared" si="54"/>
        <v>0</v>
      </c>
      <c r="CG103" s="43">
        <f t="shared" si="54"/>
        <v>0</v>
      </c>
      <c r="CH103" s="43">
        <f t="shared" si="54"/>
        <v>0</v>
      </c>
    </row>
    <row r="104" spans="2:86" s="40" customFormat="1" x14ac:dyDescent="0.35">
      <c r="B104" s="40" t="s">
        <v>69</v>
      </c>
      <c r="E104" s="44">
        <f>SUM(G104:CH104)</f>
        <v>-4062.3328327913177</v>
      </c>
      <c r="F104" s="72"/>
      <c r="G104" s="45">
        <f>G96/G$52</f>
        <v>0</v>
      </c>
      <c r="H104" s="45">
        <f t="shared" si="52"/>
        <v>-10</v>
      </c>
      <c r="I104" s="45">
        <f t="shared" si="52"/>
        <v>0</v>
      </c>
      <c r="J104" s="45">
        <f t="shared" si="52"/>
        <v>0</v>
      </c>
      <c r="K104" s="45">
        <f t="shared" si="52"/>
        <v>0</v>
      </c>
      <c r="L104" s="45">
        <f t="shared" si="52"/>
        <v>0</v>
      </c>
      <c r="M104" s="45">
        <f t="shared" si="52"/>
        <v>-748.49050793993069</v>
      </c>
      <c r="N104" s="45">
        <f t="shared" si="52"/>
        <v>-1845.7960391528686</v>
      </c>
      <c r="O104" s="45">
        <f t="shared" si="52"/>
        <v>-3646.4927995687331</v>
      </c>
      <c r="P104" s="45">
        <f t="shared" si="52"/>
        <v>-1414.6451228032345</v>
      </c>
      <c r="Q104" s="45">
        <f t="shared" si="52"/>
        <v>-2973.5460111205239</v>
      </c>
      <c r="R104" s="45">
        <f t="shared" si="52"/>
        <v>0</v>
      </c>
      <c r="S104" s="45">
        <f t="shared" si="52"/>
        <v>0</v>
      </c>
      <c r="T104" s="45">
        <f t="shared" si="52"/>
        <v>0</v>
      </c>
      <c r="U104" s="45">
        <f t="shared" si="52"/>
        <v>0</v>
      </c>
      <c r="V104" s="45">
        <f t="shared" si="52"/>
        <v>0</v>
      </c>
      <c r="W104" s="45">
        <f t="shared" si="52"/>
        <v>1028.6690379761903</v>
      </c>
      <c r="X104" s="45">
        <f t="shared" si="52"/>
        <v>672.72305952380907</v>
      </c>
      <c r="Y104" s="45">
        <f t="shared" si="52"/>
        <v>612.382302190872</v>
      </c>
      <c r="Z104" s="45">
        <f t="shared" si="52"/>
        <v>540.38282268485364</v>
      </c>
      <c r="AA104" s="45">
        <f t="shared" si="52"/>
        <v>755.45738374780331</v>
      </c>
      <c r="AB104" s="45">
        <f t="shared" si="52"/>
        <v>526.28006108238151</v>
      </c>
      <c r="AC104" s="45">
        <f t="shared" si="52"/>
        <v>591.17980333376568</v>
      </c>
      <c r="AD104" s="45">
        <f t="shared" si="52"/>
        <v>0.23320994544136858</v>
      </c>
      <c r="AE104" s="45">
        <f t="shared" si="52"/>
        <v>1117.4166247967432</v>
      </c>
      <c r="AF104" s="45">
        <f t="shared" si="52"/>
        <v>731.91334251211288</v>
      </c>
      <c r="AG104" s="45">
        <f t="shared" si="52"/>
        <v>0</v>
      </c>
      <c r="AH104" s="45">
        <f t="shared" si="52"/>
        <v>0</v>
      </c>
      <c r="AI104" s="45">
        <f t="shared" si="52"/>
        <v>0</v>
      </c>
      <c r="AJ104" s="45">
        <f t="shared" si="52"/>
        <v>0</v>
      </c>
      <c r="AK104" s="45">
        <f t="shared" si="52"/>
        <v>0</v>
      </c>
      <c r="AL104" s="45">
        <f t="shared" si="52"/>
        <v>0</v>
      </c>
      <c r="AM104" s="45">
        <f t="shared" si="52"/>
        <v>0</v>
      </c>
      <c r="AN104" s="45">
        <f t="shared" si="52"/>
        <v>0</v>
      </c>
      <c r="AO104" s="45">
        <f t="shared" si="52"/>
        <v>0</v>
      </c>
      <c r="AP104" s="45">
        <f t="shared" si="52"/>
        <v>0</v>
      </c>
      <c r="AQ104" s="45">
        <f t="shared" si="52"/>
        <v>0</v>
      </c>
      <c r="AR104" s="45">
        <f t="shared" si="52"/>
        <v>0</v>
      </c>
      <c r="AS104" s="45">
        <f t="shared" si="52"/>
        <v>0</v>
      </c>
      <c r="AT104" s="45">
        <f t="shared" si="52"/>
        <v>0</v>
      </c>
      <c r="AU104" s="45">
        <f t="shared" si="52"/>
        <v>0</v>
      </c>
      <c r="AV104" s="45">
        <f t="shared" si="52"/>
        <v>0</v>
      </c>
      <c r="AW104" s="45">
        <f t="shared" si="52"/>
        <v>0</v>
      </c>
      <c r="AX104" s="45">
        <f t="shared" si="52"/>
        <v>0</v>
      </c>
      <c r="AY104" s="45">
        <f t="shared" si="52"/>
        <v>0</v>
      </c>
      <c r="AZ104" s="45">
        <f t="shared" si="52"/>
        <v>0</v>
      </c>
      <c r="BA104" s="45">
        <f t="shared" si="52"/>
        <v>0</v>
      </c>
      <c r="BB104" s="45">
        <f t="shared" si="52"/>
        <v>0</v>
      </c>
      <c r="BC104" s="45">
        <f t="shared" si="52"/>
        <v>0</v>
      </c>
      <c r="BD104" s="45">
        <f t="shared" si="52"/>
        <v>0</v>
      </c>
      <c r="BE104" s="45">
        <f t="shared" si="52"/>
        <v>0</v>
      </c>
      <c r="BF104" s="45">
        <f t="shared" si="52"/>
        <v>0</v>
      </c>
      <c r="BG104" s="45">
        <f t="shared" si="52"/>
        <v>0</v>
      </c>
      <c r="BH104" s="45">
        <f t="shared" si="52"/>
        <v>0</v>
      </c>
      <c r="BI104" s="45">
        <f t="shared" si="52"/>
        <v>0</v>
      </c>
      <c r="BJ104" s="45">
        <f t="shared" si="52"/>
        <v>0</v>
      </c>
      <c r="BK104" s="45">
        <f t="shared" si="52"/>
        <v>0</v>
      </c>
      <c r="BL104" s="45">
        <f t="shared" si="52"/>
        <v>0</v>
      </c>
      <c r="BM104" s="45">
        <f t="shared" si="52"/>
        <v>0</v>
      </c>
      <c r="BN104" s="45">
        <f t="shared" si="52"/>
        <v>0</v>
      </c>
      <c r="BO104" s="45">
        <f t="shared" si="52"/>
        <v>0</v>
      </c>
      <c r="BP104" s="45">
        <f t="shared" si="52"/>
        <v>0</v>
      </c>
      <c r="BQ104" s="45">
        <f t="shared" si="52"/>
        <v>0</v>
      </c>
      <c r="BR104" s="45">
        <f t="shared" si="52"/>
        <v>0</v>
      </c>
      <c r="BS104" s="45">
        <f t="shared" si="52"/>
        <v>0</v>
      </c>
      <c r="BT104" s="45">
        <f t="shared" si="53"/>
        <v>0</v>
      </c>
      <c r="BU104" s="45">
        <f t="shared" si="54"/>
        <v>0</v>
      </c>
      <c r="BV104" s="45">
        <f t="shared" si="54"/>
        <v>0</v>
      </c>
      <c r="BW104" s="45">
        <f t="shared" si="54"/>
        <v>0</v>
      </c>
      <c r="BX104" s="45">
        <f t="shared" si="54"/>
        <v>0</v>
      </c>
      <c r="BY104" s="45">
        <f t="shared" si="54"/>
        <v>0</v>
      </c>
      <c r="BZ104" s="45">
        <f t="shared" si="54"/>
        <v>0</v>
      </c>
      <c r="CA104" s="45">
        <f t="shared" si="54"/>
        <v>0</v>
      </c>
      <c r="CB104" s="45">
        <f t="shared" si="54"/>
        <v>0</v>
      </c>
      <c r="CC104" s="45">
        <f t="shared" si="54"/>
        <v>0</v>
      </c>
      <c r="CD104" s="45">
        <f t="shared" si="54"/>
        <v>0</v>
      </c>
      <c r="CE104" s="45">
        <f t="shared" si="54"/>
        <v>0</v>
      </c>
      <c r="CF104" s="45">
        <f t="shared" si="54"/>
        <v>0</v>
      </c>
      <c r="CG104" s="45">
        <f t="shared" si="54"/>
        <v>0</v>
      </c>
      <c r="CH104" s="45">
        <f t="shared" si="54"/>
        <v>0</v>
      </c>
    </row>
    <row r="105" spans="2:86" x14ac:dyDescent="0.35">
      <c r="B105" s="2"/>
    </row>
    <row r="106" spans="2:86" x14ac:dyDescent="0.35">
      <c r="B106" s="18" t="s">
        <v>71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</row>
    <row r="108" spans="2:86" x14ac:dyDescent="0.35">
      <c r="B108" s="50" t="str">
        <f>B14</f>
        <v>Galliford Try Investments NEPS Limited</v>
      </c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</row>
    <row r="110" spans="2:86" s="40" customFormat="1" x14ac:dyDescent="0.35">
      <c r="B110" s="40" t="s">
        <v>72</v>
      </c>
      <c r="E110" s="52">
        <f>SUM(G110:CH110)</f>
        <v>0</v>
      </c>
      <c r="G110" s="46">
        <f t="shared" ref="G110:BR110" si="55">(G$28*$C$14)+(G$29*$D$14)+(G$30*$C$14)</f>
        <v>0</v>
      </c>
      <c r="H110" s="46">
        <f t="shared" si="55"/>
        <v>0</v>
      </c>
      <c r="I110" s="46">
        <f t="shared" si="55"/>
        <v>0</v>
      </c>
      <c r="J110" s="46">
        <f t="shared" si="55"/>
        <v>0</v>
      </c>
      <c r="K110" s="46">
        <f t="shared" si="55"/>
        <v>0</v>
      </c>
      <c r="L110" s="46">
        <f t="shared" si="55"/>
        <v>0</v>
      </c>
      <c r="M110" s="46">
        <f t="shared" si="55"/>
        <v>0</v>
      </c>
      <c r="N110" s="46">
        <f t="shared" si="55"/>
        <v>0</v>
      </c>
      <c r="O110" s="46">
        <f t="shared" si="55"/>
        <v>0</v>
      </c>
      <c r="P110" s="46">
        <f t="shared" si="55"/>
        <v>0</v>
      </c>
      <c r="Q110" s="46">
        <f t="shared" si="55"/>
        <v>0</v>
      </c>
      <c r="R110" s="46">
        <f t="shared" si="55"/>
        <v>0</v>
      </c>
      <c r="S110" s="46">
        <f t="shared" si="55"/>
        <v>0</v>
      </c>
      <c r="T110" s="46">
        <f t="shared" si="55"/>
        <v>0</v>
      </c>
      <c r="U110" s="46">
        <f t="shared" si="55"/>
        <v>0</v>
      </c>
      <c r="V110" s="46">
        <f t="shared" si="55"/>
        <v>0</v>
      </c>
      <c r="W110" s="46">
        <f t="shared" si="55"/>
        <v>0</v>
      </c>
      <c r="X110" s="46">
        <f t="shared" si="55"/>
        <v>0</v>
      </c>
      <c r="Y110" s="46">
        <f t="shared" si="55"/>
        <v>0</v>
      </c>
      <c r="Z110" s="46">
        <f t="shared" si="55"/>
        <v>0</v>
      </c>
      <c r="AA110" s="46">
        <f t="shared" si="55"/>
        <v>0</v>
      </c>
      <c r="AB110" s="46">
        <f t="shared" si="55"/>
        <v>0</v>
      </c>
      <c r="AC110" s="46">
        <f t="shared" si="55"/>
        <v>0</v>
      </c>
      <c r="AD110" s="46">
        <f t="shared" si="55"/>
        <v>0</v>
      </c>
      <c r="AE110" s="46">
        <f t="shared" si="55"/>
        <v>0</v>
      </c>
      <c r="AF110" s="46">
        <f t="shared" si="55"/>
        <v>0</v>
      </c>
      <c r="AG110" s="46">
        <f t="shared" si="55"/>
        <v>0</v>
      </c>
      <c r="AH110" s="46">
        <f t="shared" si="55"/>
        <v>0</v>
      </c>
      <c r="AI110" s="46">
        <f t="shared" si="55"/>
        <v>0</v>
      </c>
      <c r="AJ110" s="46">
        <f t="shared" si="55"/>
        <v>0</v>
      </c>
      <c r="AK110" s="46">
        <f t="shared" si="55"/>
        <v>0</v>
      </c>
      <c r="AL110" s="46">
        <f t="shared" si="55"/>
        <v>0</v>
      </c>
      <c r="AM110" s="46">
        <f t="shared" si="55"/>
        <v>0</v>
      </c>
      <c r="AN110" s="46">
        <f t="shared" si="55"/>
        <v>0</v>
      </c>
      <c r="AO110" s="46">
        <f t="shared" si="55"/>
        <v>0</v>
      </c>
      <c r="AP110" s="46">
        <f t="shared" si="55"/>
        <v>0</v>
      </c>
      <c r="AQ110" s="46">
        <f t="shared" si="55"/>
        <v>0</v>
      </c>
      <c r="AR110" s="46">
        <f t="shared" si="55"/>
        <v>0</v>
      </c>
      <c r="AS110" s="46">
        <f t="shared" si="55"/>
        <v>0</v>
      </c>
      <c r="AT110" s="46">
        <f t="shared" si="55"/>
        <v>0</v>
      </c>
      <c r="AU110" s="46">
        <f t="shared" si="55"/>
        <v>0</v>
      </c>
      <c r="AV110" s="46">
        <f t="shared" si="55"/>
        <v>0</v>
      </c>
      <c r="AW110" s="46">
        <f t="shared" si="55"/>
        <v>0</v>
      </c>
      <c r="AX110" s="46">
        <f t="shared" si="55"/>
        <v>0</v>
      </c>
      <c r="AY110" s="46">
        <f t="shared" si="55"/>
        <v>0</v>
      </c>
      <c r="AZ110" s="46">
        <f t="shared" si="55"/>
        <v>0</v>
      </c>
      <c r="BA110" s="46">
        <f t="shared" si="55"/>
        <v>0</v>
      </c>
      <c r="BB110" s="46">
        <f t="shared" si="55"/>
        <v>0</v>
      </c>
      <c r="BC110" s="46">
        <f t="shared" si="55"/>
        <v>0</v>
      </c>
      <c r="BD110" s="46">
        <f t="shared" si="55"/>
        <v>0</v>
      </c>
      <c r="BE110" s="46">
        <f t="shared" si="55"/>
        <v>0</v>
      </c>
      <c r="BF110" s="46">
        <f t="shared" si="55"/>
        <v>0</v>
      </c>
      <c r="BG110" s="46">
        <f t="shared" si="55"/>
        <v>0</v>
      </c>
      <c r="BH110" s="46">
        <f t="shared" si="55"/>
        <v>0</v>
      </c>
      <c r="BI110" s="46">
        <f t="shared" si="55"/>
        <v>0</v>
      </c>
      <c r="BJ110" s="46">
        <f t="shared" si="55"/>
        <v>0</v>
      </c>
      <c r="BK110" s="46">
        <f t="shared" si="55"/>
        <v>0</v>
      </c>
      <c r="BL110" s="46">
        <f t="shared" si="55"/>
        <v>0</v>
      </c>
      <c r="BM110" s="46">
        <f t="shared" si="55"/>
        <v>0</v>
      </c>
      <c r="BN110" s="46">
        <f t="shared" si="55"/>
        <v>0</v>
      </c>
      <c r="BO110" s="46">
        <f t="shared" si="55"/>
        <v>0</v>
      </c>
      <c r="BP110" s="46">
        <f t="shared" si="55"/>
        <v>0</v>
      </c>
      <c r="BQ110" s="46">
        <f t="shared" si="55"/>
        <v>0</v>
      </c>
      <c r="BR110" s="46">
        <f t="shared" si="55"/>
        <v>0</v>
      </c>
      <c r="BS110" s="46">
        <f t="shared" ref="BS110:CH110" si="56">(BS$28*$C$14)+(BS$29*$D$14)+(BS$30*$C$14)</f>
        <v>0</v>
      </c>
      <c r="BT110" s="46">
        <f t="shared" si="56"/>
        <v>0</v>
      </c>
      <c r="BU110" s="46">
        <f t="shared" si="56"/>
        <v>0</v>
      </c>
      <c r="BV110" s="46">
        <f t="shared" si="56"/>
        <v>0</v>
      </c>
      <c r="BW110" s="46">
        <f t="shared" si="56"/>
        <v>0</v>
      </c>
      <c r="BX110" s="46">
        <f t="shared" si="56"/>
        <v>0</v>
      </c>
      <c r="BY110" s="46">
        <f t="shared" si="56"/>
        <v>0</v>
      </c>
      <c r="BZ110" s="46">
        <f t="shared" si="56"/>
        <v>0</v>
      </c>
      <c r="CA110" s="46">
        <f t="shared" si="56"/>
        <v>0</v>
      </c>
      <c r="CB110" s="46">
        <f t="shared" si="56"/>
        <v>0</v>
      </c>
      <c r="CC110" s="46">
        <f t="shared" si="56"/>
        <v>0</v>
      </c>
      <c r="CD110" s="46">
        <f t="shared" si="56"/>
        <v>0</v>
      </c>
      <c r="CE110" s="46">
        <f t="shared" si="56"/>
        <v>0</v>
      </c>
      <c r="CF110" s="46">
        <f t="shared" si="56"/>
        <v>0</v>
      </c>
      <c r="CG110" s="46">
        <f t="shared" si="56"/>
        <v>0</v>
      </c>
      <c r="CH110" s="46">
        <f t="shared" si="56"/>
        <v>0</v>
      </c>
    </row>
    <row r="111" spans="2:86" x14ac:dyDescent="0.35">
      <c r="B111" s="1" t="s">
        <v>73</v>
      </c>
      <c r="E111" s="32">
        <f>SUM(G111:CH111)</f>
        <v>0</v>
      </c>
      <c r="G111" s="42">
        <f t="shared" ref="G111:BR111" si="57">(G$56*$C$14)+(G$57*$D$14)+(G$58*$D$14)+(G$59*$C$14)</f>
        <v>0</v>
      </c>
      <c r="H111" s="42">
        <f t="shared" si="57"/>
        <v>0</v>
      </c>
      <c r="I111" s="42">
        <f t="shared" si="57"/>
        <v>0</v>
      </c>
      <c r="J111" s="42">
        <f t="shared" si="57"/>
        <v>0</v>
      </c>
      <c r="K111" s="42">
        <f t="shared" si="57"/>
        <v>0</v>
      </c>
      <c r="L111" s="42">
        <f t="shared" si="57"/>
        <v>0</v>
      </c>
      <c r="M111" s="42">
        <f t="shared" si="57"/>
        <v>0</v>
      </c>
      <c r="N111" s="42">
        <f t="shared" si="57"/>
        <v>0</v>
      </c>
      <c r="O111" s="42">
        <f t="shared" si="57"/>
        <v>0</v>
      </c>
      <c r="P111" s="42">
        <f t="shared" si="57"/>
        <v>0</v>
      </c>
      <c r="Q111" s="42">
        <f t="shared" si="57"/>
        <v>0</v>
      </c>
      <c r="R111" s="42">
        <f t="shared" si="57"/>
        <v>0</v>
      </c>
      <c r="S111" s="42">
        <f t="shared" si="57"/>
        <v>0</v>
      </c>
      <c r="T111" s="42">
        <f t="shared" si="57"/>
        <v>0</v>
      </c>
      <c r="U111" s="42">
        <f t="shared" si="57"/>
        <v>0</v>
      </c>
      <c r="V111" s="42">
        <f t="shared" si="57"/>
        <v>0</v>
      </c>
      <c r="W111" s="42">
        <f t="shared" si="57"/>
        <v>0</v>
      </c>
      <c r="X111" s="42">
        <f t="shared" si="57"/>
        <v>0</v>
      </c>
      <c r="Y111" s="42">
        <f t="shared" si="57"/>
        <v>0</v>
      </c>
      <c r="Z111" s="42">
        <f t="shared" si="57"/>
        <v>0</v>
      </c>
      <c r="AA111" s="42">
        <f t="shared" si="57"/>
        <v>0</v>
      </c>
      <c r="AB111" s="42">
        <f t="shared" si="57"/>
        <v>0</v>
      </c>
      <c r="AC111" s="42">
        <f t="shared" si="57"/>
        <v>0</v>
      </c>
      <c r="AD111" s="42">
        <f t="shared" si="57"/>
        <v>0</v>
      </c>
      <c r="AE111" s="42">
        <f t="shared" si="57"/>
        <v>0</v>
      </c>
      <c r="AF111" s="42">
        <f t="shared" si="57"/>
        <v>0</v>
      </c>
      <c r="AG111" s="42">
        <f t="shared" si="57"/>
        <v>0</v>
      </c>
      <c r="AH111" s="42">
        <f t="shared" si="57"/>
        <v>0</v>
      </c>
      <c r="AI111" s="42">
        <f t="shared" si="57"/>
        <v>0</v>
      </c>
      <c r="AJ111" s="42">
        <f t="shared" si="57"/>
        <v>0</v>
      </c>
      <c r="AK111" s="42">
        <f t="shared" si="57"/>
        <v>0</v>
      </c>
      <c r="AL111" s="42">
        <f t="shared" si="57"/>
        <v>0</v>
      </c>
      <c r="AM111" s="42">
        <f t="shared" si="57"/>
        <v>0</v>
      </c>
      <c r="AN111" s="42">
        <f t="shared" si="57"/>
        <v>0</v>
      </c>
      <c r="AO111" s="42">
        <f t="shared" si="57"/>
        <v>0</v>
      </c>
      <c r="AP111" s="42">
        <f t="shared" si="57"/>
        <v>0</v>
      </c>
      <c r="AQ111" s="42">
        <f t="shared" si="57"/>
        <v>0</v>
      </c>
      <c r="AR111" s="42">
        <f t="shared" si="57"/>
        <v>0</v>
      </c>
      <c r="AS111" s="42">
        <f t="shared" si="57"/>
        <v>0</v>
      </c>
      <c r="AT111" s="42">
        <f t="shared" si="57"/>
        <v>0</v>
      </c>
      <c r="AU111" s="42">
        <f t="shared" si="57"/>
        <v>0</v>
      </c>
      <c r="AV111" s="42">
        <f t="shared" si="57"/>
        <v>0</v>
      </c>
      <c r="AW111" s="42">
        <f t="shared" si="57"/>
        <v>0</v>
      </c>
      <c r="AX111" s="42">
        <f t="shared" si="57"/>
        <v>0</v>
      </c>
      <c r="AY111" s="42">
        <f t="shared" si="57"/>
        <v>0</v>
      </c>
      <c r="AZ111" s="42">
        <f t="shared" si="57"/>
        <v>0</v>
      </c>
      <c r="BA111" s="42">
        <f t="shared" si="57"/>
        <v>0</v>
      </c>
      <c r="BB111" s="42">
        <f t="shared" si="57"/>
        <v>0</v>
      </c>
      <c r="BC111" s="42">
        <f t="shared" si="57"/>
        <v>0</v>
      </c>
      <c r="BD111" s="42">
        <f t="shared" si="57"/>
        <v>0</v>
      </c>
      <c r="BE111" s="42">
        <f t="shared" si="57"/>
        <v>0</v>
      </c>
      <c r="BF111" s="42">
        <f t="shared" si="57"/>
        <v>0</v>
      </c>
      <c r="BG111" s="42">
        <f t="shared" si="57"/>
        <v>0</v>
      </c>
      <c r="BH111" s="42">
        <f t="shared" si="57"/>
        <v>0</v>
      </c>
      <c r="BI111" s="42">
        <f t="shared" si="57"/>
        <v>0</v>
      </c>
      <c r="BJ111" s="42">
        <f t="shared" si="57"/>
        <v>0</v>
      </c>
      <c r="BK111" s="42">
        <f t="shared" si="57"/>
        <v>0</v>
      </c>
      <c r="BL111" s="42">
        <f t="shared" si="57"/>
        <v>0</v>
      </c>
      <c r="BM111" s="42">
        <f t="shared" si="57"/>
        <v>0</v>
      </c>
      <c r="BN111" s="42">
        <f t="shared" si="57"/>
        <v>0</v>
      </c>
      <c r="BO111" s="42">
        <f t="shared" si="57"/>
        <v>0</v>
      </c>
      <c r="BP111" s="42">
        <f t="shared" si="57"/>
        <v>0</v>
      </c>
      <c r="BQ111" s="42">
        <f t="shared" si="57"/>
        <v>0</v>
      </c>
      <c r="BR111" s="42">
        <f t="shared" si="57"/>
        <v>0</v>
      </c>
      <c r="BS111" s="42">
        <f t="shared" ref="BS111:CH111" si="58">(BS$56*$C$14)+(BS$57*$D$14)+(BS$58*$D$14)+(BS$59*$C$14)</f>
        <v>0</v>
      </c>
      <c r="BT111" s="42">
        <f t="shared" si="58"/>
        <v>0</v>
      </c>
      <c r="BU111" s="42">
        <f t="shared" si="58"/>
        <v>0</v>
      </c>
      <c r="BV111" s="42">
        <f t="shared" si="58"/>
        <v>0</v>
      </c>
      <c r="BW111" s="42">
        <f t="shared" si="58"/>
        <v>0</v>
      </c>
      <c r="BX111" s="42">
        <f t="shared" si="58"/>
        <v>0</v>
      </c>
      <c r="BY111" s="42">
        <f t="shared" si="58"/>
        <v>0</v>
      </c>
      <c r="BZ111" s="42">
        <f t="shared" si="58"/>
        <v>0</v>
      </c>
      <c r="CA111" s="42">
        <f t="shared" si="58"/>
        <v>0</v>
      </c>
      <c r="CB111" s="42">
        <f t="shared" si="58"/>
        <v>0</v>
      </c>
      <c r="CC111" s="42">
        <f t="shared" si="58"/>
        <v>0</v>
      </c>
      <c r="CD111" s="42">
        <f t="shared" si="58"/>
        <v>0</v>
      </c>
      <c r="CE111" s="42">
        <f t="shared" si="58"/>
        <v>0</v>
      </c>
      <c r="CF111" s="42">
        <f t="shared" si="58"/>
        <v>0</v>
      </c>
      <c r="CG111" s="42">
        <f t="shared" si="58"/>
        <v>0</v>
      </c>
      <c r="CH111" s="42">
        <f t="shared" si="58"/>
        <v>0</v>
      </c>
    </row>
    <row r="112" spans="2:86" x14ac:dyDescent="0.35">
      <c r="B112" s="1" t="s">
        <v>74</v>
      </c>
      <c r="E112" s="32">
        <f>SUM(G112:CH112)</f>
        <v>0</v>
      </c>
      <c r="G112" s="42">
        <f t="shared" ref="G112:BR112" si="59">(G$70*$C$14)+(G$71*$D$14)+(G$72*$D$14)+(G$73*$C$14)</f>
        <v>0</v>
      </c>
      <c r="H112" s="42">
        <f t="shared" si="59"/>
        <v>0</v>
      </c>
      <c r="I112" s="42">
        <f t="shared" si="59"/>
        <v>0</v>
      </c>
      <c r="J112" s="42">
        <f t="shared" si="59"/>
        <v>0</v>
      </c>
      <c r="K112" s="42">
        <f t="shared" si="59"/>
        <v>0</v>
      </c>
      <c r="L112" s="42">
        <f t="shared" si="59"/>
        <v>0</v>
      </c>
      <c r="M112" s="42">
        <f t="shared" si="59"/>
        <v>0</v>
      </c>
      <c r="N112" s="42">
        <f t="shared" si="59"/>
        <v>0</v>
      </c>
      <c r="O112" s="42">
        <f t="shared" si="59"/>
        <v>0</v>
      </c>
      <c r="P112" s="42">
        <f t="shared" si="59"/>
        <v>0</v>
      </c>
      <c r="Q112" s="42">
        <f t="shared" si="59"/>
        <v>0</v>
      </c>
      <c r="R112" s="42">
        <f t="shared" si="59"/>
        <v>0</v>
      </c>
      <c r="S112" s="42">
        <f t="shared" si="59"/>
        <v>0</v>
      </c>
      <c r="T112" s="42">
        <f t="shared" si="59"/>
        <v>0</v>
      </c>
      <c r="U112" s="42">
        <f t="shared" si="59"/>
        <v>0</v>
      </c>
      <c r="V112" s="42">
        <f t="shared" si="59"/>
        <v>0</v>
      </c>
      <c r="W112" s="42">
        <f t="shared" si="59"/>
        <v>0</v>
      </c>
      <c r="X112" s="42">
        <f t="shared" si="59"/>
        <v>0</v>
      </c>
      <c r="Y112" s="42">
        <f t="shared" si="59"/>
        <v>0</v>
      </c>
      <c r="Z112" s="42">
        <f t="shared" si="59"/>
        <v>0</v>
      </c>
      <c r="AA112" s="42">
        <f t="shared" si="59"/>
        <v>0</v>
      </c>
      <c r="AB112" s="42">
        <f t="shared" si="59"/>
        <v>0</v>
      </c>
      <c r="AC112" s="42">
        <f t="shared" si="59"/>
        <v>0</v>
      </c>
      <c r="AD112" s="42">
        <f t="shared" si="59"/>
        <v>0</v>
      </c>
      <c r="AE112" s="42">
        <f t="shared" si="59"/>
        <v>0</v>
      </c>
      <c r="AF112" s="42">
        <f t="shared" si="59"/>
        <v>0</v>
      </c>
      <c r="AG112" s="42">
        <f t="shared" si="59"/>
        <v>0</v>
      </c>
      <c r="AH112" s="42">
        <f t="shared" si="59"/>
        <v>0</v>
      </c>
      <c r="AI112" s="42">
        <f t="shared" si="59"/>
        <v>0</v>
      </c>
      <c r="AJ112" s="42">
        <f t="shared" si="59"/>
        <v>0</v>
      </c>
      <c r="AK112" s="42">
        <f t="shared" si="59"/>
        <v>0</v>
      </c>
      <c r="AL112" s="42">
        <f t="shared" si="59"/>
        <v>0</v>
      </c>
      <c r="AM112" s="42">
        <f t="shared" si="59"/>
        <v>0</v>
      </c>
      <c r="AN112" s="42">
        <f t="shared" si="59"/>
        <v>0</v>
      </c>
      <c r="AO112" s="42">
        <f t="shared" si="59"/>
        <v>0</v>
      </c>
      <c r="AP112" s="42">
        <f t="shared" si="59"/>
        <v>0</v>
      </c>
      <c r="AQ112" s="42">
        <f t="shared" si="59"/>
        <v>0</v>
      </c>
      <c r="AR112" s="42">
        <f t="shared" si="59"/>
        <v>0</v>
      </c>
      <c r="AS112" s="42">
        <f t="shared" si="59"/>
        <v>0</v>
      </c>
      <c r="AT112" s="42">
        <f t="shared" si="59"/>
        <v>0</v>
      </c>
      <c r="AU112" s="42">
        <f t="shared" si="59"/>
        <v>0</v>
      </c>
      <c r="AV112" s="42">
        <f t="shared" si="59"/>
        <v>0</v>
      </c>
      <c r="AW112" s="42">
        <f t="shared" si="59"/>
        <v>0</v>
      </c>
      <c r="AX112" s="42">
        <f t="shared" si="59"/>
        <v>0</v>
      </c>
      <c r="AY112" s="42">
        <f t="shared" si="59"/>
        <v>0</v>
      </c>
      <c r="AZ112" s="42">
        <f t="shared" si="59"/>
        <v>0</v>
      </c>
      <c r="BA112" s="42">
        <f t="shared" si="59"/>
        <v>0</v>
      </c>
      <c r="BB112" s="42">
        <f t="shared" si="59"/>
        <v>0</v>
      </c>
      <c r="BC112" s="42">
        <f t="shared" si="59"/>
        <v>0</v>
      </c>
      <c r="BD112" s="42">
        <f t="shared" si="59"/>
        <v>0</v>
      </c>
      <c r="BE112" s="42">
        <f t="shared" si="59"/>
        <v>0</v>
      </c>
      <c r="BF112" s="42">
        <f t="shared" si="59"/>
        <v>0</v>
      </c>
      <c r="BG112" s="42">
        <f t="shared" si="59"/>
        <v>0</v>
      </c>
      <c r="BH112" s="42">
        <f t="shared" si="59"/>
        <v>0</v>
      </c>
      <c r="BI112" s="42">
        <f t="shared" si="59"/>
        <v>0</v>
      </c>
      <c r="BJ112" s="42">
        <f t="shared" si="59"/>
        <v>0</v>
      </c>
      <c r="BK112" s="42">
        <f t="shared" si="59"/>
        <v>0</v>
      </c>
      <c r="BL112" s="42">
        <f t="shared" si="59"/>
        <v>0</v>
      </c>
      <c r="BM112" s="42">
        <f t="shared" si="59"/>
        <v>0</v>
      </c>
      <c r="BN112" s="42">
        <f t="shared" si="59"/>
        <v>0</v>
      </c>
      <c r="BO112" s="42">
        <f t="shared" si="59"/>
        <v>0</v>
      </c>
      <c r="BP112" s="42">
        <f t="shared" si="59"/>
        <v>0</v>
      </c>
      <c r="BQ112" s="42">
        <f t="shared" si="59"/>
        <v>0</v>
      </c>
      <c r="BR112" s="42">
        <f t="shared" si="59"/>
        <v>0</v>
      </c>
      <c r="BS112" s="42">
        <f t="shared" ref="BS112:CH112" si="60">(BS$70*$C$14)+(BS$71*$D$14)+(BS$72*$D$14)+(BS$73*$C$14)</f>
        <v>0</v>
      </c>
      <c r="BT112" s="42">
        <f t="shared" si="60"/>
        <v>0</v>
      </c>
      <c r="BU112" s="42">
        <f t="shared" si="60"/>
        <v>0</v>
      </c>
      <c r="BV112" s="42">
        <f t="shared" si="60"/>
        <v>0</v>
      </c>
      <c r="BW112" s="42">
        <f t="shared" si="60"/>
        <v>0</v>
      </c>
      <c r="BX112" s="42">
        <f t="shared" si="60"/>
        <v>0</v>
      </c>
      <c r="BY112" s="42">
        <f t="shared" si="60"/>
        <v>0</v>
      </c>
      <c r="BZ112" s="42">
        <f t="shared" si="60"/>
        <v>0</v>
      </c>
      <c r="CA112" s="42">
        <f t="shared" si="60"/>
        <v>0</v>
      </c>
      <c r="CB112" s="42">
        <f t="shared" si="60"/>
        <v>0</v>
      </c>
      <c r="CC112" s="42">
        <f t="shared" si="60"/>
        <v>0</v>
      </c>
      <c r="CD112" s="42">
        <f t="shared" si="60"/>
        <v>0</v>
      </c>
      <c r="CE112" s="42">
        <f t="shared" si="60"/>
        <v>0</v>
      </c>
      <c r="CF112" s="42">
        <f t="shared" si="60"/>
        <v>0</v>
      </c>
      <c r="CG112" s="42">
        <f t="shared" si="60"/>
        <v>0</v>
      </c>
      <c r="CH112" s="42">
        <f t="shared" si="60"/>
        <v>0</v>
      </c>
    </row>
    <row r="113" spans="2:86" x14ac:dyDescent="0.35">
      <c r="B113" s="1" t="s">
        <v>64</v>
      </c>
      <c r="E113" s="32">
        <f>SUM(G113:CH113)</f>
        <v>0</v>
      </c>
      <c r="G113" s="37">
        <f t="shared" ref="G113:BR113" si="61">G42</f>
        <v>0</v>
      </c>
      <c r="H113" s="37">
        <f t="shared" si="61"/>
        <v>0</v>
      </c>
      <c r="I113" s="37">
        <f t="shared" si="61"/>
        <v>0</v>
      </c>
      <c r="J113" s="37">
        <f t="shared" si="61"/>
        <v>0</v>
      </c>
      <c r="K113" s="37">
        <f t="shared" si="61"/>
        <v>0</v>
      </c>
      <c r="L113" s="37">
        <f t="shared" si="61"/>
        <v>0</v>
      </c>
      <c r="M113" s="37">
        <f t="shared" si="61"/>
        <v>0</v>
      </c>
      <c r="N113" s="37">
        <f t="shared" si="61"/>
        <v>0</v>
      </c>
      <c r="O113" s="37">
        <f t="shared" si="61"/>
        <v>0</v>
      </c>
      <c r="P113" s="37">
        <f t="shared" si="61"/>
        <v>0</v>
      </c>
      <c r="Q113" s="37">
        <f t="shared" si="61"/>
        <v>0</v>
      </c>
      <c r="R113" s="37">
        <f t="shared" si="61"/>
        <v>0</v>
      </c>
      <c r="S113" s="37">
        <f t="shared" si="61"/>
        <v>0</v>
      </c>
      <c r="T113" s="37">
        <f t="shared" si="61"/>
        <v>0</v>
      </c>
      <c r="U113" s="37">
        <f t="shared" si="61"/>
        <v>0</v>
      </c>
      <c r="V113" s="37">
        <f t="shared" si="61"/>
        <v>0</v>
      </c>
      <c r="W113" s="37">
        <f t="shared" si="61"/>
        <v>0</v>
      </c>
      <c r="X113" s="37">
        <f t="shared" si="61"/>
        <v>0</v>
      </c>
      <c r="Y113" s="37">
        <f t="shared" si="61"/>
        <v>0</v>
      </c>
      <c r="Z113" s="37">
        <f t="shared" si="61"/>
        <v>0</v>
      </c>
      <c r="AA113" s="37">
        <f t="shared" si="61"/>
        <v>0</v>
      </c>
      <c r="AB113" s="37">
        <f t="shared" si="61"/>
        <v>0</v>
      </c>
      <c r="AC113" s="37">
        <f t="shared" si="61"/>
        <v>0</v>
      </c>
      <c r="AD113" s="37">
        <f t="shared" si="61"/>
        <v>0</v>
      </c>
      <c r="AE113" s="37">
        <f t="shared" si="61"/>
        <v>0</v>
      </c>
      <c r="AF113" s="37">
        <f t="shared" si="61"/>
        <v>0</v>
      </c>
      <c r="AG113" s="37">
        <f t="shared" si="61"/>
        <v>0</v>
      </c>
      <c r="AH113" s="37">
        <f t="shared" si="61"/>
        <v>0</v>
      </c>
      <c r="AI113" s="37">
        <f t="shared" si="61"/>
        <v>0</v>
      </c>
      <c r="AJ113" s="37">
        <f t="shared" si="61"/>
        <v>0</v>
      </c>
      <c r="AK113" s="37">
        <f t="shared" si="61"/>
        <v>0</v>
      </c>
      <c r="AL113" s="37">
        <f t="shared" si="61"/>
        <v>0</v>
      </c>
      <c r="AM113" s="37">
        <f t="shared" si="61"/>
        <v>0</v>
      </c>
      <c r="AN113" s="37">
        <f t="shared" si="61"/>
        <v>0</v>
      </c>
      <c r="AO113" s="37">
        <f t="shared" si="61"/>
        <v>0</v>
      </c>
      <c r="AP113" s="37">
        <f t="shared" si="61"/>
        <v>0</v>
      </c>
      <c r="AQ113" s="37">
        <f t="shared" si="61"/>
        <v>0</v>
      </c>
      <c r="AR113" s="37">
        <f t="shared" si="61"/>
        <v>0</v>
      </c>
      <c r="AS113" s="37">
        <f t="shared" si="61"/>
        <v>0</v>
      </c>
      <c r="AT113" s="37">
        <f t="shared" si="61"/>
        <v>0</v>
      </c>
      <c r="AU113" s="37">
        <f t="shared" si="61"/>
        <v>0</v>
      </c>
      <c r="AV113" s="37">
        <f t="shared" si="61"/>
        <v>0</v>
      </c>
      <c r="AW113" s="37">
        <f t="shared" si="61"/>
        <v>0</v>
      </c>
      <c r="AX113" s="37">
        <f t="shared" si="61"/>
        <v>0</v>
      </c>
      <c r="AY113" s="37">
        <f t="shared" si="61"/>
        <v>0</v>
      </c>
      <c r="AZ113" s="37">
        <f t="shared" si="61"/>
        <v>0</v>
      </c>
      <c r="BA113" s="37">
        <f t="shared" si="61"/>
        <v>0</v>
      </c>
      <c r="BB113" s="37">
        <f t="shared" si="61"/>
        <v>0</v>
      </c>
      <c r="BC113" s="37">
        <f t="shared" si="61"/>
        <v>0</v>
      </c>
      <c r="BD113" s="37">
        <f t="shared" si="61"/>
        <v>0</v>
      </c>
      <c r="BE113" s="37">
        <f t="shared" si="61"/>
        <v>0</v>
      </c>
      <c r="BF113" s="37">
        <f t="shared" si="61"/>
        <v>0</v>
      </c>
      <c r="BG113" s="37">
        <f t="shared" si="61"/>
        <v>0</v>
      </c>
      <c r="BH113" s="37">
        <f t="shared" si="61"/>
        <v>0</v>
      </c>
      <c r="BI113" s="37">
        <f t="shared" si="61"/>
        <v>0</v>
      </c>
      <c r="BJ113" s="37">
        <f t="shared" si="61"/>
        <v>0</v>
      </c>
      <c r="BK113" s="37">
        <f t="shared" si="61"/>
        <v>0</v>
      </c>
      <c r="BL113" s="37">
        <f t="shared" si="61"/>
        <v>0</v>
      </c>
      <c r="BM113" s="37">
        <f t="shared" si="61"/>
        <v>0</v>
      </c>
      <c r="BN113" s="37">
        <f t="shared" si="61"/>
        <v>0</v>
      </c>
      <c r="BO113" s="37">
        <f t="shared" si="61"/>
        <v>0</v>
      </c>
      <c r="BP113" s="37">
        <f t="shared" si="61"/>
        <v>0</v>
      </c>
      <c r="BQ113" s="37">
        <f t="shared" si="61"/>
        <v>0</v>
      </c>
      <c r="BR113" s="37">
        <f t="shared" si="61"/>
        <v>0</v>
      </c>
      <c r="BS113" s="37">
        <f t="shared" ref="BS113:CH113" si="62">BS42</f>
        <v>0</v>
      </c>
      <c r="BT113" s="37">
        <f t="shared" si="62"/>
        <v>0</v>
      </c>
      <c r="BU113" s="37">
        <f t="shared" si="62"/>
        <v>0</v>
      </c>
      <c r="BV113" s="37">
        <f t="shared" si="62"/>
        <v>0</v>
      </c>
      <c r="BW113" s="37">
        <f t="shared" si="62"/>
        <v>0</v>
      </c>
      <c r="BX113" s="37">
        <f t="shared" si="62"/>
        <v>0</v>
      </c>
      <c r="BY113" s="37">
        <f t="shared" si="62"/>
        <v>0</v>
      </c>
      <c r="BZ113" s="37">
        <f t="shared" si="62"/>
        <v>0</v>
      </c>
      <c r="CA113" s="37">
        <f t="shared" si="62"/>
        <v>0</v>
      </c>
      <c r="CB113" s="37">
        <f t="shared" si="62"/>
        <v>0</v>
      </c>
      <c r="CC113" s="37">
        <f t="shared" si="62"/>
        <v>0</v>
      </c>
      <c r="CD113" s="37">
        <f t="shared" si="62"/>
        <v>0</v>
      </c>
      <c r="CE113" s="37">
        <f t="shared" si="62"/>
        <v>0</v>
      </c>
      <c r="CF113" s="37">
        <f t="shared" si="62"/>
        <v>0</v>
      </c>
      <c r="CG113" s="37">
        <f t="shared" si="62"/>
        <v>0</v>
      </c>
      <c r="CH113" s="37">
        <f t="shared" si="62"/>
        <v>0</v>
      </c>
    </row>
    <row r="114" spans="2:86" x14ac:dyDescent="0.35">
      <c r="E114" s="29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</row>
    <row r="115" spans="2:86" x14ac:dyDescent="0.35">
      <c r="B115" s="2" t="s">
        <v>65</v>
      </c>
      <c r="E115" s="29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3"/>
      <c r="CB115" s="53"/>
      <c r="CC115" s="53"/>
      <c r="CD115" s="53"/>
      <c r="CE115" s="53"/>
      <c r="CF115" s="53"/>
      <c r="CG115" s="53"/>
      <c r="CH115" s="53"/>
    </row>
    <row r="116" spans="2:86" x14ac:dyDescent="0.35">
      <c r="E116" s="29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</row>
    <row r="117" spans="2:86" x14ac:dyDescent="0.35">
      <c r="B117" s="40" t="s">
        <v>75</v>
      </c>
      <c r="C117" s="2"/>
      <c r="D117" s="2"/>
      <c r="E117" s="44">
        <f>SUM(G117:CH117)</f>
        <v>0</v>
      </c>
      <c r="F117" s="2"/>
      <c r="G117" s="46">
        <f t="shared" ref="G117:BR117" si="63">SUM(G111:G112)</f>
        <v>0</v>
      </c>
      <c r="H117" s="46">
        <f t="shared" si="63"/>
        <v>0</v>
      </c>
      <c r="I117" s="46">
        <f t="shared" si="63"/>
        <v>0</v>
      </c>
      <c r="J117" s="46">
        <f t="shared" si="63"/>
        <v>0</v>
      </c>
      <c r="K117" s="46">
        <f t="shared" si="63"/>
        <v>0</v>
      </c>
      <c r="L117" s="46">
        <f t="shared" si="63"/>
        <v>0</v>
      </c>
      <c r="M117" s="46">
        <f t="shared" si="63"/>
        <v>0</v>
      </c>
      <c r="N117" s="46">
        <f t="shared" si="63"/>
        <v>0</v>
      </c>
      <c r="O117" s="46">
        <f t="shared" si="63"/>
        <v>0</v>
      </c>
      <c r="P117" s="46">
        <f t="shared" si="63"/>
        <v>0</v>
      </c>
      <c r="Q117" s="46">
        <f t="shared" si="63"/>
        <v>0</v>
      </c>
      <c r="R117" s="46">
        <f t="shared" si="63"/>
        <v>0</v>
      </c>
      <c r="S117" s="46">
        <f t="shared" si="63"/>
        <v>0</v>
      </c>
      <c r="T117" s="46">
        <f t="shared" si="63"/>
        <v>0</v>
      </c>
      <c r="U117" s="46">
        <f t="shared" si="63"/>
        <v>0</v>
      </c>
      <c r="V117" s="46">
        <f t="shared" si="63"/>
        <v>0</v>
      </c>
      <c r="W117" s="46">
        <f t="shared" si="63"/>
        <v>0</v>
      </c>
      <c r="X117" s="46">
        <f t="shared" si="63"/>
        <v>0</v>
      </c>
      <c r="Y117" s="46">
        <f t="shared" si="63"/>
        <v>0</v>
      </c>
      <c r="Z117" s="46">
        <f t="shared" si="63"/>
        <v>0</v>
      </c>
      <c r="AA117" s="46">
        <f t="shared" si="63"/>
        <v>0</v>
      </c>
      <c r="AB117" s="46">
        <f t="shared" si="63"/>
        <v>0</v>
      </c>
      <c r="AC117" s="46">
        <f t="shared" si="63"/>
        <v>0</v>
      </c>
      <c r="AD117" s="46">
        <f t="shared" si="63"/>
        <v>0</v>
      </c>
      <c r="AE117" s="46">
        <f t="shared" si="63"/>
        <v>0</v>
      </c>
      <c r="AF117" s="46">
        <f t="shared" si="63"/>
        <v>0</v>
      </c>
      <c r="AG117" s="46">
        <f t="shared" si="63"/>
        <v>0</v>
      </c>
      <c r="AH117" s="46">
        <f t="shared" si="63"/>
        <v>0</v>
      </c>
      <c r="AI117" s="46">
        <f t="shared" si="63"/>
        <v>0</v>
      </c>
      <c r="AJ117" s="46">
        <f t="shared" si="63"/>
        <v>0</v>
      </c>
      <c r="AK117" s="46">
        <f t="shared" si="63"/>
        <v>0</v>
      </c>
      <c r="AL117" s="46">
        <f t="shared" si="63"/>
        <v>0</v>
      </c>
      <c r="AM117" s="46">
        <f t="shared" si="63"/>
        <v>0</v>
      </c>
      <c r="AN117" s="46">
        <f t="shared" si="63"/>
        <v>0</v>
      </c>
      <c r="AO117" s="46">
        <f t="shared" si="63"/>
        <v>0</v>
      </c>
      <c r="AP117" s="46">
        <f t="shared" si="63"/>
        <v>0</v>
      </c>
      <c r="AQ117" s="46">
        <f t="shared" si="63"/>
        <v>0</v>
      </c>
      <c r="AR117" s="46">
        <f t="shared" si="63"/>
        <v>0</v>
      </c>
      <c r="AS117" s="46">
        <f t="shared" si="63"/>
        <v>0</v>
      </c>
      <c r="AT117" s="46">
        <f t="shared" si="63"/>
        <v>0</v>
      </c>
      <c r="AU117" s="46">
        <f t="shared" si="63"/>
        <v>0</v>
      </c>
      <c r="AV117" s="46">
        <f t="shared" si="63"/>
        <v>0</v>
      </c>
      <c r="AW117" s="46">
        <f t="shared" si="63"/>
        <v>0</v>
      </c>
      <c r="AX117" s="46">
        <f t="shared" si="63"/>
        <v>0</v>
      </c>
      <c r="AY117" s="46">
        <f t="shared" si="63"/>
        <v>0</v>
      </c>
      <c r="AZ117" s="46">
        <f t="shared" si="63"/>
        <v>0</v>
      </c>
      <c r="BA117" s="46">
        <f t="shared" si="63"/>
        <v>0</v>
      </c>
      <c r="BB117" s="46">
        <f t="shared" si="63"/>
        <v>0</v>
      </c>
      <c r="BC117" s="46">
        <f t="shared" si="63"/>
        <v>0</v>
      </c>
      <c r="BD117" s="46">
        <f t="shared" si="63"/>
        <v>0</v>
      </c>
      <c r="BE117" s="46">
        <f t="shared" si="63"/>
        <v>0</v>
      </c>
      <c r="BF117" s="46">
        <f t="shared" si="63"/>
        <v>0</v>
      </c>
      <c r="BG117" s="46">
        <f t="shared" si="63"/>
        <v>0</v>
      </c>
      <c r="BH117" s="46">
        <f t="shared" si="63"/>
        <v>0</v>
      </c>
      <c r="BI117" s="46">
        <f t="shared" si="63"/>
        <v>0</v>
      </c>
      <c r="BJ117" s="46">
        <f t="shared" si="63"/>
        <v>0</v>
      </c>
      <c r="BK117" s="46">
        <f t="shared" si="63"/>
        <v>0</v>
      </c>
      <c r="BL117" s="46">
        <f t="shared" si="63"/>
        <v>0</v>
      </c>
      <c r="BM117" s="46">
        <f t="shared" si="63"/>
        <v>0</v>
      </c>
      <c r="BN117" s="46">
        <f t="shared" si="63"/>
        <v>0</v>
      </c>
      <c r="BO117" s="46">
        <f t="shared" si="63"/>
        <v>0</v>
      </c>
      <c r="BP117" s="46">
        <f t="shared" si="63"/>
        <v>0</v>
      </c>
      <c r="BQ117" s="46">
        <f t="shared" si="63"/>
        <v>0</v>
      </c>
      <c r="BR117" s="46">
        <f t="shared" si="63"/>
        <v>0</v>
      </c>
      <c r="BS117" s="46">
        <f t="shared" ref="BS117:CH117" si="64">SUM(BS111:BS112)</f>
        <v>0</v>
      </c>
      <c r="BT117" s="46">
        <f t="shared" si="64"/>
        <v>0</v>
      </c>
      <c r="BU117" s="46">
        <f t="shared" si="64"/>
        <v>0</v>
      </c>
      <c r="BV117" s="46">
        <f t="shared" si="64"/>
        <v>0</v>
      </c>
      <c r="BW117" s="46">
        <f t="shared" si="64"/>
        <v>0</v>
      </c>
      <c r="BX117" s="46">
        <f t="shared" si="64"/>
        <v>0</v>
      </c>
      <c r="BY117" s="46">
        <f t="shared" si="64"/>
        <v>0</v>
      </c>
      <c r="BZ117" s="46">
        <f t="shared" si="64"/>
        <v>0</v>
      </c>
      <c r="CA117" s="46">
        <f t="shared" si="64"/>
        <v>0</v>
      </c>
      <c r="CB117" s="46">
        <f t="shared" si="64"/>
        <v>0</v>
      </c>
      <c r="CC117" s="46">
        <f t="shared" si="64"/>
        <v>0</v>
      </c>
      <c r="CD117" s="46">
        <f t="shared" si="64"/>
        <v>0</v>
      </c>
      <c r="CE117" s="46">
        <f t="shared" si="64"/>
        <v>0</v>
      </c>
      <c r="CF117" s="46">
        <f t="shared" si="64"/>
        <v>0</v>
      </c>
      <c r="CG117" s="46">
        <f t="shared" si="64"/>
        <v>0</v>
      </c>
      <c r="CH117" s="46">
        <f t="shared" si="64"/>
        <v>0</v>
      </c>
    </row>
    <row r="118" spans="2:86" x14ac:dyDescent="0.35">
      <c r="B118" s="40" t="s">
        <v>76</v>
      </c>
      <c r="E118" s="32">
        <f>SUM(G118:CH118)</f>
        <v>0</v>
      </c>
      <c r="F118" s="2"/>
      <c r="G118" s="33">
        <f t="shared" ref="G118:BR118" si="65">SUM(G110,G117)</f>
        <v>0</v>
      </c>
      <c r="H118" s="43">
        <f t="shared" si="65"/>
        <v>0</v>
      </c>
      <c r="I118" s="43">
        <f t="shared" si="65"/>
        <v>0</v>
      </c>
      <c r="J118" s="43">
        <f t="shared" si="65"/>
        <v>0</v>
      </c>
      <c r="K118" s="43">
        <f t="shared" si="65"/>
        <v>0</v>
      </c>
      <c r="L118" s="43">
        <f t="shared" si="65"/>
        <v>0</v>
      </c>
      <c r="M118" s="43">
        <f t="shared" si="65"/>
        <v>0</v>
      </c>
      <c r="N118" s="43">
        <f t="shared" si="65"/>
        <v>0</v>
      </c>
      <c r="O118" s="43">
        <f t="shared" si="65"/>
        <v>0</v>
      </c>
      <c r="P118" s="43">
        <f t="shared" si="65"/>
        <v>0</v>
      </c>
      <c r="Q118" s="43">
        <f t="shared" si="65"/>
        <v>0</v>
      </c>
      <c r="R118" s="43">
        <f t="shared" si="65"/>
        <v>0</v>
      </c>
      <c r="S118" s="43">
        <f t="shared" si="65"/>
        <v>0</v>
      </c>
      <c r="T118" s="43">
        <f t="shared" si="65"/>
        <v>0</v>
      </c>
      <c r="U118" s="43">
        <f t="shared" si="65"/>
        <v>0</v>
      </c>
      <c r="V118" s="43">
        <f t="shared" si="65"/>
        <v>0</v>
      </c>
      <c r="W118" s="43">
        <f t="shared" si="65"/>
        <v>0</v>
      </c>
      <c r="X118" s="43">
        <f t="shared" si="65"/>
        <v>0</v>
      </c>
      <c r="Y118" s="43">
        <f t="shared" si="65"/>
        <v>0</v>
      </c>
      <c r="Z118" s="43">
        <f t="shared" si="65"/>
        <v>0</v>
      </c>
      <c r="AA118" s="43">
        <f t="shared" si="65"/>
        <v>0</v>
      </c>
      <c r="AB118" s="43">
        <f t="shared" si="65"/>
        <v>0</v>
      </c>
      <c r="AC118" s="43">
        <f t="shared" si="65"/>
        <v>0</v>
      </c>
      <c r="AD118" s="43">
        <f t="shared" si="65"/>
        <v>0</v>
      </c>
      <c r="AE118" s="43">
        <f t="shared" si="65"/>
        <v>0</v>
      </c>
      <c r="AF118" s="43">
        <f t="shared" si="65"/>
        <v>0</v>
      </c>
      <c r="AG118" s="43">
        <f t="shared" si="65"/>
        <v>0</v>
      </c>
      <c r="AH118" s="43">
        <f t="shared" si="65"/>
        <v>0</v>
      </c>
      <c r="AI118" s="43">
        <f t="shared" si="65"/>
        <v>0</v>
      </c>
      <c r="AJ118" s="43">
        <f t="shared" si="65"/>
        <v>0</v>
      </c>
      <c r="AK118" s="43">
        <f t="shared" si="65"/>
        <v>0</v>
      </c>
      <c r="AL118" s="43">
        <f t="shared" si="65"/>
        <v>0</v>
      </c>
      <c r="AM118" s="43">
        <f t="shared" si="65"/>
        <v>0</v>
      </c>
      <c r="AN118" s="43">
        <f t="shared" si="65"/>
        <v>0</v>
      </c>
      <c r="AO118" s="43">
        <f t="shared" si="65"/>
        <v>0</v>
      </c>
      <c r="AP118" s="43">
        <f t="shared" si="65"/>
        <v>0</v>
      </c>
      <c r="AQ118" s="43">
        <f t="shared" si="65"/>
        <v>0</v>
      </c>
      <c r="AR118" s="43">
        <f t="shared" si="65"/>
        <v>0</v>
      </c>
      <c r="AS118" s="43">
        <f t="shared" si="65"/>
        <v>0</v>
      </c>
      <c r="AT118" s="43">
        <f t="shared" si="65"/>
        <v>0</v>
      </c>
      <c r="AU118" s="43">
        <f t="shared" si="65"/>
        <v>0</v>
      </c>
      <c r="AV118" s="43">
        <f t="shared" si="65"/>
        <v>0</v>
      </c>
      <c r="AW118" s="43">
        <f t="shared" si="65"/>
        <v>0</v>
      </c>
      <c r="AX118" s="43">
        <f t="shared" si="65"/>
        <v>0</v>
      </c>
      <c r="AY118" s="43">
        <f t="shared" si="65"/>
        <v>0</v>
      </c>
      <c r="AZ118" s="43">
        <f t="shared" si="65"/>
        <v>0</v>
      </c>
      <c r="BA118" s="43">
        <f t="shared" si="65"/>
        <v>0</v>
      </c>
      <c r="BB118" s="43">
        <f t="shared" si="65"/>
        <v>0</v>
      </c>
      <c r="BC118" s="43">
        <f t="shared" si="65"/>
        <v>0</v>
      </c>
      <c r="BD118" s="43">
        <f t="shared" si="65"/>
        <v>0</v>
      </c>
      <c r="BE118" s="43">
        <f t="shared" si="65"/>
        <v>0</v>
      </c>
      <c r="BF118" s="43">
        <f t="shared" si="65"/>
        <v>0</v>
      </c>
      <c r="BG118" s="43">
        <f t="shared" si="65"/>
        <v>0</v>
      </c>
      <c r="BH118" s="43">
        <f t="shared" si="65"/>
        <v>0</v>
      </c>
      <c r="BI118" s="43">
        <f t="shared" si="65"/>
        <v>0</v>
      </c>
      <c r="BJ118" s="43">
        <f t="shared" si="65"/>
        <v>0</v>
      </c>
      <c r="BK118" s="43">
        <f t="shared" si="65"/>
        <v>0</v>
      </c>
      <c r="BL118" s="43">
        <f t="shared" si="65"/>
        <v>0</v>
      </c>
      <c r="BM118" s="43">
        <f t="shared" si="65"/>
        <v>0</v>
      </c>
      <c r="BN118" s="43">
        <f t="shared" si="65"/>
        <v>0</v>
      </c>
      <c r="BO118" s="43">
        <f t="shared" si="65"/>
        <v>0</v>
      </c>
      <c r="BP118" s="43">
        <f t="shared" si="65"/>
        <v>0</v>
      </c>
      <c r="BQ118" s="43">
        <f t="shared" si="65"/>
        <v>0</v>
      </c>
      <c r="BR118" s="43">
        <f t="shared" si="65"/>
        <v>0</v>
      </c>
      <c r="BS118" s="43">
        <f t="shared" ref="BS118:CH118" si="66">SUM(BS110,BS117)</f>
        <v>0</v>
      </c>
      <c r="BT118" s="43">
        <f t="shared" si="66"/>
        <v>0</v>
      </c>
      <c r="BU118" s="43">
        <f t="shared" si="66"/>
        <v>0</v>
      </c>
      <c r="BV118" s="43">
        <f t="shared" si="66"/>
        <v>0</v>
      </c>
      <c r="BW118" s="43">
        <f t="shared" si="66"/>
        <v>0</v>
      </c>
      <c r="BX118" s="43">
        <f t="shared" si="66"/>
        <v>0</v>
      </c>
      <c r="BY118" s="43">
        <f t="shared" si="66"/>
        <v>0</v>
      </c>
      <c r="BZ118" s="43">
        <f t="shared" si="66"/>
        <v>0</v>
      </c>
      <c r="CA118" s="43">
        <f t="shared" si="66"/>
        <v>0</v>
      </c>
      <c r="CB118" s="43">
        <f t="shared" si="66"/>
        <v>0</v>
      </c>
      <c r="CC118" s="43">
        <f t="shared" si="66"/>
        <v>0</v>
      </c>
      <c r="CD118" s="43">
        <f t="shared" si="66"/>
        <v>0</v>
      </c>
      <c r="CE118" s="43">
        <f t="shared" si="66"/>
        <v>0</v>
      </c>
      <c r="CF118" s="43">
        <f t="shared" si="66"/>
        <v>0</v>
      </c>
      <c r="CG118" s="43">
        <f t="shared" si="66"/>
        <v>0</v>
      </c>
      <c r="CH118" s="43">
        <f t="shared" si="66"/>
        <v>0</v>
      </c>
    </row>
    <row r="119" spans="2:86" x14ac:dyDescent="0.35">
      <c r="B119" s="40" t="s">
        <v>77</v>
      </c>
      <c r="E119" s="44">
        <f>SUM(G119:CH119)</f>
        <v>0</v>
      </c>
      <c r="F119" s="2"/>
      <c r="G119" s="45">
        <f t="shared" ref="G119:BR119" si="67">IF(G$3&lt;$C$9,G118,0)</f>
        <v>0</v>
      </c>
      <c r="H119" s="46">
        <f t="shared" si="67"/>
        <v>0</v>
      </c>
      <c r="I119" s="46">
        <f t="shared" si="67"/>
        <v>0</v>
      </c>
      <c r="J119" s="46">
        <f t="shared" si="67"/>
        <v>0</v>
      </c>
      <c r="K119" s="46">
        <f t="shared" si="67"/>
        <v>0</v>
      </c>
      <c r="L119" s="46">
        <f t="shared" si="67"/>
        <v>0</v>
      </c>
      <c r="M119" s="46">
        <f t="shared" si="67"/>
        <v>0</v>
      </c>
      <c r="N119" s="46">
        <f t="shared" si="67"/>
        <v>0</v>
      </c>
      <c r="O119" s="46">
        <f t="shared" si="67"/>
        <v>0</v>
      </c>
      <c r="P119" s="46">
        <f t="shared" si="67"/>
        <v>0</v>
      </c>
      <c r="Q119" s="46">
        <f t="shared" si="67"/>
        <v>0</v>
      </c>
      <c r="R119" s="46">
        <f t="shared" si="67"/>
        <v>0</v>
      </c>
      <c r="S119" s="46">
        <f t="shared" si="67"/>
        <v>0</v>
      </c>
      <c r="T119" s="46">
        <f t="shared" si="67"/>
        <v>0</v>
      </c>
      <c r="U119" s="46">
        <f t="shared" si="67"/>
        <v>0</v>
      </c>
      <c r="V119" s="46">
        <f t="shared" si="67"/>
        <v>0</v>
      </c>
      <c r="W119" s="46">
        <f t="shared" si="67"/>
        <v>0</v>
      </c>
      <c r="X119" s="46">
        <f t="shared" si="67"/>
        <v>0</v>
      </c>
      <c r="Y119" s="46">
        <f t="shared" si="67"/>
        <v>0</v>
      </c>
      <c r="Z119" s="46">
        <f t="shared" si="67"/>
        <v>0</v>
      </c>
      <c r="AA119" s="46">
        <f t="shared" si="67"/>
        <v>0</v>
      </c>
      <c r="AB119" s="46">
        <f t="shared" si="67"/>
        <v>0</v>
      </c>
      <c r="AC119" s="46">
        <f t="shared" si="67"/>
        <v>0</v>
      </c>
      <c r="AD119" s="46">
        <f t="shared" si="67"/>
        <v>0</v>
      </c>
      <c r="AE119" s="46">
        <f t="shared" si="67"/>
        <v>0</v>
      </c>
      <c r="AF119" s="46">
        <f t="shared" si="67"/>
        <v>0</v>
      </c>
      <c r="AG119" s="46">
        <f t="shared" si="67"/>
        <v>0</v>
      </c>
      <c r="AH119" s="46">
        <f t="shared" si="67"/>
        <v>0</v>
      </c>
      <c r="AI119" s="46">
        <f t="shared" si="67"/>
        <v>0</v>
      </c>
      <c r="AJ119" s="46">
        <f t="shared" si="67"/>
        <v>0</v>
      </c>
      <c r="AK119" s="46">
        <f t="shared" si="67"/>
        <v>0</v>
      </c>
      <c r="AL119" s="46">
        <f t="shared" si="67"/>
        <v>0</v>
      </c>
      <c r="AM119" s="46">
        <f t="shared" si="67"/>
        <v>0</v>
      </c>
      <c r="AN119" s="46">
        <f t="shared" si="67"/>
        <v>0</v>
      </c>
      <c r="AO119" s="46">
        <f t="shared" si="67"/>
        <v>0</v>
      </c>
      <c r="AP119" s="46">
        <f t="shared" si="67"/>
        <v>0</v>
      </c>
      <c r="AQ119" s="46">
        <f t="shared" si="67"/>
        <v>0</v>
      </c>
      <c r="AR119" s="46">
        <f t="shared" si="67"/>
        <v>0</v>
      </c>
      <c r="AS119" s="46">
        <f t="shared" si="67"/>
        <v>0</v>
      </c>
      <c r="AT119" s="46">
        <f t="shared" si="67"/>
        <v>0</v>
      </c>
      <c r="AU119" s="46">
        <f t="shared" si="67"/>
        <v>0</v>
      </c>
      <c r="AV119" s="46">
        <f t="shared" si="67"/>
        <v>0</v>
      </c>
      <c r="AW119" s="46">
        <f t="shared" si="67"/>
        <v>0</v>
      </c>
      <c r="AX119" s="46">
        <f t="shared" si="67"/>
        <v>0</v>
      </c>
      <c r="AY119" s="46">
        <f t="shared" si="67"/>
        <v>0</v>
      </c>
      <c r="AZ119" s="46">
        <f t="shared" si="67"/>
        <v>0</v>
      </c>
      <c r="BA119" s="46">
        <f t="shared" si="67"/>
        <v>0</v>
      </c>
      <c r="BB119" s="46">
        <f t="shared" si="67"/>
        <v>0</v>
      </c>
      <c r="BC119" s="46">
        <f t="shared" si="67"/>
        <v>0</v>
      </c>
      <c r="BD119" s="46">
        <f t="shared" si="67"/>
        <v>0</v>
      </c>
      <c r="BE119" s="46">
        <f t="shared" si="67"/>
        <v>0</v>
      </c>
      <c r="BF119" s="46">
        <f t="shared" si="67"/>
        <v>0</v>
      </c>
      <c r="BG119" s="46">
        <f t="shared" si="67"/>
        <v>0</v>
      </c>
      <c r="BH119" s="46">
        <f t="shared" si="67"/>
        <v>0</v>
      </c>
      <c r="BI119" s="46">
        <f t="shared" si="67"/>
        <v>0</v>
      </c>
      <c r="BJ119" s="46">
        <f t="shared" si="67"/>
        <v>0</v>
      </c>
      <c r="BK119" s="46">
        <f t="shared" si="67"/>
        <v>0</v>
      </c>
      <c r="BL119" s="46">
        <f t="shared" si="67"/>
        <v>0</v>
      </c>
      <c r="BM119" s="46">
        <f t="shared" si="67"/>
        <v>0</v>
      </c>
      <c r="BN119" s="46">
        <f t="shared" si="67"/>
        <v>0</v>
      </c>
      <c r="BO119" s="46">
        <f t="shared" si="67"/>
        <v>0</v>
      </c>
      <c r="BP119" s="46">
        <f t="shared" si="67"/>
        <v>0</v>
      </c>
      <c r="BQ119" s="46">
        <f t="shared" si="67"/>
        <v>0</v>
      </c>
      <c r="BR119" s="46">
        <f t="shared" si="67"/>
        <v>0</v>
      </c>
      <c r="BS119" s="46">
        <f t="shared" ref="BS119:CH119" si="68">IF(BS$3&lt;$C$9,BS118,0)</f>
        <v>0</v>
      </c>
      <c r="BT119" s="46">
        <f t="shared" si="68"/>
        <v>0</v>
      </c>
      <c r="BU119" s="46">
        <f t="shared" si="68"/>
        <v>0</v>
      </c>
      <c r="BV119" s="46">
        <f t="shared" si="68"/>
        <v>0</v>
      </c>
      <c r="BW119" s="46">
        <f t="shared" si="68"/>
        <v>0</v>
      </c>
      <c r="BX119" s="46">
        <f t="shared" si="68"/>
        <v>0</v>
      </c>
      <c r="BY119" s="46">
        <f t="shared" si="68"/>
        <v>0</v>
      </c>
      <c r="BZ119" s="46">
        <f t="shared" si="68"/>
        <v>0</v>
      </c>
      <c r="CA119" s="46">
        <f t="shared" si="68"/>
        <v>0</v>
      </c>
      <c r="CB119" s="46">
        <f t="shared" si="68"/>
        <v>0</v>
      </c>
      <c r="CC119" s="46">
        <f t="shared" si="68"/>
        <v>0</v>
      </c>
      <c r="CD119" s="46">
        <f t="shared" si="68"/>
        <v>0</v>
      </c>
      <c r="CE119" s="46">
        <f t="shared" si="68"/>
        <v>0</v>
      </c>
      <c r="CF119" s="46">
        <f t="shared" si="68"/>
        <v>0</v>
      </c>
      <c r="CG119" s="46">
        <f t="shared" si="68"/>
        <v>0</v>
      </c>
      <c r="CH119" s="46">
        <f t="shared" si="68"/>
        <v>0</v>
      </c>
    </row>
    <row r="120" spans="2:86" x14ac:dyDescent="0.35">
      <c r="B120" s="40"/>
      <c r="E120" s="32"/>
      <c r="F120" s="2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</row>
    <row r="121" spans="2:86" x14ac:dyDescent="0.35">
      <c r="B121" s="40" t="s">
        <v>78</v>
      </c>
      <c r="C121" s="2"/>
      <c r="D121" s="2"/>
      <c r="E121" s="44">
        <f>SUM(G121:CH121)</f>
        <v>0</v>
      </c>
      <c r="F121" s="2"/>
      <c r="G121" s="46">
        <f t="shared" ref="G121:BR121" si="69">G117+G113</f>
        <v>0</v>
      </c>
      <c r="H121" s="46">
        <f t="shared" si="69"/>
        <v>0</v>
      </c>
      <c r="I121" s="46">
        <f t="shared" si="69"/>
        <v>0</v>
      </c>
      <c r="J121" s="46">
        <f t="shared" si="69"/>
        <v>0</v>
      </c>
      <c r="K121" s="46">
        <f t="shared" si="69"/>
        <v>0</v>
      </c>
      <c r="L121" s="46">
        <f t="shared" si="69"/>
        <v>0</v>
      </c>
      <c r="M121" s="46">
        <f t="shared" si="69"/>
        <v>0</v>
      </c>
      <c r="N121" s="46">
        <f t="shared" si="69"/>
        <v>0</v>
      </c>
      <c r="O121" s="46">
        <f t="shared" si="69"/>
        <v>0</v>
      </c>
      <c r="P121" s="46">
        <f t="shared" si="69"/>
        <v>0</v>
      </c>
      <c r="Q121" s="46">
        <f t="shared" si="69"/>
        <v>0</v>
      </c>
      <c r="R121" s="46">
        <f t="shared" si="69"/>
        <v>0</v>
      </c>
      <c r="S121" s="46">
        <f t="shared" si="69"/>
        <v>0</v>
      </c>
      <c r="T121" s="46">
        <f t="shared" si="69"/>
        <v>0</v>
      </c>
      <c r="U121" s="46">
        <f t="shared" si="69"/>
        <v>0</v>
      </c>
      <c r="V121" s="46">
        <f t="shared" si="69"/>
        <v>0</v>
      </c>
      <c r="W121" s="46">
        <f t="shared" si="69"/>
        <v>0</v>
      </c>
      <c r="X121" s="46">
        <f t="shared" si="69"/>
        <v>0</v>
      </c>
      <c r="Y121" s="46">
        <f t="shared" si="69"/>
        <v>0</v>
      </c>
      <c r="Z121" s="46">
        <f t="shared" si="69"/>
        <v>0</v>
      </c>
      <c r="AA121" s="46">
        <f t="shared" si="69"/>
        <v>0</v>
      </c>
      <c r="AB121" s="46">
        <f t="shared" si="69"/>
        <v>0</v>
      </c>
      <c r="AC121" s="46">
        <f t="shared" si="69"/>
        <v>0</v>
      </c>
      <c r="AD121" s="46">
        <f t="shared" si="69"/>
        <v>0</v>
      </c>
      <c r="AE121" s="46">
        <f t="shared" si="69"/>
        <v>0</v>
      </c>
      <c r="AF121" s="46">
        <f t="shared" si="69"/>
        <v>0</v>
      </c>
      <c r="AG121" s="46">
        <f t="shared" si="69"/>
        <v>0</v>
      </c>
      <c r="AH121" s="46">
        <f t="shared" si="69"/>
        <v>0</v>
      </c>
      <c r="AI121" s="46">
        <f t="shared" si="69"/>
        <v>0</v>
      </c>
      <c r="AJ121" s="46">
        <f t="shared" si="69"/>
        <v>0</v>
      </c>
      <c r="AK121" s="46">
        <f t="shared" si="69"/>
        <v>0</v>
      </c>
      <c r="AL121" s="46">
        <f t="shared" si="69"/>
        <v>0</v>
      </c>
      <c r="AM121" s="46">
        <f t="shared" si="69"/>
        <v>0</v>
      </c>
      <c r="AN121" s="46">
        <f t="shared" si="69"/>
        <v>0</v>
      </c>
      <c r="AO121" s="46">
        <f t="shared" si="69"/>
        <v>0</v>
      </c>
      <c r="AP121" s="46">
        <f t="shared" si="69"/>
        <v>0</v>
      </c>
      <c r="AQ121" s="46">
        <f t="shared" si="69"/>
        <v>0</v>
      </c>
      <c r="AR121" s="46">
        <f t="shared" si="69"/>
        <v>0</v>
      </c>
      <c r="AS121" s="46">
        <f t="shared" si="69"/>
        <v>0</v>
      </c>
      <c r="AT121" s="46">
        <f t="shared" si="69"/>
        <v>0</v>
      </c>
      <c r="AU121" s="46">
        <f t="shared" si="69"/>
        <v>0</v>
      </c>
      <c r="AV121" s="46">
        <f t="shared" si="69"/>
        <v>0</v>
      </c>
      <c r="AW121" s="46">
        <f t="shared" si="69"/>
        <v>0</v>
      </c>
      <c r="AX121" s="46">
        <f t="shared" si="69"/>
        <v>0</v>
      </c>
      <c r="AY121" s="46">
        <f t="shared" si="69"/>
        <v>0</v>
      </c>
      <c r="AZ121" s="46">
        <f t="shared" si="69"/>
        <v>0</v>
      </c>
      <c r="BA121" s="46">
        <f t="shared" si="69"/>
        <v>0</v>
      </c>
      <c r="BB121" s="46">
        <f t="shared" si="69"/>
        <v>0</v>
      </c>
      <c r="BC121" s="46">
        <f t="shared" si="69"/>
        <v>0</v>
      </c>
      <c r="BD121" s="46">
        <f t="shared" si="69"/>
        <v>0</v>
      </c>
      <c r="BE121" s="46">
        <f t="shared" si="69"/>
        <v>0</v>
      </c>
      <c r="BF121" s="46">
        <f t="shared" si="69"/>
        <v>0</v>
      </c>
      <c r="BG121" s="46">
        <f t="shared" si="69"/>
        <v>0</v>
      </c>
      <c r="BH121" s="46">
        <f t="shared" si="69"/>
        <v>0</v>
      </c>
      <c r="BI121" s="46">
        <f t="shared" si="69"/>
        <v>0</v>
      </c>
      <c r="BJ121" s="46">
        <f t="shared" si="69"/>
        <v>0</v>
      </c>
      <c r="BK121" s="46">
        <f t="shared" si="69"/>
        <v>0</v>
      </c>
      <c r="BL121" s="46">
        <f t="shared" si="69"/>
        <v>0</v>
      </c>
      <c r="BM121" s="46">
        <f t="shared" si="69"/>
        <v>0</v>
      </c>
      <c r="BN121" s="46">
        <f t="shared" si="69"/>
        <v>0</v>
      </c>
      <c r="BO121" s="46">
        <f t="shared" si="69"/>
        <v>0</v>
      </c>
      <c r="BP121" s="46">
        <f t="shared" si="69"/>
        <v>0</v>
      </c>
      <c r="BQ121" s="46">
        <f t="shared" si="69"/>
        <v>0</v>
      </c>
      <c r="BR121" s="46">
        <f t="shared" si="69"/>
        <v>0</v>
      </c>
      <c r="BS121" s="46">
        <f t="shared" ref="BS121:CH121" si="70">BS117+BS113</f>
        <v>0</v>
      </c>
      <c r="BT121" s="46">
        <f t="shared" si="70"/>
        <v>0</v>
      </c>
      <c r="BU121" s="46">
        <f t="shared" si="70"/>
        <v>0</v>
      </c>
      <c r="BV121" s="46">
        <f t="shared" si="70"/>
        <v>0</v>
      </c>
      <c r="BW121" s="46">
        <f t="shared" si="70"/>
        <v>0</v>
      </c>
      <c r="BX121" s="46">
        <f t="shared" si="70"/>
        <v>0</v>
      </c>
      <c r="BY121" s="46">
        <f t="shared" si="70"/>
        <v>0</v>
      </c>
      <c r="BZ121" s="46">
        <f t="shared" si="70"/>
        <v>0</v>
      </c>
      <c r="CA121" s="46">
        <f t="shared" si="70"/>
        <v>0</v>
      </c>
      <c r="CB121" s="46">
        <f t="shared" si="70"/>
        <v>0</v>
      </c>
      <c r="CC121" s="46">
        <f t="shared" si="70"/>
        <v>0</v>
      </c>
      <c r="CD121" s="46">
        <f t="shared" si="70"/>
        <v>0</v>
      </c>
      <c r="CE121" s="46">
        <f t="shared" si="70"/>
        <v>0</v>
      </c>
      <c r="CF121" s="46">
        <f t="shared" si="70"/>
        <v>0</v>
      </c>
      <c r="CG121" s="46">
        <f t="shared" si="70"/>
        <v>0</v>
      </c>
      <c r="CH121" s="46">
        <f t="shared" si="70"/>
        <v>0</v>
      </c>
    </row>
    <row r="122" spans="2:86" x14ac:dyDescent="0.35">
      <c r="B122" s="40" t="s">
        <v>79</v>
      </c>
      <c r="E122" s="32">
        <f>SUM(G122:CH122)</f>
        <v>0</v>
      </c>
      <c r="F122" s="2"/>
      <c r="G122" s="43">
        <f t="shared" ref="G122:BR122" si="71">G118+G113</f>
        <v>0</v>
      </c>
      <c r="H122" s="43">
        <f t="shared" si="71"/>
        <v>0</v>
      </c>
      <c r="I122" s="43">
        <f t="shared" si="71"/>
        <v>0</v>
      </c>
      <c r="J122" s="43">
        <f t="shared" si="71"/>
        <v>0</v>
      </c>
      <c r="K122" s="43">
        <f t="shared" si="71"/>
        <v>0</v>
      </c>
      <c r="L122" s="43">
        <f t="shared" si="71"/>
        <v>0</v>
      </c>
      <c r="M122" s="43">
        <f t="shared" si="71"/>
        <v>0</v>
      </c>
      <c r="N122" s="43">
        <f t="shared" si="71"/>
        <v>0</v>
      </c>
      <c r="O122" s="43">
        <f t="shared" si="71"/>
        <v>0</v>
      </c>
      <c r="P122" s="43">
        <f t="shared" si="71"/>
        <v>0</v>
      </c>
      <c r="Q122" s="43">
        <f t="shared" si="71"/>
        <v>0</v>
      </c>
      <c r="R122" s="43">
        <f t="shared" si="71"/>
        <v>0</v>
      </c>
      <c r="S122" s="43">
        <f t="shared" si="71"/>
        <v>0</v>
      </c>
      <c r="T122" s="43">
        <f t="shared" si="71"/>
        <v>0</v>
      </c>
      <c r="U122" s="43">
        <f t="shared" si="71"/>
        <v>0</v>
      </c>
      <c r="V122" s="43">
        <f t="shared" si="71"/>
        <v>0</v>
      </c>
      <c r="W122" s="43">
        <f t="shared" si="71"/>
        <v>0</v>
      </c>
      <c r="X122" s="43">
        <f t="shared" si="71"/>
        <v>0</v>
      </c>
      <c r="Y122" s="43">
        <f t="shared" si="71"/>
        <v>0</v>
      </c>
      <c r="Z122" s="43">
        <f t="shared" si="71"/>
        <v>0</v>
      </c>
      <c r="AA122" s="43">
        <f t="shared" si="71"/>
        <v>0</v>
      </c>
      <c r="AB122" s="43">
        <f t="shared" si="71"/>
        <v>0</v>
      </c>
      <c r="AC122" s="43">
        <f t="shared" si="71"/>
        <v>0</v>
      </c>
      <c r="AD122" s="43">
        <f t="shared" si="71"/>
        <v>0</v>
      </c>
      <c r="AE122" s="43">
        <f t="shared" si="71"/>
        <v>0</v>
      </c>
      <c r="AF122" s="43">
        <f t="shared" si="71"/>
        <v>0</v>
      </c>
      <c r="AG122" s="43">
        <f t="shared" si="71"/>
        <v>0</v>
      </c>
      <c r="AH122" s="43">
        <f t="shared" si="71"/>
        <v>0</v>
      </c>
      <c r="AI122" s="43">
        <f t="shared" si="71"/>
        <v>0</v>
      </c>
      <c r="AJ122" s="43">
        <f t="shared" si="71"/>
        <v>0</v>
      </c>
      <c r="AK122" s="43">
        <f t="shared" si="71"/>
        <v>0</v>
      </c>
      <c r="AL122" s="43">
        <f t="shared" si="71"/>
        <v>0</v>
      </c>
      <c r="AM122" s="43">
        <f t="shared" si="71"/>
        <v>0</v>
      </c>
      <c r="AN122" s="43">
        <f t="shared" si="71"/>
        <v>0</v>
      </c>
      <c r="AO122" s="43">
        <f t="shared" si="71"/>
        <v>0</v>
      </c>
      <c r="AP122" s="43">
        <f t="shared" si="71"/>
        <v>0</v>
      </c>
      <c r="AQ122" s="43">
        <f t="shared" si="71"/>
        <v>0</v>
      </c>
      <c r="AR122" s="43">
        <f t="shared" si="71"/>
        <v>0</v>
      </c>
      <c r="AS122" s="43">
        <f t="shared" si="71"/>
        <v>0</v>
      </c>
      <c r="AT122" s="43">
        <f t="shared" si="71"/>
        <v>0</v>
      </c>
      <c r="AU122" s="43">
        <f t="shared" si="71"/>
        <v>0</v>
      </c>
      <c r="AV122" s="43">
        <f t="shared" si="71"/>
        <v>0</v>
      </c>
      <c r="AW122" s="43">
        <f t="shared" si="71"/>
        <v>0</v>
      </c>
      <c r="AX122" s="43">
        <f t="shared" si="71"/>
        <v>0</v>
      </c>
      <c r="AY122" s="43">
        <f t="shared" si="71"/>
        <v>0</v>
      </c>
      <c r="AZ122" s="43">
        <f t="shared" si="71"/>
        <v>0</v>
      </c>
      <c r="BA122" s="43">
        <f t="shared" si="71"/>
        <v>0</v>
      </c>
      <c r="BB122" s="43">
        <f t="shared" si="71"/>
        <v>0</v>
      </c>
      <c r="BC122" s="43">
        <f t="shared" si="71"/>
        <v>0</v>
      </c>
      <c r="BD122" s="43">
        <f t="shared" si="71"/>
        <v>0</v>
      </c>
      <c r="BE122" s="43">
        <f t="shared" si="71"/>
        <v>0</v>
      </c>
      <c r="BF122" s="43">
        <f t="shared" si="71"/>
        <v>0</v>
      </c>
      <c r="BG122" s="43">
        <f t="shared" si="71"/>
        <v>0</v>
      </c>
      <c r="BH122" s="43">
        <f t="shared" si="71"/>
        <v>0</v>
      </c>
      <c r="BI122" s="43">
        <f t="shared" si="71"/>
        <v>0</v>
      </c>
      <c r="BJ122" s="43">
        <f t="shared" si="71"/>
        <v>0</v>
      </c>
      <c r="BK122" s="43">
        <f t="shared" si="71"/>
        <v>0</v>
      </c>
      <c r="BL122" s="43">
        <f t="shared" si="71"/>
        <v>0</v>
      </c>
      <c r="BM122" s="43">
        <f t="shared" si="71"/>
        <v>0</v>
      </c>
      <c r="BN122" s="43">
        <f t="shared" si="71"/>
        <v>0</v>
      </c>
      <c r="BO122" s="43">
        <f t="shared" si="71"/>
        <v>0</v>
      </c>
      <c r="BP122" s="43">
        <f t="shared" si="71"/>
        <v>0</v>
      </c>
      <c r="BQ122" s="43">
        <f t="shared" si="71"/>
        <v>0</v>
      </c>
      <c r="BR122" s="43">
        <f t="shared" si="71"/>
        <v>0</v>
      </c>
      <c r="BS122" s="43">
        <f t="shared" ref="BS122:CH122" si="72">BS118+BS113</f>
        <v>0</v>
      </c>
      <c r="BT122" s="43">
        <f t="shared" si="72"/>
        <v>0</v>
      </c>
      <c r="BU122" s="43">
        <f t="shared" si="72"/>
        <v>0</v>
      </c>
      <c r="BV122" s="43">
        <f t="shared" si="72"/>
        <v>0</v>
      </c>
      <c r="BW122" s="43">
        <f t="shared" si="72"/>
        <v>0</v>
      </c>
      <c r="BX122" s="43">
        <f t="shared" si="72"/>
        <v>0</v>
      </c>
      <c r="BY122" s="43">
        <f t="shared" si="72"/>
        <v>0</v>
      </c>
      <c r="BZ122" s="43">
        <f t="shared" si="72"/>
        <v>0</v>
      </c>
      <c r="CA122" s="43">
        <f t="shared" si="72"/>
        <v>0</v>
      </c>
      <c r="CB122" s="43">
        <f t="shared" si="72"/>
        <v>0</v>
      </c>
      <c r="CC122" s="43">
        <f t="shared" si="72"/>
        <v>0</v>
      </c>
      <c r="CD122" s="43">
        <f t="shared" si="72"/>
        <v>0</v>
      </c>
      <c r="CE122" s="43">
        <f t="shared" si="72"/>
        <v>0</v>
      </c>
      <c r="CF122" s="43">
        <f t="shared" si="72"/>
        <v>0</v>
      </c>
      <c r="CG122" s="43">
        <f t="shared" si="72"/>
        <v>0</v>
      </c>
      <c r="CH122" s="43">
        <f t="shared" si="72"/>
        <v>0</v>
      </c>
    </row>
    <row r="123" spans="2:86" x14ac:dyDescent="0.35">
      <c r="B123" s="40" t="s">
        <v>80</v>
      </c>
      <c r="E123" s="44">
        <f>SUM(G123:CH123)</f>
        <v>0</v>
      </c>
      <c r="F123" s="2"/>
      <c r="G123" s="46">
        <f t="shared" ref="G123:BR123" si="73">G119+G113</f>
        <v>0</v>
      </c>
      <c r="H123" s="46">
        <f t="shared" si="73"/>
        <v>0</v>
      </c>
      <c r="I123" s="46">
        <f t="shared" si="73"/>
        <v>0</v>
      </c>
      <c r="J123" s="46">
        <f t="shared" si="73"/>
        <v>0</v>
      </c>
      <c r="K123" s="46">
        <f t="shared" si="73"/>
        <v>0</v>
      </c>
      <c r="L123" s="46">
        <f t="shared" si="73"/>
        <v>0</v>
      </c>
      <c r="M123" s="46">
        <f t="shared" si="73"/>
        <v>0</v>
      </c>
      <c r="N123" s="46">
        <f t="shared" si="73"/>
        <v>0</v>
      </c>
      <c r="O123" s="46">
        <f t="shared" si="73"/>
        <v>0</v>
      </c>
      <c r="P123" s="46">
        <f t="shared" si="73"/>
        <v>0</v>
      </c>
      <c r="Q123" s="46">
        <f t="shared" si="73"/>
        <v>0</v>
      </c>
      <c r="R123" s="46">
        <f t="shared" si="73"/>
        <v>0</v>
      </c>
      <c r="S123" s="46">
        <f t="shared" si="73"/>
        <v>0</v>
      </c>
      <c r="T123" s="46">
        <f t="shared" si="73"/>
        <v>0</v>
      </c>
      <c r="U123" s="46">
        <f t="shared" si="73"/>
        <v>0</v>
      </c>
      <c r="V123" s="46">
        <f t="shared" si="73"/>
        <v>0</v>
      </c>
      <c r="W123" s="46">
        <f t="shared" si="73"/>
        <v>0</v>
      </c>
      <c r="X123" s="46">
        <f t="shared" si="73"/>
        <v>0</v>
      </c>
      <c r="Y123" s="46">
        <f t="shared" si="73"/>
        <v>0</v>
      </c>
      <c r="Z123" s="46">
        <f t="shared" si="73"/>
        <v>0</v>
      </c>
      <c r="AA123" s="46">
        <f t="shared" si="73"/>
        <v>0</v>
      </c>
      <c r="AB123" s="46">
        <f t="shared" si="73"/>
        <v>0</v>
      </c>
      <c r="AC123" s="46">
        <f t="shared" si="73"/>
        <v>0</v>
      </c>
      <c r="AD123" s="46">
        <f t="shared" si="73"/>
        <v>0</v>
      </c>
      <c r="AE123" s="46">
        <f t="shared" si="73"/>
        <v>0</v>
      </c>
      <c r="AF123" s="46">
        <f t="shared" si="73"/>
        <v>0</v>
      </c>
      <c r="AG123" s="46">
        <f t="shared" si="73"/>
        <v>0</v>
      </c>
      <c r="AH123" s="46">
        <f t="shared" si="73"/>
        <v>0</v>
      </c>
      <c r="AI123" s="46">
        <f t="shared" si="73"/>
        <v>0</v>
      </c>
      <c r="AJ123" s="46">
        <f t="shared" si="73"/>
        <v>0</v>
      </c>
      <c r="AK123" s="46">
        <f t="shared" si="73"/>
        <v>0</v>
      </c>
      <c r="AL123" s="46">
        <f t="shared" si="73"/>
        <v>0</v>
      </c>
      <c r="AM123" s="46">
        <f t="shared" si="73"/>
        <v>0</v>
      </c>
      <c r="AN123" s="46">
        <f t="shared" si="73"/>
        <v>0</v>
      </c>
      <c r="AO123" s="46">
        <f t="shared" si="73"/>
        <v>0</v>
      </c>
      <c r="AP123" s="46">
        <f t="shared" si="73"/>
        <v>0</v>
      </c>
      <c r="AQ123" s="46">
        <f t="shared" si="73"/>
        <v>0</v>
      </c>
      <c r="AR123" s="46">
        <f t="shared" si="73"/>
        <v>0</v>
      </c>
      <c r="AS123" s="46">
        <f t="shared" si="73"/>
        <v>0</v>
      </c>
      <c r="AT123" s="46">
        <f t="shared" si="73"/>
        <v>0</v>
      </c>
      <c r="AU123" s="46">
        <f t="shared" si="73"/>
        <v>0</v>
      </c>
      <c r="AV123" s="46">
        <f t="shared" si="73"/>
        <v>0</v>
      </c>
      <c r="AW123" s="46">
        <f t="shared" si="73"/>
        <v>0</v>
      </c>
      <c r="AX123" s="46">
        <f t="shared" si="73"/>
        <v>0</v>
      </c>
      <c r="AY123" s="46">
        <f t="shared" si="73"/>
        <v>0</v>
      </c>
      <c r="AZ123" s="46">
        <f t="shared" si="73"/>
        <v>0</v>
      </c>
      <c r="BA123" s="46">
        <f t="shared" si="73"/>
        <v>0</v>
      </c>
      <c r="BB123" s="46">
        <f t="shared" si="73"/>
        <v>0</v>
      </c>
      <c r="BC123" s="46">
        <f t="shared" si="73"/>
        <v>0</v>
      </c>
      <c r="BD123" s="46">
        <f t="shared" si="73"/>
        <v>0</v>
      </c>
      <c r="BE123" s="46">
        <f t="shared" si="73"/>
        <v>0</v>
      </c>
      <c r="BF123" s="46">
        <f t="shared" si="73"/>
        <v>0</v>
      </c>
      <c r="BG123" s="46">
        <f t="shared" si="73"/>
        <v>0</v>
      </c>
      <c r="BH123" s="46">
        <f t="shared" si="73"/>
        <v>0</v>
      </c>
      <c r="BI123" s="46">
        <f t="shared" si="73"/>
        <v>0</v>
      </c>
      <c r="BJ123" s="46">
        <f t="shared" si="73"/>
        <v>0</v>
      </c>
      <c r="BK123" s="46">
        <f t="shared" si="73"/>
        <v>0</v>
      </c>
      <c r="BL123" s="46">
        <f t="shared" si="73"/>
        <v>0</v>
      </c>
      <c r="BM123" s="46">
        <f t="shared" si="73"/>
        <v>0</v>
      </c>
      <c r="BN123" s="46">
        <f t="shared" si="73"/>
        <v>0</v>
      </c>
      <c r="BO123" s="46">
        <f t="shared" si="73"/>
        <v>0</v>
      </c>
      <c r="BP123" s="46">
        <f t="shared" si="73"/>
        <v>0</v>
      </c>
      <c r="BQ123" s="46">
        <f t="shared" si="73"/>
        <v>0</v>
      </c>
      <c r="BR123" s="46">
        <f t="shared" si="73"/>
        <v>0</v>
      </c>
      <c r="BS123" s="46">
        <f t="shared" ref="BS123:CH123" si="74">BS119+BS113</f>
        <v>0</v>
      </c>
      <c r="BT123" s="46">
        <f t="shared" si="74"/>
        <v>0</v>
      </c>
      <c r="BU123" s="46">
        <f t="shared" si="74"/>
        <v>0</v>
      </c>
      <c r="BV123" s="46">
        <f t="shared" si="74"/>
        <v>0</v>
      </c>
      <c r="BW123" s="46">
        <f t="shared" si="74"/>
        <v>0</v>
      </c>
      <c r="BX123" s="46">
        <f t="shared" si="74"/>
        <v>0</v>
      </c>
      <c r="BY123" s="46">
        <f t="shared" si="74"/>
        <v>0</v>
      </c>
      <c r="BZ123" s="46">
        <f t="shared" si="74"/>
        <v>0</v>
      </c>
      <c r="CA123" s="46">
        <f t="shared" si="74"/>
        <v>0</v>
      </c>
      <c r="CB123" s="46">
        <f t="shared" si="74"/>
        <v>0</v>
      </c>
      <c r="CC123" s="46">
        <f t="shared" si="74"/>
        <v>0</v>
      </c>
      <c r="CD123" s="46">
        <f t="shared" si="74"/>
        <v>0</v>
      </c>
      <c r="CE123" s="46">
        <f t="shared" si="74"/>
        <v>0</v>
      </c>
      <c r="CF123" s="46">
        <f t="shared" si="74"/>
        <v>0</v>
      </c>
      <c r="CG123" s="46">
        <f t="shared" si="74"/>
        <v>0</v>
      </c>
      <c r="CH123" s="46">
        <f t="shared" si="74"/>
        <v>0</v>
      </c>
    </row>
    <row r="124" spans="2:86" x14ac:dyDescent="0.35">
      <c r="G124" s="56"/>
    </row>
    <row r="125" spans="2:86" x14ac:dyDescent="0.35">
      <c r="B125" s="2" t="s">
        <v>70</v>
      </c>
      <c r="G125" s="56"/>
    </row>
    <row r="127" spans="2:86" x14ac:dyDescent="0.35">
      <c r="B127" s="40" t="s">
        <v>75</v>
      </c>
      <c r="C127" s="2"/>
      <c r="D127" s="2"/>
      <c r="E127" s="44">
        <f>SUM(G127:CH127)</f>
        <v>0</v>
      </c>
      <c r="F127" s="2"/>
      <c r="G127" s="46">
        <f>G117/G$52</f>
        <v>0</v>
      </c>
      <c r="H127" s="46">
        <f t="shared" ref="H127:BS129" si="75">H117/H$52</f>
        <v>0</v>
      </c>
      <c r="I127" s="46">
        <f t="shared" si="75"/>
        <v>0</v>
      </c>
      <c r="J127" s="46">
        <f t="shared" si="75"/>
        <v>0</v>
      </c>
      <c r="K127" s="46">
        <f t="shared" si="75"/>
        <v>0</v>
      </c>
      <c r="L127" s="46">
        <f t="shared" si="75"/>
        <v>0</v>
      </c>
      <c r="M127" s="46">
        <f t="shared" si="75"/>
        <v>0</v>
      </c>
      <c r="N127" s="46">
        <f t="shared" si="75"/>
        <v>0</v>
      </c>
      <c r="O127" s="46">
        <f t="shared" si="75"/>
        <v>0</v>
      </c>
      <c r="P127" s="46">
        <f t="shared" si="75"/>
        <v>0</v>
      </c>
      <c r="Q127" s="46">
        <f t="shared" si="75"/>
        <v>0</v>
      </c>
      <c r="R127" s="46">
        <f t="shared" si="75"/>
        <v>0</v>
      </c>
      <c r="S127" s="46">
        <f t="shared" si="75"/>
        <v>0</v>
      </c>
      <c r="T127" s="46">
        <f t="shared" si="75"/>
        <v>0</v>
      </c>
      <c r="U127" s="46">
        <f t="shared" si="75"/>
        <v>0</v>
      </c>
      <c r="V127" s="46">
        <f t="shared" si="75"/>
        <v>0</v>
      </c>
      <c r="W127" s="46">
        <f t="shared" si="75"/>
        <v>0</v>
      </c>
      <c r="X127" s="46">
        <f t="shared" si="75"/>
        <v>0</v>
      </c>
      <c r="Y127" s="46">
        <f t="shared" si="75"/>
        <v>0</v>
      </c>
      <c r="Z127" s="46">
        <f t="shared" si="75"/>
        <v>0</v>
      </c>
      <c r="AA127" s="46">
        <f t="shared" si="75"/>
        <v>0</v>
      </c>
      <c r="AB127" s="46">
        <f t="shared" si="75"/>
        <v>0</v>
      </c>
      <c r="AC127" s="46">
        <f t="shared" si="75"/>
        <v>0</v>
      </c>
      <c r="AD127" s="46">
        <f t="shared" si="75"/>
        <v>0</v>
      </c>
      <c r="AE127" s="46">
        <f t="shared" si="75"/>
        <v>0</v>
      </c>
      <c r="AF127" s="46">
        <f t="shared" si="75"/>
        <v>0</v>
      </c>
      <c r="AG127" s="46">
        <f t="shared" si="75"/>
        <v>0</v>
      </c>
      <c r="AH127" s="46">
        <f t="shared" si="75"/>
        <v>0</v>
      </c>
      <c r="AI127" s="46">
        <f t="shared" si="75"/>
        <v>0</v>
      </c>
      <c r="AJ127" s="46">
        <f t="shared" si="75"/>
        <v>0</v>
      </c>
      <c r="AK127" s="46">
        <f t="shared" si="75"/>
        <v>0</v>
      </c>
      <c r="AL127" s="46">
        <f t="shared" si="75"/>
        <v>0</v>
      </c>
      <c r="AM127" s="46">
        <f t="shared" si="75"/>
        <v>0</v>
      </c>
      <c r="AN127" s="46">
        <f t="shared" si="75"/>
        <v>0</v>
      </c>
      <c r="AO127" s="46">
        <f t="shared" si="75"/>
        <v>0</v>
      </c>
      <c r="AP127" s="46">
        <f t="shared" si="75"/>
        <v>0</v>
      </c>
      <c r="AQ127" s="46">
        <f t="shared" si="75"/>
        <v>0</v>
      </c>
      <c r="AR127" s="46">
        <f t="shared" si="75"/>
        <v>0</v>
      </c>
      <c r="AS127" s="46">
        <f t="shared" si="75"/>
        <v>0</v>
      </c>
      <c r="AT127" s="46">
        <f t="shared" si="75"/>
        <v>0</v>
      </c>
      <c r="AU127" s="46">
        <f t="shared" si="75"/>
        <v>0</v>
      </c>
      <c r="AV127" s="46">
        <f t="shared" si="75"/>
        <v>0</v>
      </c>
      <c r="AW127" s="46">
        <f t="shared" si="75"/>
        <v>0</v>
      </c>
      <c r="AX127" s="46">
        <f t="shared" si="75"/>
        <v>0</v>
      </c>
      <c r="AY127" s="46">
        <f t="shared" si="75"/>
        <v>0</v>
      </c>
      <c r="AZ127" s="46">
        <f t="shared" si="75"/>
        <v>0</v>
      </c>
      <c r="BA127" s="46">
        <f t="shared" si="75"/>
        <v>0</v>
      </c>
      <c r="BB127" s="46">
        <f t="shared" si="75"/>
        <v>0</v>
      </c>
      <c r="BC127" s="46">
        <f t="shared" si="75"/>
        <v>0</v>
      </c>
      <c r="BD127" s="46">
        <f t="shared" si="75"/>
        <v>0</v>
      </c>
      <c r="BE127" s="46">
        <f t="shared" si="75"/>
        <v>0</v>
      </c>
      <c r="BF127" s="46">
        <f t="shared" si="75"/>
        <v>0</v>
      </c>
      <c r="BG127" s="46">
        <f t="shared" si="75"/>
        <v>0</v>
      </c>
      <c r="BH127" s="46">
        <f t="shared" si="75"/>
        <v>0</v>
      </c>
      <c r="BI127" s="46">
        <f t="shared" si="75"/>
        <v>0</v>
      </c>
      <c r="BJ127" s="46">
        <f t="shared" si="75"/>
        <v>0</v>
      </c>
      <c r="BK127" s="46">
        <f t="shared" si="75"/>
        <v>0</v>
      </c>
      <c r="BL127" s="46">
        <f t="shared" si="75"/>
        <v>0</v>
      </c>
      <c r="BM127" s="46">
        <f t="shared" si="75"/>
        <v>0</v>
      </c>
      <c r="BN127" s="46">
        <f t="shared" si="75"/>
        <v>0</v>
      </c>
      <c r="BO127" s="46">
        <f t="shared" si="75"/>
        <v>0</v>
      </c>
      <c r="BP127" s="46">
        <f t="shared" si="75"/>
        <v>0</v>
      </c>
      <c r="BQ127" s="46">
        <f t="shared" si="75"/>
        <v>0</v>
      </c>
      <c r="BR127" s="46">
        <f t="shared" si="75"/>
        <v>0</v>
      </c>
      <c r="BS127" s="46">
        <f t="shared" si="75"/>
        <v>0</v>
      </c>
      <c r="BT127" s="46">
        <f t="shared" ref="BT127:BT128" si="76">BT117/BT$52</f>
        <v>0</v>
      </c>
      <c r="BU127" s="46">
        <v>0</v>
      </c>
      <c r="BV127" s="46">
        <v>0</v>
      </c>
      <c r="BW127" s="46">
        <v>0</v>
      </c>
      <c r="BX127" s="46">
        <v>0</v>
      </c>
      <c r="BY127" s="46">
        <v>0</v>
      </c>
      <c r="BZ127" s="46">
        <v>0</v>
      </c>
      <c r="CA127" s="46">
        <v>0</v>
      </c>
      <c r="CB127" s="46">
        <v>0</v>
      </c>
      <c r="CC127" s="46">
        <v>0</v>
      </c>
      <c r="CD127" s="46">
        <v>0</v>
      </c>
      <c r="CE127" s="46">
        <v>0</v>
      </c>
      <c r="CF127" s="46">
        <v>0</v>
      </c>
      <c r="CG127" s="46">
        <v>0</v>
      </c>
      <c r="CH127" s="46">
        <v>0</v>
      </c>
    </row>
    <row r="128" spans="2:86" x14ac:dyDescent="0.35">
      <c r="B128" s="40" t="s">
        <v>76</v>
      </c>
      <c r="E128" s="32">
        <f>SUM(G128:CH128)</f>
        <v>0</v>
      </c>
      <c r="F128" s="2"/>
      <c r="G128" s="43">
        <f>G118/G$52</f>
        <v>0</v>
      </c>
      <c r="H128" s="43">
        <f t="shared" si="75"/>
        <v>0</v>
      </c>
      <c r="I128" s="43">
        <f t="shared" si="75"/>
        <v>0</v>
      </c>
      <c r="J128" s="43">
        <f t="shared" si="75"/>
        <v>0</v>
      </c>
      <c r="K128" s="43">
        <f t="shared" si="75"/>
        <v>0</v>
      </c>
      <c r="L128" s="43">
        <f t="shared" si="75"/>
        <v>0</v>
      </c>
      <c r="M128" s="43">
        <f t="shared" si="75"/>
        <v>0</v>
      </c>
      <c r="N128" s="43">
        <f t="shared" si="75"/>
        <v>0</v>
      </c>
      <c r="O128" s="43">
        <f t="shared" si="75"/>
        <v>0</v>
      </c>
      <c r="P128" s="43">
        <f t="shared" si="75"/>
        <v>0</v>
      </c>
      <c r="Q128" s="43">
        <f t="shared" si="75"/>
        <v>0</v>
      </c>
      <c r="R128" s="43">
        <f t="shared" si="75"/>
        <v>0</v>
      </c>
      <c r="S128" s="43">
        <f t="shared" si="75"/>
        <v>0</v>
      </c>
      <c r="T128" s="43">
        <f t="shared" si="75"/>
        <v>0</v>
      </c>
      <c r="U128" s="43">
        <f t="shared" si="75"/>
        <v>0</v>
      </c>
      <c r="V128" s="43">
        <f t="shared" si="75"/>
        <v>0</v>
      </c>
      <c r="W128" s="43">
        <f t="shared" si="75"/>
        <v>0</v>
      </c>
      <c r="X128" s="43">
        <f t="shared" si="75"/>
        <v>0</v>
      </c>
      <c r="Y128" s="43">
        <f t="shared" si="75"/>
        <v>0</v>
      </c>
      <c r="Z128" s="43">
        <f t="shared" si="75"/>
        <v>0</v>
      </c>
      <c r="AA128" s="43">
        <f t="shared" si="75"/>
        <v>0</v>
      </c>
      <c r="AB128" s="43">
        <f t="shared" si="75"/>
        <v>0</v>
      </c>
      <c r="AC128" s="43">
        <f t="shared" si="75"/>
        <v>0</v>
      </c>
      <c r="AD128" s="43">
        <f t="shared" si="75"/>
        <v>0</v>
      </c>
      <c r="AE128" s="43">
        <f t="shared" si="75"/>
        <v>0</v>
      </c>
      <c r="AF128" s="43">
        <f t="shared" si="75"/>
        <v>0</v>
      </c>
      <c r="AG128" s="43">
        <f t="shared" si="75"/>
        <v>0</v>
      </c>
      <c r="AH128" s="43">
        <f t="shared" si="75"/>
        <v>0</v>
      </c>
      <c r="AI128" s="43">
        <f t="shared" si="75"/>
        <v>0</v>
      </c>
      <c r="AJ128" s="43">
        <f t="shared" si="75"/>
        <v>0</v>
      </c>
      <c r="AK128" s="43">
        <f t="shared" si="75"/>
        <v>0</v>
      </c>
      <c r="AL128" s="43">
        <f t="shared" si="75"/>
        <v>0</v>
      </c>
      <c r="AM128" s="43">
        <f t="shared" si="75"/>
        <v>0</v>
      </c>
      <c r="AN128" s="43">
        <f t="shared" si="75"/>
        <v>0</v>
      </c>
      <c r="AO128" s="43">
        <f t="shared" si="75"/>
        <v>0</v>
      </c>
      <c r="AP128" s="43">
        <f t="shared" si="75"/>
        <v>0</v>
      </c>
      <c r="AQ128" s="43">
        <f t="shared" si="75"/>
        <v>0</v>
      </c>
      <c r="AR128" s="43">
        <f t="shared" si="75"/>
        <v>0</v>
      </c>
      <c r="AS128" s="43">
        <f t="shared" si="75"/>
        <v>0</v>
      </c>
      <c r="AT128" s="43">
        <f t="shared" si="75"/>
        <v>0</v>
      </c>
      <c r="AU128" s="43">
        <f t="shared" si="75"/>
        <v>0</v>
      </c>
      <c r="AV128" s="43">
        <f t="shared" si="75"/>
        <v>0</v>
      </c>
      <c r="AW128" s="43">
        <f t="shared" si="75"/>
        <v>0</v>
      </c>
      <c r="AX128" s="43">
        <f t="shared" si="75"/>
        <v>0</v>
      </c>
      <c r="AY128" s="43">
        <f t="shared" si="75"/>
        <v>0</v>
      </c>
      <c r="AZ128" s="43">
        <f t="shared" si="75"/>
        <v>0</v>
      </c>
      <c r="BA128" s="43">
        <f t="shared" si="75"/>
        <v>0</v>
      </c>
      <c r="BB128" s="43">
        <f t="shared" si="75"/>
        <v>0</v>
      </c>
      <c r="BC128" s="43">
        <f t="shared" si="75"/>
        <v>0</v>
      </c>
      <c r="BD128" s="43">
        <f t="shared" si="75"/>
        <v>0</v>
      </c>
      <c r="BE128" s="43">
        <f t="shared" si="75"/>
        <v>0</v>
      </c>
      <c r="BF128" s="43">
        <f t="shared" si="75"/>
        <v>0</v>
      </c>
      <c r="BG128" s="43">
        <f t="shared" si="75"/>
        <v>0</v>
      </c>
      <c r="BH128" s="43">
        <f t="shared" si="75"/>
        <v>0</v>
      </c>
      <c r="BI128" s="43">
        <f t="shared" si="75"/>
        <v>0</v>
      </c>
      <c r="BJ128" s="43">
        <f t="shared" si="75"/>
        <v>0</v>
      </c>
      <c r="BK128" s="43">
        <f t="shared" si="75"/>
        <v>0</v>
      </c>
      <c r="BL128" s="43">
        <f t="shared" si="75"/>
        <v>0</v>
      </c>
      <c r="BM128" s="43">
        <f t="shared" si="75"/>
        <v>0</v>
      </c>
      <c r="BN128" s="43">
        <f t="shared" si="75"/>
        <v>0</v>
      </c>
      <c r="BO128" s="43">
        <f t="shared" si="75"/>
        <v>0</v>
      </c>
      <c r="BP128" s="43">
        <f t="shared" si="75"/>
        <v>0</v>
      </c>
      <c r="BQ128" s="43">
        <f t="shared" si="75"/>
        <v>0</v>
      </c>
      <c r="BR128" s="43">
        <f t="shared" si="75"/>
        <v>0</v>
      </c>
      <c r="BS128" s="43">
        <f t="shared" si="75"/>
        <v>0</v>
      </c>
      <c r="BT128" s="43">
        <f t="shared" si="76"/>
        <v>0</v>
      </c>
      <c r="BU128" s="43">
        <v>0</v>
      </c>
      <c r="BV128" s="43">
        <v>0</v>
      </c>
      <c r="BW128" s="43">
        <v>0</v>
      </c>
      <c r="BX128" s="43">
        <v>0</v>
      </c>
      <c r="BY128" s="43">
        <v>0</v>
      </c>
      <c r="BZ128" s="43">
        <v>0</v>
      </c>
      <c r="CA128" s="43">
        <v>0</v>
      </c>
      <c r="CB128" s="43">
        <v>0</v>
      </c>
      <c r="CC128" s="43">
        <v>0</v>
      </c>
      <c r="CD128" s="43">
        <v>0</v>
      </c>
      <c r="CE128" s="43">
        <v>0</v>
      </c>
      <c r="CF128" s="43">
        <v>0</v>
      </c>
      <c r="CG128" s="43">
        <v>0</v>
      </c>
      <c r="CH128" s="43">
        <v>0</v>
      </c>
    </row>
    <row r="129" spans="2:86" x14ac:dyDescent="0.35">
      <c r="B129" s="40" t="s">
        <v>77</v>
      </c>
      <c r="E129" s="44">
        <f>SUM(G129:CH129)</f>
        <v>0</v>
      </c>
      <c r="F129" s="2"/>
      <c r="G129" s="45">
        <f>G119/G$52</f>
        <v>0</v>
      </c>
      <c r="H129" s="45">
        <f t="shared" si="75"/>
        <v>0</v>
      </c>
      <c r="I129" s="45">
        <f t="shared" si="75"/>
        <v>0</v>
      </c>
      <c r="J129" s="45">
        <f t="shared" si="75"/>
        <v>0</v>
      </c>
      <c r="K129" s="45">
        <f t="shared" si="75"/>
        <v>0</v>
      </c>
      <c r="L129" s="45">
        <f t="shared" si="75"/>
        <v>0</v>
      </c>
      <c r="M129" s="45">
        <f t="shared" si="75"/>
        <v>0</v>
      </c>
      <c r="N129" s="45">
        <f t="shared" si="75"/>
        <v>0</v>
      </c>
      <c r="O129" s="45">
        <f t="shared" si="75"/>
        <v>0</v>
      </c>
      <c r="P129" s="45">
        <f t="shared" si="75"/>
        <v>0</v>
      </c>
      <c r="Q129" s="45">
        <f t="shared" si="75"/>
        <v>0</v>
      </c>
      <c r="R129" s="45">
        <f t="shared" si="75"/>
        <v>0</v>
      </c>
      <c r="S129" s="45">
        <f t="shared" si="75"/>
        <v>0</v>
      </c>
      <c r="T129" s="45">
        <f t="shared" si="75"/>
        <v>0</v>
      </c>
      <c r="U129" s="45">
        <f t="shared" si="75"/>
        <v>0</v>
      </c>
      <c r="V129" s="45">
        <f t="shared" si="75"/>
        <v>0</v>
      </c>
      <c r="W129" s="45">
        <f t="shared" si="75"/>
        <v>0</v>
      </c>
      <c r="X129" s="45">
        <f t="shared" si="75"/>
        <v>0</v>
      </c>
      <c r="Y129" s="45">
        <f t="shared" si="75"/>
        <v>0</v>
      </c>
      <c r="Z129" s="45">
        <f t="shared" si="75"/>
        <v>0</v>
      </c>
      <c r="AA129" s="45">
        <f t="shared" si="75"/>
        <v>0</v>
      </c>
      <c r="AB129" s="45">
        <f t="shared" si="75"/>
        <v>0</v>
      </c>
      <c r="AC129" s="45">
        <f t="shared" si="75"/>
        <v>0</v>
      </c>
      <c r="AD129" s="45">
        <f t="shared" si="75"/>
        <v>0</v>
      </c>
      <c r="AE129" s="45">
        <f t="shared" si="75"/>
        <v>0</v>
      </c>
      <c r="AF129" s="45">
        <f t="shared" si="75"/>
        <v>0</v>
      </c>
      <c r="AG129" s="45">
        <f t="shared" si="75"/>
        <v>0</v>
      </c>
      <c r="AH129" s="45">
        <f t="shared" si="75"/>
        <v>0</v>
      </c>
      <c r="AI129" s="45">
        <f t="shared" si="75"/>
        <v>0</v>
      </c>
      <c r="AJ129" s="45">
        <f t="shared" si="75"/>
        <v>0</v>
      </c>
      <c r="AK129" s="45">
        <f t="shared" si="75"/>
        <v>0</v>
      </c>
      <c r="AL129" s="45">
        <f t="shared" si="75"/>
        <v>0</v>
      </c>
      <c r="AM129" s="45">
        <f t="shared" si="75"/>
        <v>0</v>
      </c>
      <c r="AN129" s="45">
        <f t="shared" si="75"/>
        <v>0</v>
      </c>
      <c r="AO129" s="45">
        <f t="shared" si="75"/>
        <v>0</v>
      </c>
      <c r="AP129" s="45">
        <f t="shared" si="75"/>
        <v>0</v>
      </c>
      <c r="AQ129" s="45">
        <f t="shared" si="75"/>
        <v>0</v>
      </c>
      <c r="AR129" s="45">
        <f t="shared" si="75"/>
        <v>0</v>
      </c>
      <c r="AS129" s="45">
        <f t="shared" si="75"/>
        <v>0</v>
      </c>
      <c r="AT129" s="45">
        <f t="shared" si="75"/>
        <v>0</v>
      </c>
      <c r="AU129" s="45">
        <f t="shared" si="75"/>
        <v>0</v>
      </c>
      <c r="AV129" s="45">
        <f t="shared" si="75"/>
        <v>0</v>
      </c>
      <c r="AW129" s="45">
        <f t="shared" si="75"/>
        <v>0</v>
      </c>
      <c r="AX129" s="45">
        <f t="shared" si="75"/>
        <v>0</v>
      </c>
      <c r="AY129" s="45">
        <f t="shared" si="75"/>
        <v>0</v>
      </c>
      <c r="AZ129" s="45">
        <f t="shared" si="75"/>
        <v>0</v>
      </c>
      <c r="BA129" s="45">
        <f t="shared" si="75"/>
        <v>0</v>
      </c>
      <c r="BB129" s="45">
        <f t="shared" si="75"/>
        <v>0</v>
      </c>
      <c r="BC129" s="45">
        <f t="shared" si="75"/>
        <v>0</v>
      </c>
      <c r="BD129" s="45">
        <f t="shared" si="75"/>
        <v>0</v>
      </c>
      <c r="BE129" s="45">
        <f t="shared" si="75"/>
        <v>0</v>
      </c>
      <c r="BF129" s="45">
        <f t="shared" si="75"/>
        <v>0</v>
      </c>
      <c r="BG129" s="45">
        <f t="shared" si="75"/>
        <v>0</v>
      </c>
      <c r="BH129" s="45">
        <f t="shared" si="75"/>
        <v>0</v>
      </c>
      <c r="BI129" s="45">
        <f t="shared" si="75"/>
        <v>0</v>
      </c>
      <c r="BJ129" s="45">
        <f t="shared" si="75"/>
        <v>0</v>
      </c>
      <c r="BK129" s="45">
        <f t="shared" si="75"/>
        <v>0</v>
      </c>
      <c r="BL129" s="45">
        <f t="shared" si="75"/>
        <v>0</v>
      </c>
      <c r="BM129" s="45">
        <f t="shared" si="75"/>
        <v>0</v>
      </c>
      <c r="BN129" s="45">
        <f t="shared" si="75"/>
        <v>0</v>
      </c>
      <c r="BO129" s="45">
        <f t="shared" si="75"/>
        <v>0</v>
      </c>
      <c r="BP129" s="46">
        <f t="shared" ref="BP129:CH129" si="77">BP119*BP$52</f>
        <v>0</v>
      </c>
      <c r="BQ129" s="46">
        <f t="shared" si="77"/>
        <v>0</v>
      </c>
      <c r="BR129" s="46">
        <f t="shared" si="77"/>
        <v>0</v>
      </c>
      <c r="BS129" s="46">
        <f t="shared" si="77"/>
        <v>0</v>
      </c>
      <c r="BT129" s="46">
        <f t="shared" si="77"/>
        <v>0</v>
      </c>
      <c r="BU129" s="46">
        <f t="shared" si="77"/>
        <v>0</v>
      </c>
      <c r="BV129" s="46">
        <f t="shared" si="77"/>
        <v>0</v>
      </c>
      <c r="BW129" s="46">
        <f t="shared" si="77"/>
        <v>0</v>
      </c>
      <c r="BX129" s="46">
        <f t="shared" si="77"/>
        <v>0</v>
      </c>
      <c r="BY129" s="46">
        <f t="shared" si="77"/>
        <v>0</v>
      </c>
      <c r="BZ129" s="46">
        <f t="shared" si="77"/>
        <v>0</v>
      </c>
      <c r="CA129" s="46">
        <f t="shared" si="77"/>
        <v>0</v>
      </c>
      <c r="CB129" s="46">
        <f t="shared" si="77"/>
        <v>0</v>
      </c>
      <c r="CC129" s="46">
        <f t="shared" si="77"/>
        <v>0</v>
      </c>
      <c r="CD129" s="46">
        <f t="shared" si="77"/>
        <v>0</v>
      </c>
      <c r="CE129" s="46">
        <f t="shared" si="77"/>
        <v>0</v>
      </c>
      <c r="CF129" s="46">
        <f t="shared" si="77"/>
        <v>0</v>
      </c>
      <c r="CG129" s="46">
        <f t="shared" si="77"/>
        <v>0</v>
      </c>
      <c r="CH129" s="46">
        <f t="shared" si="77"/>
        <v>0</v>
      </c>
    </row>
    <row r="130" spans="2:86" x14ac:dyDescent="0.35">
      <c r="B130" s="40"/>
      <c r="E130" s="32"/>
      <c r="F130" s="2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</row>
    <row r="131" spans="2:86" x14ac:dyDescent="0.35">
      <c r="B131" s="40" t="s">
        <v>78</v>
      </c>
      <c r="C131" s="2"/>
      <c r="D131" s="2"/>
      <c r="E131" s="44">
        <f>SUM(G131:CH131)</f>
        <v>0</v>
      </c>
      <c r="F131" s="2"/>
      <c r="G131" s="46">
        <f t="shared" ref="G131:BR133" si="78">G121*G$52</f>
        <v>0</v>
      </c>
      <c r="H131" s="46">
        <f t="shared" si="78"/>
        <v>0</v>
      </c>
      <c r="I131" s="46">
        <f t="shared" si="78"/>
        <v>0</v>
      </c>
      <c r="J131" s="46">
        <f t="shared" si="78"/>
        <v>0</v>
      </c>
      <c r="K131" s="46">
        <f t="shared" si="78"/>
        <v>0</v>
      </c>
      <c r="L131" s="46">
        <f t="shared" si="78"/>
        <v>0</v>
      </c>
      <c r="M131" s="46">
        <f t="shared" si="78"/>
        <v>0</v>
      </c>
      <c r="N131" s="46">
        <f t="shared" si="78"/>
        <v>0</v>
      </c>
      <c r="O131" s="46">
        <f t="shared" si="78"/>
        <v>0</v>
      </c>
      <c r="P131" s="46">
        <f t="shared" si="78"/>
        <v>0</v>
      </c>
      <c r="Q131" s="46">
        <f t="shared" si="78"/>
        <v>0</v>
      </c>
      <c r="R131" s="46">
        <f t="shared" si="78"/>
        <v>0</v>
      </c>
      <c r="S131" s="46">
        <f t="shared" si="78"/>
        <v>0</v>
      </c>
      <c r="T131" s="46">
        <f t="shared" si="78"/>
        <v>0</v>
      </c>
      <c r="U131" s="46">
        <f t="shared" si="78"/>
        <v>0</v>
      </c>
      <c r="V131" s="46">
        <f t="shared" si="78"/>
        <v>0</v>
      </c>
      <c r="W131" s="46">
        <f t="shared" si="78"/>
        <v>0</v>
      </c>
      <c r="X131" s="46">
        <f t="shared" si="78"/>
        <v>0</v>
      </c>
      <c r="Y131" s="46">
        <f t="shared" si="78"/>
        <v>0</v>
      </c>
      <c r="Z131" s="46">
        <f t="shared" si="78"/>
        <v>0</v>
      </c>
      <c r="AA131" s="46">
        <f t="shared" si="78"/>
        <v>0</v>
      </c>
      <c r="AB131" s="46">
        <f t="shared" si="78"/>
        <v>0</v>
      </c>
      <c r="AC131" s="46">
        <f t="shared" si="78"/>
        <v>0</v>
      </c>
      <c r="AD131" s="46">
        <f t="shared" si="78"/>
        <v>0</v>
      </c>
      <c r="AE131" s="46">
        <f t="shared" si="78"/>
        <v>0</v>
      </c>
      <c r="AF131" s="46">
        <f t="shared" si="78"/>
        <v>0</v>
      </c>
      <c r="AG131" s="46">
        <f t="shared" si="78"/>
        <v>0</v>
      </c>
      <c r="AH131" s="46">
        <f t="shared" si="78"/>
        <v>0</v>
      </c>
      <c r="AI131" s="46">
        <f t="shared" si="78"/>
        <v>0</v>
      </c>
      <c r="AJ131" s="46">
        <f t="shared" si="78"/>
        <v>0</v>
      </c>
      <c r="AK131" s="46">
        <f t="shared" si="78"/>
        <v>0</v>
      </c>
      <c r="AL131" s="46">
        <f t="shared" si="78"/>
        <v>0</v>
      </c>
      <c r="AM131" s="46">
        <f t="shared" si="78"/>
        <v>0</v>
      </c>
      <c r="AN131" s="46">
        <f t="shared" si="78"/>
        <v>0</v>
      </c>
      <c r="AO131" s="46">
        <f t="shared" si="78"/>
        <v>0</v>
      </c>
      <c r="AP131" s="46">
        <f t="shared" si="78"/>
        <v>0</v>
      </c>
      <c r="AQ131" s="46">
        <f t="shared" si="78"/>
        <v>0</v>
      </c>
      <c r="AR131" s="46">
        <f t="shared" si="78"/>
        <v>0</v>
      </c>
      <c r="AS131" s="46">
        <f t="shared" si="78"/>
        <v>0</v>
      </c>
      <c r="AT131" s="46">
        <f t="shared" si="78"/>
        <v>0</v>
      </c>
      <c r="AU131" s="46">
        <f t="shared" si="78"/>
        <v>0</v>
      </c>
      <c r="AV131" s="46">
        <f t="shared" si="78"/>
        <v>0</v>
      </c>
      <c r="AW131" s="46">
        <f t="shared" si="78"/>
        <v>0</v>
      </c>
      <c r="AX131" s="46">
        <f t="shared" si="78"/>
        <v>0</v>
      </c>
      <c r="AY131" s="46">
        <f t="shared" si="78"/>
        <v>0</v>
      </c>
      <c r="AZ131" s="46">
        <f t="shared" si="78"/>
        <v>0</v>
      </c>
      <c r="BA131" s="46">
        <f t="shared" si="78"/>
        <v>0</v>
      </c>
      <c r="BB131" s="46">
        <f t="shared" si="78"/>
        <v>0</v>
      </c>
      <c r="BC131" s="46">
        <f t="shared" si="78"/>
        <v>0</v>
      </c>
      <c r="BD131" s="46">
        <f t="shared" si="78"/>
        <v>0</v>
      </c>
      <c r="BE131" s="46">
        <f t="shared" si="78"/>
        <v>0</v>
      </c>
      <c r="BF131" s="46">
        <f t="shared" si="78"/>
        <v>0</v>
      </c>
      <c r="BG131" s="46">
        <f t="shared" si="78"/>
        <v>0</v>
      </c>
      <c r="BH131" s="46">
        <f t="shared" si="78"/>
        <v>0</v>
      </c>
      <c r="BI131" s="46">
        <f t="shared" si="78"/>
        <v>0</v>
      </c>
      <c r="BJ131" s="46">
        <f t="shared" si="78"/>
        <v>0</v>
      </c>
      <c r="BK131" s="46">
        <f t="shared" si="78"/>
        <v>0</v>
      </c>
      <c r="BL131" s="46">
        <f t="shared" si="78"/>
        <v>0</v>
      </c>
      <c r="BM131" s="46">
        <f t="shared" si="78"/>
        <v>0</v>
      </c>
      <c r="BN131" s="46">
        <f t="shared" si="78"/>
        <v>0</v>
      </c>
      <c r="BO131" s="46">
        <f t="shared" si="78"/>
        <v>0</v>
      </c>
      <c r="BP131" s="46">
        <f t="shared" si="78"/>
        <v>0</v>
      </c>
      <c r="BQ131" s="46">
        <f t="shared" si="78"/>
        <v>0</v>
      </c>
      <c r="BR131" s="46">
        <f t="shared" si="78"/>
        <v>0</v>
      </c>
      <c r="BS131" s="46">
        <f t="shared" ref="BS131:CH133" si="79">BS121*BS$52</f>
        <v>0</v>
      </c>
      <c r="BT131" s="46">
        <f t="shared" si="79"/>
        <v>0</v>
      </c>
      <c r="BU131" s="46">
        <f t="shared" si="79"/>
        <v>0</v>
      </c>
      <c r="BV131" s="46">
        <f t="shared" si="79"/>
        <v>0</v>
      </c>
      <c r="BW131" s="46">
        <f t="shared" si="79"/>
        <v>0</v>
      </c>
      <c r="BX131" s="46">
        <f t="shared" si="79"/>
        <v>0</v>
      </c>
      <c r="BY131" s="46">
        <f t="shared" si="79"/>
        <v>0</v>
      </c>
      <c r="BZ131" s="46">
        <f t="shared" si="79"/>
        <v>0</v>
      </c>
      <c r="CA131" s="46">
        <f t="shared" si="79"/>
        <v>0</v>
      </c>
      <c r="CB131" s="46">
        <f t="shared" si="79"/>
        <v>0</v>
      </c>
      <c r="CC131" s="46">
        <f t="shared" si="79"/>
        <v>0</v>
      </c>
      <c r="CD131" s="46">
        <f t="shared" si="79"/>
        <v>0</v>
      </c>
      <c r="CE131" s="46">
        <f t="shared" si="79"/>
        <v>0</v>
      </c>
      <c r="CF131" s="46">
        <f t="shared" si="79"/>
        <v>0</v>
      </c>
      <c r="CG131" s="46">
        <f t="shared" si="79"/>
        <v>0</v>
      </c>
      <c r="CH131" s="46">
        <f t="shared" si="79"/>
        <v>0</v>
      </c>
    </row>
    <row r="132" spans="2:86" x14ac:dyDescent="0.35">
      <c r="B132" s="40" t="s">
        <v>79</v>
      </c>
      <c r="E132" s="32">
        <f>SUM(G132:CH132)</f>
        <v>0</v>
      </c>
      <c r="F132" s="2"/>
      <c r="G132" s="33">
        <f t="shared" si="78"/>
        <v>0</v>
      </c>
      <c r="H132" s="43">
        <f t="shared" si="78"/>
        <v>0</v>
      </c>
      <c r="I132" s="43">
        <f t="shared" si="78"/>
        <v>0</v>
      </c>
      <c r="J132" s="43">
        <f t="shared" si="78"/>
        <v>0</v>
      </c>
      <c r="K132" s="43">
        <f t="shared" si="78"/>
        <v>0</v>
      </c>
      <c r="L132" s="43">
        <f t="shared" si="78"/>
        <v>0</v>
      </c>
      <c r="M132" s="43">
        <f t="shared" si="78"/>
        <v>0</v>
      </c>
      <c r="N132" s="43">
        <f t="shared" si="78"/>
        <v>0</v>
      </c>
      <c r="O132" s="43">
        <f t="shared" si="78"/>
        <v>0</v>
      </c>
      <c r="P132" s="43">
        <f t="shared" si="78"/>
        <v>0</v>
      </c>
      <c r="Q132" s="43">
        <f t="shared" si="78"/>
        <v>0</v>
      </c>
      <c r="R132" s="43">
        <f t="shared" si="78"/>
        <v>0</v>
      </c>
      <c r="S132" s="43">
        <f t="shared" si="78"/>
        <v>0</v>
      </c>
      <c r="T132" s="43">
        <f t="shared" si="78"/>
        <v>0</v>
      </c>
      <c r="U132" s="43">
        <f t="shared" si="78"/>
        <v>0</v>
      </c>
      <c r="V132" s="43">
        <f t="shared" si="78"/>
        <v>0</v>
      </c>
      <c r="W132" s="43">
        <f t="shared" si="78"/>
        <v>0</v>
      </c>
      <c r="X132" s="43">
        <f t="shared" si="78"/>
        <v>0</v>
      </c>
      <c r="Y132" s="43">
        <f t="shared" si="78"/>
        <v>0</v>
      </c>
      <c r="Z132" s="43">
        <f t="shared" si="78"/>
        <v>0</v>
      </c>
      <c r="AA132" s="43">
        <f t="shared" si="78"/>
        <v>0</v>
      </c>
      <c r="AB132" s="43">
        <f t="shared" si="78"/>
        <v>0</v>
      </c>
      <c r="AC132" s="43">
        <f t="shared" si="78"/>
        <v>0</v>
      </c>
      <c r="AD132" s="43">
        <f t="shared" si="78"/>
        <v>0</v>
      </c>
      <c r="AE132" s="43">
        <f t="shared" si="78"/>
        <v>0</v>
      </c>
      <c r="AF132" s="43">
        <f t="shared" si="78"/>
        <v>0</v>
      </c>
      <c r="AG132" s="43">
        <f t="shared" si="78"/>
        <v>0</v>
      </c>
      <c r="AH132" s="43">
        <f t="shared" si="78"/>
        <v>0</v>
      </c>
      <c r="AI132" s="43">
        <f t="shared" si="78"/>
        <v>0</v>
      </c>
      <c r="AJ132" s="43">
        <f t="shared" si="78"/>
        <v>0</v>
      </c>
      <c r="AK132" s="43">
        <f t="shared" si="78"/>
        <v>0</v>
      </c>
      <c r="AL132" s="43">
        <f t="shared" si="78"/>
        <v>0</v>
      </c>
      <c r="AM132" s="43">
        <f t="shared" si="78"/>
        <v>0</v>
      </c>
      <c r="AN132" s="43">
        <f t="shared" si="78"/>
        <v>0</v>
      </c>
      <c r="AO132" s="43">
        <f t="shared" si="78"/>
        <v>0</v>
      </c>
      <c r="AP132" s="43">
        <f t="shared" si="78"/>
        <v>0</v>
      </c>
      <c r="AQ132" s="43">
        <f t="shared" si="78"/>
        <v>0</v>
      </c>
      <c r="AR132" s="43">
        <f t="shared" si="78"/>
        <v>0</v>
      </c>
      <c r="AS132" s="43">
        <f t="shared" si="78"/>
        <v>0</v>
      </c>
      <c r="AT132" s="43">
        <f t="shared" si="78"/>
        <v>0</v>
      </c>
      <c r="AU132" s="43">
        <f t="shared" si="78"/>
        <v>0</v>
      </c>
      <c r="AV132" s="43">
        <f t="shared" si="78"/>
        <v>0</v>
      </c>
      <c r="AW132" s="43">
        <f t="shared" si="78"/>
        <v>0</v>
      </c>
      <c r="AX132" s="43">
        <f t="shared" si="78"/>
        <v>0</v>
      </c>
      <c r="AY132" s="43">
        <f t="shared" si="78"/>
        <v>0</v>
      </c>
      <c r="AZ132" s="43">
        <f t="shared" si="78"/>
        <v>0</v>
      </c>
      <c r="BA132" s="43">
        <f t="shared" si="78"/>
        <v>0</v>
      </c>
      <c r="BB132" s="43">
        <f t="shared" si="78"/>
        <v>0</v>
      </c>
      <c r="BC132" s="43">
        <f t="shared" si="78"/>
        <v>0</v>
      </c>
      <c r="BD132" s="43">
        <f t="shared" si="78"/>
        <v>0</v>
      </c>
      <c r="BE132" s="43">
        <f t="shared" si="78"/>
        <v>0</v>
      </c>
      <c r="BF132" s="43">
        <f t="shared" si="78"/>
        <v>0</v>
      </c>
      <c r="BG132" s="43">
        <f t="shared" si="78"/>
        <v>0</v>
      </c>
      <c r="BH132" s="43">
        <f t="shared" si="78"/>
        <v>0</v>
      </c>
      <c r="BI132" s="43">
        <f t="shared" si="78"/>
        <v>0</v>
      </c>
      <c r="BJ132" s="43">
        <f t="shared" si="78"/>
        <v>0</v>
      </c>
      <c r="BK132" s="43">
        <f t="shared" si="78"/>
        <v>0</v>
      </c>
      <c r="BL132" s="43">
        <f t="shared" si="78"/>
        <v>0</v>
      </c>
      <c r="BM132" s="43">
        <f t="shared" si="78"/>
        <v>0</v>
      </c>
      <c r="BN132" s="43">
        <f t="shared" si="78"/>
        <v>0</v>
      </c>
      <c r="BO132" s="43">
        <f t="shared" si="78"/>
        <v>0</v>
      </c>
      <c r="BP132" s="43">
        <f t="shared" si="78"/>
        <v>0</v>
      </c>
      <c r="BQ132" s="43">
        <f t="shared" si="78"/>
        <v>0</v>
      </c>
      <c r="BR132" s="43">
        <f t="shared" si="78"/>
        <v>0</v>
      </c>
      <c r="BS132" s="43">
        <f t="shared" si="79"/>
        <v>0</v>
      </c>
      <c r="BT132" s="43">
        <f t="shared" si="79"/>
        <v>0</v>
      </c>
      <c r="BU132" s="43">
        <f t="shared" si="79"/>
        <v>0</v>
      </c>
      <c r="BV132" s="43">
        <f t="shared" si="79"/>
        <v>0</v>
      </c>
      <c r="BW132" s="43">
        <f t="shared" si="79"/>
        <v>0</v>
      </c>
      <c r="BX132" s="43">
        <f t="shared" si="79"/>
        <v>0</v>
      </c>
      <c r="BY132" s="43">
        <f t="shared" si="79"/>
        <v>0</v>
      </c>
      <c r="BZ132" s="43">
        <f t="shared" si="79"/>
        <v>0</v>
      </c>
      <c r="CA132" s="43">
        <f t="shared" si="79"/>
        <v>0</v>
      </c>
      <c r="CB132" s="43">
        <f t="shared" si="79"/>
        <v>0</v>
      </c>
      <c r="CC132" s="43">
        <f t="shared" si="79"/>
        <v>0</v>
      </c>
      <c r="CD132" s="43">
        <f t="shared" si="79"/>
        <v>0</v>
      </c>
      <c r="CE132" s="43">
        <f t="shared" si="79"/>
        <v>0</v>
      </c>
      <c r="CF132" s="43">
        <f t="shared" si="79"/>
        <v>0</v>
      </c>
      <c r="CG132" s="43">
        <f t="shared" si="79"/>
        <v>0</v>
      </c>
      <c r="CH132" s="43">
        <f t="shared" si="79"/>
        <v>0</v>
      </c>
    </row>
    <row r="133" spans="2:86" x14ac:dyDescent="0.35">
      <c r="B133" s="40" t="s">
        <v>80</v>
      </c>
      <c r="E133" s="44">
        <f>SUM(G133:CH133)</f>
        <v>0</v>
      </c>
      <c r="F133" s="2"/>
      <c r="G133" s="45">
        <f t="shared" si="78"/>
        <v>0</v>
      </c>
      <c r="H133" s="46">
        <f t="shared" si="78"/>
        <v>0</v>
      </c>
      <c r="I133" s="46">
        <f t="shared" si="78"/>
        <v>0</v>
      </c>
      <c r="J133" s="46">
        <f t="shared" si="78"/>
        <v>0</v>
      </c>
      <c r="K133" s="46">
        <f t="shared" si="78"/>
        <v>0</v>
      </c>
      <c r="L133" s="46">
        <f t="shared" si="78"/>
        <v>0</v>
      </c>
      <c r="M133" s="46">
        <f t="shared" si="78"/>
        <v>0</v>
      </c>
      <c r="N133" s="46">
        <f t="shared" si="78"/>
        <v>0</v>
      </c>
      <c r="O133" s="46">
        <f t="shared" si="78"/>
        <v>0</v>
      </c>
      <c r="P133" s="46">
        <f t="shared" si="78"/>
        <v>0</v>
      </c>
      <c r="Q133" s="46">
        <f t="shared" si="78"/>
        <v>0</v>
      </c>
      <c r="R133" s="46">
        <f t="shared" si="78"/>
        <v>0</v>
      </c>
      <c r="S133" s="46">
        <f t="shared" si="78"/>
        <v>0</v>
      </c>
      <c r="T133" s="46">
        <f t="shared" si="78"/>
        <v>0</v>
      </c>
      <c r="U133" s="46">
        <f t="shared" si="78"/>
        <v>0</v>
      </c>
      <c r="V133" s="46">
        <f t="shared" si="78"/>
        <v>0</v>
      </c>
      <c r="W133" s="46">
        <f t="shared" si="78"/>
        <v>0</v>
      </c>
      <c r="X133" s="46">
        <f t="shared" si="78"/>
        <v>0</v>
      </c>
      <c r="Y133" s="46">
        <f t="shared" si="78"/>
        <v>0</v>
      </c>
      <c r="Z133" s="46">
        <f t="shared" si="78"/>
        <v>0</v>
      </c>
      <c r="AA133" s="46">
        <f t="shared" si="78"/>
        <v>0</v>
      </c>
      <c r="AB133" s="46">
        <f t="shared" si="78"/>
        <v>0</v>
      </c>
      <c r="AC133" s="46">
        <f t="shared" si="78"/>
        <v>0</v>
      </c>
      <c r="AD133" s="46">
        <f t="shared" si="78"/>
        <v>0</v>
      </c>
      <c r="AE133" s="46">
        <f t="shared" si="78"/>
        <v>0</v>
      </c>
      <c r="AF133" s="46">
        <f t="shared" si="78"/>
        <v>0</v>
      </c>
      <c r="AG133" s="46">
        <f t="shared" si="78"/>
        <v>0</v>
      </c>
      <c r="AH133" s="46">
        <f t="shared" si="78"/>
        <v>0</v>
      </c>
      <c r="AI133" s="46">
        <f t="shared" si="78"/>
        <v>0</v>
      </c>
      <c r="AJ133" s="46">
        <f t="shared" si="78"/>
        <v>0</v>
      </c>
      <c r="AK133" s="46">
        <f t="shared" si="78"/>
        <v>0</v>
      </c>
      <c r="AL133" s="46">
        <f t="shared" si="78"/>
        <v>0</v>
      </c>
      <c r="AM133" s="46">
        <f t="shared" si="78"/>
        <v>0</v>
      </c>
      <c r="AN133" s="46">
        <f t="shared" si="78"/>
        <v>0</v>
      </c>
      <c r="AO133" s="46">
        <f t="shared" si="78"/>
        <v>0</v>
      </c>
      <c r="AP133" s="46">
        <f t="shared" si="78"/>
        <v>0</v>
      </c>
      <c r="AQ133" s="46">
        <f t="shared" si="78"/>
        <v>0</v>
      </c>
      <c r="AR133" s="46">
        <f t="shared" si="78"/>
        <v>0</v>
      </c>
      <c r="AS133" s="46">
        <f t="shared" si="78"/>
        <v>0</v>
      </c>
      <c r="AT133" s="46">
        <f t="shared" si="78"/>
        <v>0</v>
      </c>
      <c r="AU133" s="46">
        <f t="shared" si="78"/>
        <v>0</v>
      </c>
      <c r="AV133" s="46">
        <f t="shared" si="78"/>
        <v>0</v>
      </c>
      <c r="AW133" s="46">
        <f t="shared" si="78"/>
        <v>0</v>
      </c>
      <c r="AX133" s="46">
        <f t="shared" si="78"/>
        <v>0</v>
      </c>
      <c r="AY133" s="46">
        <f t="shared" si="78"/>
        <v>0</v>
      </c>
      <c r="AZ133" s="46">
        <f t="shared" si="78"/>
        <v>0</v>
      </c>
      <c r="BA133" s="46">
        <f t="shared" si="78"/>
        <v>0</v>
      </c>
      <c r="BB133" s="46">
        <f t="shared" si="78"/>
        <v>0</v>
      </c>
      <c r="BC133" s="46">
        <f t="shared" si="78"/>
        <v>0</v>
      </c>
      <c r="BD133" s="46">
        <f t="shared" si="78"/>
        <v>0</v>
      </c>
      <c r="BE133" s="46">
        <f t="shared" si="78"/>
        <v>0</v>
      </c>
      <c r="BF133" s="46">
        <f t="shared" si="78"/>
        <v>0</v>
      </c>
      <c r="BG133" s="46">
        <f t="shared" si="78"/>
        <v>0</v>
      </c>
      <c r="BH133" s="46">
        <f t="shared" si="78"/>
        <v>0</v>
      </c>
      <c r="BI133" s="46">
        <f t="shared" si="78"/>
        <v>0</v>
      </c>
      <c r="BJ133" s="46">
        <f t="shared" si="78"/>
        <v>0</v>
      </c>
      <c r="BK133" s="46">
        <f t="shared" si="78"/>
        <v>0</v>
      </c>
      <c r="BL133" s="46">
        <f t="shared" si="78"/>
        <v>0</v>
      </c>
      <c r="BM133" s="46">
        <f t="shared" si="78"/>
        <v>0</v>
      </c>
      <c r="BN133" s="46">
        <f t="shared" si="78"/>
        <v>0</v>
      </c>
      <c r="BO133" s="46">
        <f t="shared" si="78"/>
        <v>0</v>
      </c>
      <c r="BP133" s="46">
        <f t="shared" si="78"/>
        <v>0</v>
      </c>
      <c r="BQ133" s="46">
        <f t="shared" si="78"/>
        <v>0</v>
      </c>
      <c r="BR133" s="46">
        <f t="shared" si="78"/>
        <v>0</v>
      </c>
      <c r="BS133" s="46">
        <f t="shared" si="79"/>
        <v>0</v>
      </c>
      <c r="BT133" s="46">
        <f t="shared" si="79"/>
        <v>0</v>
      </c>
      <c r="BU133" s="46">
        <f t="shared" si="79"/>
        <v>0</v>
      </c>
      <c r="BV133" s="46">
        <f t="shared" si="79"/>
        <v>0</v>
      </c>
      <c r="BW133" s="46">
        <f t="shared" si="79"/>
        <v>0</v>
      </c>
      <c r="BX133" s="46">
        <f t="shared" si="79"/>
        <v>0</v>
      </c>
      <c r="BY133" s="46">
        <f t="shared" si="79"/>
        <v>0</v>
      </c>
      <c r="BZ133" s="46">
        <f t="shared" si="79"/>
        <v>0</v>
      </c>
      <c r="CA133" s="46">
        <f t="shared" si="79"/>
        <v>0</v>
      </c>
      <c r="CB133" s="46">
        <f t="shared" si="79"/>
        <v>0</v>
      </c>
      <c r="CC133" s="46">
        <f t="shared" si="79"/>
        <v>0</v>
      </c>
      <c r="CD133" s="46">
        <f t="shared" si="79"/>
        <v>0</v>
      </c>
      <c r="CE133" s="46">
        <f t="shared" si="79"/>
        <v>0</v>
      </c>
      <c r="CF133" s="46">
        <f t="shared" si="79"/>
        <v>0</v>
      </c>
      <c r="CG133" s="46">
        <f t="shared" si="79"/>
        <v>0</v>
      </c>
      <c r="CH133" s="46">
        <f t="shared" si="79"/>
        <v>0</v>
      </c>
    </row>
    <row r="135" spans="2:86" x14ac:dyDescent="0.35">
      <c r="B135" s="50" t="str">
        <f>B15</f>
        <v>Infrastructure Investments Holdings Limited</v>
      </c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</row>
    <row r="137" spans="2:86" s="40" customFormat="1" x14ac:dyDescent="0.35">
      <c r="B137" s="40" t="s">
        <v>72</v>
      </c>
      <c r="E137" s="52">
        <f>SUM(G137:CH137)</f>
        <v>-9805.1722019999997</v>
      </c>
      <c r="G137" s="46">
        <f t="shared" ref="G137:BR137" si="80">(G$28*$C$15)+(G$29*$D$15)+(G$30*$C$15)</f>
        <v>0</v>
      </c>
      <c r="H137" s="46">
        <f t="shared" si="80"/>
        <v>-9</v>
      </c>
      <c r="I137" s="46">
        <f t="shared" si="80"/>
        <v>0</v>
      </c>
      <c r="J137" s="46">
        <f t="shared" si="80"/>
        <v>0</v>
      </c>
      <c r="K137" s="46">
        <f t="shared" si="80"/>
        <v>0</v>
      </c>
      <c r="L137" s="46">
        <f t="shared" si="80"/>
        <v>0</v>
      </c>
      <c r="M137" s="46">
        <f t="shared" si="80"/>
        <v>-689.84497799999997</v>
      </c>
      <c r="N137" s="46">
        <f t="shared" si="80"/>
        <v>-1701.1747169999999</v>
      </c>
      <c r="O137" s="46">
        <f t="shared" si="80"/>
        <v>-3360.783762</v>
      </c>
      <c r="P137" s="46">
        <f t="shared" si="80"/>
        <v>-1303.8052230000001</v>
      </c>
      <c r="Q137" s="46">
        <f t="shared" si="80"/>
        <v>-2740.5635219999999</v>
      </c>
      <c r="R137" s="46">
        <f t="shared" si="80"/>
        <v>0</v>
      </c>
      <c r="S137" s="46">
        <f t="shared" si="80"/>
        <v>0</v>
      </c>
      <c r="T137" s="46">
        <f t="shared" si="80"/>
        <v>0</v>
      </c>
      <c r="U137" s="46">
        <f t="shared" si="80"/>
        <v>0</v>
      </c>
      <c r="V137" s="46">
        <f t="shared" si="80"/>
        <v>0</v>
      </c>
      <c r="W137" s="46">
        <f t="shared" si="80"/>
        <v>0</v>
      </c>
      <c r="X137" s="46">
        <f t="shared" si="80"/>
        <v>0</v>
      </c>
      <c r="Y137" s="46">
        <f t="shared" si="80"/>
        <v>0</v>
      </c>
      <c r="Z137" s="46">
        <f t="shared" si="80"/>
        <v>0</v>
      </c>
      <c r="AA137" s="46">
        <f t="shared" si="80"/>
        <v>0</v>
      </c>
      <c r="AB137" s="46">
        <f t="shared" si="80"/>
        <v>0</v>
      </c>
      <c r="AC137" s="46">
        <f t="shared" si="80"/>
        <v>0</v>
      </c>
      <c r="AD137" s="46">
        <f t="shared" si="80"/>
        <v>0</v>
      </c>
      <c r="AE137" s="46">
        <f t="shared" si="80"/>
        <v>0</v>
      </c>
      <c r="AF137" s="46">
        <f t="shared" si="80"/>
        <v>0</v>
      </c>
      <c r="AG137" s="46">
        <f t="shared" si="80"/>
        <v>0</v>
      </c>
      <c r="AH137" s="46">
        <f t="shared" si="80"/>
        <v>0</v>
      </c>
      <c r="AI137" s="46">
        <f t="shared" si="80"/>
        <v>0</v>
      </c>
      <c r="AJ137" s="46">
        <f t="shared" si="80"/>
        <v>0</v>
      </c>
      <c r="AK137" s="46">
        <f t="shared" si="80"/>
        <v>0</v>
      </c>
      <c r="AL137" s="46">
        <f t="shared" si="80"/>
        <v>0</v>
      </c>
      <c r="AM137" s="46">
        <f t="shared" si="80"/>
        <v>0</v>
      </c>
      <c r="AN137" s="46">
        <f t="shared" si="80"/>
        <v>0</v>
      </c>
      <c r="AO137" s="46">
        <f t="shared" si="80"/>
        <v>0</v>
      </c>
      <c r="AP137" s="46">
        <f t="shared" si="80"/>
        <v>0</v>
      </c>
      <c r="AQ137" s="46">
        <f t="shared" si="80"/>
        <v>0</v>
      </c>
      <c r="AR137" s="46">
        <f t="shared" si="80"/>
        <v>0</v>
      </c>
      <c r="AS137" s="46">
        <f t="shared" si="80"/>
        <v>0</v>
      </c>
      <c r="AT137" s="46">
        <f t="shared" si="80"/>
        <v>0</v>
      </c>
      <c r="AU137" s="46">
        <f t="shared" si="80"/>
        <v>0</v>
      </c>
      <c r="AV137" s="46">
        <f t="shared" si="80"/>
        <v>0</v>
      </c>
      <c r="AW137" s="46">
        <f t="shared" si="80"/>
        <v>0</v>
      </c>
      <c r="AX137" s="46">
        <f t="shared" si="80"/>
        <v>0</v>
      </c>
      <c r="AY137" s="46">
        <f t="shared" si="80"/>
        <v>0</v>
      </c>
      <c r="AZ137" s="46">
        <f t="shared" si="80"/>
        <v>0</v>
      </c>
      <c r="BA137" s="46">
        <f t="shared" si="80"/>
        <v>0</v>
      </c>
      <c r="BB137" s="46">
        <f t="shared" si="80"/>
        <v>0</v>
      </c>
      <c r="BC137" s="46">
        <f t="shared" si="80"/>
        <v>0</v>
      </c>
      <c r="BD137" s="46">
        <f t="shared" si="80"/>
        <v>0</v>
      </c>
      <c r="BE137" s="46">
        <f t="shared" si="80"/>
        <v>0</v>
      </c>
      <c r="BF137" s="46">
        <f t="shared" si="80"/>
        <v>0</v>
      </c>
      <c r="BG137" s="46">
        <f t="shared" si="80"/>
        <v>0</v>
      </c>
      <c r="BH137" s="46">
        <f t="shared" si="80"/>
        <v>0</v>
      </c>
      <c r="BI137" s="46">
        <f t="shared" si="80"/>
        <v>0</v>
      </c>
      <c r="BJ137" s="46">
        <f t="shared" si="80"/>
        <v>0</v>
      </c>
      <c r="BK137" s="46">
        <f t="shared" si="80"/>
        <v>0</v>
      </c>
      <c r="BL137" s="46">
        <f t="shared" si="80"/>
        <v>0</v>
      </c>
      <c r="BM137" s="46">
        <f t="shared" si="80"/>
        <v>0</v>
      </c>
      <c r="BN137" s="46">
        <f t="shared" si="80"/>
        <v>0</v>
      </c>
      <c r="BO137" s="46">
        <f t="shared" si="80"/>
        <v>0</v>
      </c>
      <c r="BP137" s="46">
        <f t="shared" si="80"/>
        <v>0</v>
      </c>
      <c r="BQ137" s="46">
        <f t="shared" si="80"/>
        <v>0</v>
      </c>
      <c r="BR137" s="46">
        <f t="shared" si="80"/>
        <v>0</v>
      </c>
      <c r="BS137" s="46">
        <f t="shared" ref="BS137:CH137" si="81">(BS$28*$C$15)+(BS$29*$D$15)+(BS$30*$C$15)</f>
        <v>0</v>
      </c>
      <c r="BT137" s="46">
        <f t="shared" si="81"/>
        <v>0</v>
      </c>
      <c r="BU137" s="46">
        <f t="shared" si="81"/>
        <v>0</v>
      </c>
      <c r="BV137" s="46">
        <f t="shared" si="81"/>
        <v>0</v>
      </c>
      <c r="BW137" s="46">
        <f t="shared" si="81"/>
        <v>0</v>
      </c>
      <c r="BX137" s="46">
        <f t="shared" si="81"/>
        <v>0</v>
      </c>
      <c r="BY137" s="46">
        <f t="shared" si="81"/>
        <v>0</v>
      </c>
      <c r="BZ137" s="46">
        <f t="shared" si="81"/>
        <v>0</v>
      </c>
      <c r="CA137" s="46">
        <f t="shared" si="81"/>
        <v>0</v>
      </c>
      <c r="CB137" s="46">
        <f t="shared" si="81"/>
        <v>0</v>
      </c>
      <c r="CC137" s="46">
        <f t="shared" si="81"/>
        <v>0</v>
      </c>
      <c r="CD137" s="46">
        <f t="shared" si="81"/>
        <v>0</v>
      </c>
      <c r="CE137" s="46">
        <f t="shared" si="81"/>
        <v>0</v>
      </c>
      <c r="CF137" s="46">
        <f t="shared" si="81"/>
        <v>0</v>
      </c>
      <c r="CG137" s="46">
        <f t="shared" si="81"/>
        <v>0</v>
      </c>
      <c r="CH137" s="46">
        <f t="shared" si="81"/>
        <v>0</v>
      </c>
    </row>
    <row r="138" spans="2:86" x14ac:dyDescent="0.35">
      <c r="B138" s="1" t="s">
        <v>73</v>
      </c>
      <c r="E138" s="32">
        <f>SUM(G138:CH138)</f>
        <v>6625.6848039839906</v>
      </c>
      <c r="G138" s="42">
        <f t="shared" ref="G138:BR138" si="82">(G$56*$C$15)+(G$57*$D$15)+(G$58*$D$15)+(G$59*$C$15)</f>
        <v>0</v>
      </c>
      <c r="H138" s="42">
        <f t="shared" si="82"/>
        <v>0</v>
      </c>
      <c r="I138" s="42">
        <f t="shared" si="82"/>
        <v>0</v>
      </c>
      <c r="J138" s="42">
        <f t="shared" si="82"/>
        <v>0</v>
      </c>
      <c r="K138" s="42">
        <f t="shared" si="82"/>
        <v>0</v>
      </c>
      <c r="L138" s="42">
        <f t="shared" si="82"/>
        <v>0</v>
      </c>
      <c r="M138" s="42">
        <f t="shared" si="82"/>
        <v>0</v>
      </c>
      <c r="N138" s="42">
        <f t="shared" si="82"/>
        <v>0</v>
      </c>
      <c r="O138" s="42">
        <f t="shared" si="82"/>
        <v>0</v>
      </c>
      <c r="P138" s="42">
        <f t="shared" si="82"/>
        <v>0</v>
      </c>
      <c r="Q138" s="42">
        <f t="shared" si="82"/>
        <v>0</v>
      </c>
      <c r="R138" s="42">
        <f t="shared" si="82"/>
        <v>0</v>
      </c>
      <c r="S138" s="42">
        <f t="shared" si="82"/>
        <v>0</v>
      </c>
      <c r="T138" s="42">
        <f t="shared" si="82"/>
        <v>0</v>
      </c>
      <c r="U138" s="42">
        <f t="shared" si="82"/>
        <v>0</v>
      </c>
      <c r="V138" s="42">
        <f t="shared" si="82"/>
        <v>0</v>
      </c>
      <c r="W138" s="42">
        <f t="shared" si="82"/>
        <v>981.29185199999984</v>
      </c>
      <c r="X138" s="42">
        <f t="shared" si="82"/>
        <v>641.73959999999954</v>
      </c>
      <c r="Y138" s="42">
        <f t="shared" si="82"/>
        <v>605.47609799424004</v>
      </c>
      <c r="Z138" s="42">
        <f t="shared" si="82"/>
        <v>534.28860000000077</v>
      </c>
      <c r="AA138" s="42">
        <f t="shared" si="82"/>
        <v>765.16870500575999</v>
      </c>
      <c r="AB138" s="42">
        <f t="shared" si="82"/>
        <v>533.04533316096422</v>
      </c>
      <c r="AC138" s="42">
        <f t="shared" si="82"/>
        <v>613.88521060691596</v>
      </c>
      <c r="AD138" s="42">
        <f t="shared" si="82"/>
        <v>0.2421668258380521</v>
      </c>
      <c r="AE138" s="42">
        <f t="shared" si="82"/>
        <v>1178.5749164062811</v>
      </c>
      <c r="AF138" s="42">
        <f t="shared" si="82"/>
        <v>771.97232198399047</v>
      </c>
      <c r="AG138" s="42">
        <f t="shared" si="82"/>
        <v>0</v>
      </c>
      <c r="AH138" s="42">
        <f t="shared" si="82"/>
        <v>0</v>
      </c>
      <c r="AI138" s="42">
        <f t="shared" si="82"/>
        <v>0</v>
      </c>
      <c r="AJ138" s="42">
        <f t="shared" si="82"/>
        <v>0</v>
      </c>
      <c r="AK138" s="42">
        <f t="shared" si="82"/>
        <v>0</v>
      </c>
      <c r="AL138" s="42">
        <f t="shared" si="82"/>
        <v>0</v>
      </c>
      <c r="AM138" s="42">
        <f t="shared" si="82"/>
        <v>0</v>
      </c>
      <c r="AN138" s="42">
        <f t="shared" si="82"/>
        <v>0</v>
      </c>
      <c r="AO138" s="42">
        <f t="shared" si="82"/>
        <v>0</v>
      </c>
      <c r="AP138" s="42">
        <f t="shared" si="82"/>
        <v>0</v>
      </c>
      <c r="AQ138" s="42">
        <f t="shared" si="82"/>
        <v>0</v>
      </c>
      <c r="AR138" s="42">
        <f t="shared" si="82"/>
        <v>0</v>
      </c>
      <c r="AS138" s="42">
        <f t="shared" si="82"/>
        <v>0</v>
      </c>
      <c r="AT138" s="42">
        <f t="shared" si="82"/>
        <v>0</v>
      </c>
      <c r="AU138" s="42">
        <f t="shared" si="82"/>
        <v>0</v>
      </c>
      <c r="AV138" s="42">
        <f t="shared" si="82"/>
        <v>0</v>
      </c>
      <c r="AW138" s="42">
        <f t="shared" si="82"/>
        <v>0</v>
      </c>
      <c r="AX138" s="42">
        <f t="shared" si="82"/>
        <v>0</v>
      </c>
      <c r="AY138" s="42">
        <f t="shared" si="82"/>
        <v>0</v>
      </c>
      <c r="AZ138" s="42">
        <f t="shared" si="82"/>
        <v>0</v>
      </c>
      <c r="BA138" s="42">
        <f t="shared" si="82"/>
        <v>0</v>
      </c>
      <c r="BB138" s="42">
        <f t="shared" si="82"/>
        <v>0</v>
      </c>
      <c r="BC138" s="42">
        <f t="shared" si="82"/>
        <v>0</v>
      </c>
      <c r="BD138" s="42">
        <f t="shared" si="82"/>
        <v>0</v>
      </c>
      <c r="BE138" s="42">
        <f t="shared" si="82"/>
        <v>0</v>
      </c>
      <c r="BF138" s="42">
        <f t="shared" si="82"/>
        <v>0</v>
      </c>
      <c r="BG138" s="42">
        <f t="shared" si="82"/>
        <v>0</v>
      </c>
      <c r="BH138" s="42">
        <f t="shared" si="82"/>
        <v>0</v>
      </c>
      <c r="BI138" s="42">
        <f t="shared" si="82"/>
        <v>0</v>
      </c>
      <c r="BJ138" s="42">
        <f t="shared" si="82"/>
        <v>0</v>
      </c>
      <c r="BK138" s="42">
        <f t="shared" si="82"/>
        <v>0</v>
      </c>
      <c r="BL138" s="42">
        <f t="shared" si="82"/>
        <v>0</v>
      </c>
      <c r="BM138" s="42">
        <f t="shared" si="82"/>
        <v>0</v>
      </c>
      <c r="BN138" s="42">
        <f t="shared" si="82"/>
        <v>0</v>
      </c>
      <c r="BO138" s="42">
        <f t="shared" si="82"/>
        <v>0</v>
      </c>
      <c r="BP138" s="42">
        <f t="shared" si="82"/>
        <v>0</v>
      </c>
      <c r="BQ138" s="42">
        <f t="shared" si="82"/>
        <v>0</v>
      </c>
      <c r="BR138" s="42">
        <f t="shared" si="82"/>
        <v>0</v>
      </c>
      <c r="BS138" s="42">
        <f t="shared" ref="BS138:CH138" si="83">(BS$56*$C$15)+(BS$57*$D$15)+(BS$58*$D$15)+(BS$59*$C$15)</f>
        <v>0</v>
      </c>
      <c r="BT138" s="42">
        <f t="shared" si="83"/>
        <v>0</v>
      </c>
      <c r="BU138" s="42">
        <f t="shared" si="83"/>
        <v>0</v>
      </c>
      <c r="BV138" s="42">
        <f t="shared" si="83"/>
        <v>0</v>
      </c>
      <c r="BW138" s="42">
        <f t="shared" si="83"/>
        <v>0</v>
      </c>
      <c r="BX138" s="42">
        <f t="shared" si="83"/>
        <v>0</v>
      </c>
      <c r="BY138" s="42">
        <f t="shared" si="83"/>
        <v>0</v>
      </c>
      <c r="BZ138" s="42">
        <f t="shared" si="83"/>
        <v>0</v>
      </c>
      <c r="CA138" s="42">
        <f t="shared" si="83"/>
        <v>0</v>
      </c>
      <c r="CB138" s="42">
        <f t="shared" si="83"/>
        <v>0</v>
      </c>
      <c r="CC138" s="42">
        <f t="shared" si="83"/>
        <v>0</v>
      </c>
      <c r="CD138" s="42">
        <f t="shared" si="83"/>
        <v>0</v>
      </c>
      <c r="CE138" s="42">
        <f t="shared" si="83"/>
        <v>0</v>
      </c>
      <c r="CF138" s="42">
        <f t="shared" si="83"/>
        <v>0</v>
      </c>
      <c r="CG138" s="42">
        <f t="shared" si="83"/>
        <v>0</v>
      </c>
      <c r="CH138" s="42">
        <f t="shared" si="83"/>
        <v>0</v>
      </c>
    </row>
    <row r="139" spans="2:86" x14ac:dyDescent="0.35">
      <c r="B139" s="1" t="s">
        <v>74</v>
      </c>
      <c r="E139" s="32">
        <f>SUM(G139:CH139)</f>
        <v>32805.346386846468</v>
      </c>
      <c r="G139" s="42">
        <f t="shared" ref="G139:BR139" si="84">(G$70*$C$15)+(G$71*$D$15)+(G$72*$D$15)+(G$73*$C$15)</f>
        <v>0</v>
      </c>
      <c r="H139" s="42">
        <f t="shared" si="84"/>
        <v>0</v>
      </c>
      <c r="I139" s="42">
        <f t="shared" si="84"/>
        <v>0</v>
      </c>
      <c r="J139" s="42">
        <f t="shared" si="84"/>
        <v>0</v>
      </c>
      <c r="K139" s="42">
        <f t="shared" si="84"/>
        <v>0</v>
      </c>
      <c r="L139" s="42">
        <f t="shared" si="84"/>
        <v>0</v>
      </c>
      <c r="M139" s="42">
        <f t="shared" si="84"/>
        <v>0</v>
      </c>
      <c r="N139" s="42">
        <f t="shared" si="84"/>
        <v>0</v>
      </c>
      <c r="O139" s="42">
        <f t="shared" si="84"/>
        <v>0</v>
      </c>
      <c r="P139" s="42">
        <f t="shared" si="84"/>
        <v>0</v>
      </c>
      <c r="Q139" s="42">
        <f t="shared" si="84"/>
        <v>0</v>
      </c>
      <c r="R139" s="42">
        <f t="shared" si="84"/>
        <v>0</v>
      </c>
      <c r="S139" s="42">
        <f t="shared" si="84"/>
        <v>0</v>
      </c>
      <c r="T139" s="42">
        <f t="shared" si="84"/>
        <v>0</v>
      </c>
      <c r="U139" s="42">
        <f t="shared" si="84"/>
        <v>0</v>
      </c>
      <c r="V139" s="42">
        <f t="shared" si="84"/>
        <v>0</v>
      </c>
      <c r="W139" s="42">
        <f t="shared" si="84"/>
        <v>0</v>
      </c>
      <c r="X139" s="42">
        <f t="shared" si="84"/>
        <v>0</v>
      </c>
      <c r="Y139" s="42">
        <f t="shared" si="84"/>
        <v>0</v>
      </c>
      <c r="Z139" s="42">
        <f t="shared" si="84"/>
        <v>0</v>
      </c>
      <c r="AA139" s="42">
        <f t="shared" si="84"/>
        <v>0</v>
      </c>
      <c r="AB139" s="42">
        <f t="shared" si="84"/>
        <v>0</v>
      </c>
      <c r="AC139" s="42">
        <f t="shared" si="84"/>
        <v>0</v>
      </c>
      <c r="AD139" s="42">
        <f t="shared" si="84"/>
        <v>0</v>
      </c>
      <c r="AE139" s="42">
        <f t="shared" si="84"/>
        <v>0</v>
      </c>
      <c r="AF139" s="42">
        <f t="shared" si="84"/>
        <v>0</v>
      </c>
      <c r="AG139" s="42">
        <f t="shared" si="84"/>
        <v>661.08463897610511</v>
      </c>
      <c r="AH139" s="42">
        <f t="shared" si="84"/>
        <v>555.97085596632053</v>
      </c>
      <c r="AI139" s="42">
        <f t="shared" si="84"/>
        <v>696.23945552132159</v>
      </c>
      <c r="AJ139" s="42">
        <f t="shared" si="84"/>
        <v>533.13695795992919</v>
      </c>
      <c r="AK139" s="42">
        <f t="shared" si="84"/>
        <v>646.23503527803177</v>
      </c>
      <c r="AL139" s="42">
        <f t="shared" si="84"/>
        <v>508.95981908851161</v>
      </c>
      <c r="AM139" s="42">
        <f t="shared" si="84"/>
        <v>630.46451775486184</v>
      </c>
      <c r="AN139" s="42">
        <f t="shared" si="84"/>
        <v>487.32005855316248</v>
      </c>
      <c r="AO139" s="42">
        <f t="shared" si="84"/>
        <v>539.22925755359108</v>
      </c>
      <c r="AP139" s="42">
        <f t="shared" si="84"/>
        <v>482.89822815963612</v>
      </c>
      <c r="AQ139" s="42">
        <f t="shared" si="84"/>
        <v>495.08271166789723</v>
      </c>
      <c r="AR139" s="42">
        <f t="shared" si="84"/>
        <v>486.15620225486248</v>
      </c>
      <c r="AS139" s="42">
        <f t="shared" si="84"/>
        <v>487.24182389516773</v>
      </c>
      <c r="AT139" s="42">
        <f t="shared" si="84"/>
        <v>498.64093823716672</v>
      </c>
      <c r="AU139" s="42">
        <f t="shared" si="84"/>
        <v>508.3362346749376</v>
      </c>
      <c r="AV139" s="42">
        <f t="shared" si="84"/>
        <v>505.09173111480243</v>
      </c>
      <c r="AW139" s="42">
        <f t="shared" si="84"/>
        <v>490.85076288596122</v>
      </c>
      <c r="AX139" s="42">
        <f t="shared" si="84"/>
        <v>536.06937955758235</v>
      </c>
      <c r="AY139" s="42">
        <f t="shared" si="84"/>
        <v>575.10877769694127</v>
      </c>
      <c r="AZ139" s="42">
        <f t="shared" si="84"/>
        <v>629.34547938933429</v>
      </c>
      <c r="BA139" s="42">
        <f t="shared" si="84"/>
        <v>779.37442313332031</v>
      </c>
      <c r="BB139" s="42">
        <f t="shared" si="84"/>
        <v>556.18782275645322</v>
      </c>
      <c r="BC139" s="42">
        <f t="shared" si="84"/>
        <v>819.10906355805423</v>
      </c>
      <c r="BD139" s="42">
        <f t="shared" si="84"/>
        <v>608.17796490839692</v>
      </c>
      <c r="BE139" s="42">
        <f t="shared" si="84"/>
        <v>710.77747496491304</v>
      </c>
      <c r="BF139" s="42">
        <f t="shared" si="84"/>
        <v>609.64674986502564</v>
      </c>
      <c r="BG139" s="42">
        <f t="shared" si="84"/>
        <v>590.65049516728072</v>
      </c>
      <c r="BH139" s="42">
        <f t="shared" si="84"/>
        <v>637.29939267866143</v>
      </c>
      <c r="BI139" s="42">
        <f t="shared" si="84"/>
        <v>727.03914455170298</v>
      </c>
      <c r="BJ139" s="42">
        <f t="shared" si="84"/>
        <v>713.02624925229566</v>
      </c>
      <c r="BK139" s="42">
        <f t="shared" si="84"/>
        <v>926.79259340079568</v>
      </c>
      <c r="BL139" s="42">
        <f t="shared" si="84"/>
        <v>741.74858681944715</v>
      </c>
      <c r="BM139" s="42">
        <f t="shared" si="84"/>
        <v>462.05059459394067</v>
      </c>
      <c r="BN139" s="42">
        <f t="shared" si="84"/>
        <v>252.99602590642536</v>
      </c>
      <c r="BO139" s="42">
        <f t="shared" si="84"/>
        <v>356.11476337045593</v>
      </c>
      <c r="BP139" s="42">
        <f t="shared" si="84"/>
        <v>766.66153060473312</v>
      </c>
      <c r="BQ139" s="42">
        <f t="shared" si="84"/>
        <v>7392.3989045519984</v>
      </c>
      <c r="BR139" s="42">
        <f t="shared" si="84"/>
        <v>2351.4112069074713</v>
      </c>
      <c r="BS139" s="42">
        <f t="shared" ref="BS139:CH139" si="85">(BS$70*$C$15)+(BS$71*$D$15)+(BS$72*$D$15)+(BS$73*$C$15)</f>
        <v>1832.4205336691844</v>
      </c>
      <c r="BT139" s="42">
        <f t="shared" si="85"/>
        <v>9</v>
      </c>
      <c r="BU139" s="42">
        <f t="shared" si="85"/>
        <v>0</v>
      </c>
      <c r="BV139" s="42">
        <f t="shared" si="85"/>
        <v>0</v>
      </c>
      <c r="BW139" s="42">
        <f t="shared" si="85"/>
        <v>0</v>
      </c>
      <c r="BX139" s="42">
        <f t="shared" si="85"/>
        <v>0</v>
      </c>
      <c r="BY139" s="42">
        <f t="shared" si="85"/>
        <v>0</v>
      </c>
      <c r="BZ139" s="42">
        <f t="shared" si="85"/>
        <v>8.9999999997881446</v>
      </c>
      <c r="CA139" s="42">
        <f t="shared" si="85"/>
        <v>0</v>
      </c>
      <c r="CB139" s="42">
        <f t="shared" si="85"/>
        <v>0</v>
      </c>
      <c r="CC139" s="42">
        <f t="shared" si="85"/>
        <v>0</v>
      </c>
      <c r="CD139" s="42">
        <f t="shared" si="85"/>
        <v>0</v>
      </c>
      <c r="CE139" s="42">
        <f t="shared" si="85"/>
        <v>0</v>
      </c>
      <c r="CF139" s="42">
        <f t="shared" si="85"/>
        <v>0</v>
      </c>
      <c r="CG139" s="42">
        <f t="shared" si="85"/>
        <v>0</v>
      </c>
      <c r="CH139" s="42">
        <f t="shared" si="85"/>
        <v>0</v>
      </c>
    </row>
    <row r="140" spans="2:86" x14ac:dyDescent="0.35">
      <c r="B140" s="1" t="s">
        <v>64</v>
      </c>
      <c r="E140" s="32">
        <f>SUM(G140:CH140)</f>
        <v>0</v>
      </c>
      <c r="G140" s="37">
        <f t="shared" ref="G140:BR140" si="86">G43</f>
        <v>0</v>
      </c>
      <c r="H140" s="37">
        <f t="shared" si="86"/>
        <v>0</v>
      </c>
      <c r="I140" s="37">
        <f t="shared" si="86"/>
        <v>0</v>
      </c>
      <c r="J140" s="37">
        <f t="shared" si="86"/>
        <v>0</v>
      </c>
      <c r="K140" s="37">
        <f t="shared" si="86"/>
        <v>0</v>
      </c>
      <c r="L140" s="37">
        <f t="shared" si="86"/>
        <v>0</v>
      </c>
      <c r="M140" s="37">
        <f t="shared" si="86"/>
        <v>0</v>
      </c>
      <c r="N140" s="37">
        <f t="shared" si="86"/>
        <v>0</v>
      </c>
      <c r="O140" s="37">
        <f t="shared" si="86"/>
        <v>0</v>
      </c>
      <c r="P140" s="37">
        <f t="shared" si="86"/>
        <v>0</v>
      </c>
      <c r="Q140" s="37">
        <f t="shared" si="86"/>
        <v>0</v>
      </c>
      <c r="R140" s="37">
        <f t="shared" si="86"/>
        <v>0</v>
      </c>
      <c r="S140" s="37">
        <f t="shared" si="86"/>
        <v>0</v>
      </c>
      <c r="T140" s="37">
        <f t="shared" si="86"/>
        <v>0</v>
      </c>
      <c r="U140" s="37">
        <f t="shared" si="86"/>
        <v>0</v>
      </c>
      <c r="V140" s="37">
        <f t="shared" si="86"/>
        <v>0</v>
      </c>
      <c r="W140" s="37">
        <f t="shared" si="86"/>
        <v>0</v>
      </c>
      <c r="X140" s="37">
        <f t="shared" si="86"/>
        <v>0</v>
      </c>
      <c r="Y140" s="37">
        <f t="shared" si="86"/>
        <v>0</v>
      </c>
      <c r="Z140" s="37">
        <f t="shared" si="86"/>
        <v>0</v>
      </c>
      <c r="AA140" s="37">
        <f t="shared" si="86"/>
        <v>0</v>
      </c>
      <c r="AB140" s="37">
        <f t="shared" si="86"/>
        <v>0</v>
      </c>
      <c r="AC140" s="37">
        <f t="shared" si="86"/>
        <v>0</v>
      </c>
      <c r="AD140" s="37">
        <f t="shared" si="86"/>
        <v>0</v>
      </c>
      <c r="AE140" s="37">
        <f t="shared" si="86"/>
        <v>0</v>
      </c>
      <c r="AF140" s="37">
        <f t="shared" si="86"/>
        <v>0</v>
      </c>
      <c r="AG140" s="37">
        <f t="shared" si="86"/>
        <v>0</v>
      </c>
      <c r="AH140" s="37">
        <f t="shared" si="86"/>
        <v>0</v>
      </c>
      <c r="AI140" s="37">
        <f t="shared" si="86"/>
        <v>0</v>
      </c>
      <c r="AJ140" s="37">
        <f t="shared" si="86"/>
        <v>0</v>
      </c>
      <c r="AK140" s="37">
        <f t="shared" si="86"/>
        <v>0</v>
      </c>
      <c r="AL140" s="37">
        <f t="shared" si="86"/>
        <v>0</v>
      </c>
      <c r="AM140" s="37">
        <f t="shared" si="86"/>
        <v>0</v>
      </c>
      <c r="AN140" s="37">
        <f t="shared" si="86"/>
        <v>0</v>
      </c>
      <c r="AO140" s="37">
        <f t="shared" si="86"/>
        <v>0</v>
      </c>
      <c r="AP140" s="37">
        <f t="shared" si="86"/>
        <v>0</v>
      </c>
      <c r="AQ140" s="37">
        <f t="shared" si="86"/>
        <v>0</v>
      </c>
      <c r="AR140" s="37">
        <f t="shared" si="86"/>
        <v>0</v>
      </c>
      <c r="AS140" s="37">
        <f t="shared" si="86"/>
        <v>0</v>
      </c>
      <c r="AT140" s="37">
        <f t="shared" si="86"/>
        <v>0</v>
      </c>
      <c r="AU140" s="37">
        <f t="shared" si="86"/>
        <v>0</v>
      </c>
      <c r="AV140" s="37">
        <f t="shared" si="86"/>
        <v>0</v>
      </c>
      <c r="AW140" s="37">
        <f t="shared" si="86"/>
        <v>0</v>
      </c>
      <c r="AX140" s="37">
        <f t="shared" si="86"/>
        <v>0</v>
      </c>
      <c r="AY140" s="37">
        <f t="shared" si="86"/>
        <v>0</v>
      </c>
      <c r="AZ140" s="37">
        <f t="shared" si="86"/>
        <v>0</v>
      </c>
      <c r="BA140" s="37">
        <f t="shared" si="86"/>
        <v>0</v>
      </c>
      <c r="BB140" s="37">
        <f t="shared" si="86"/>
        <v>0</v>
      </c>
      <c r="BC140" s="37">
        <f t="shared" si="86"/>
        <v>0</v>
      </c>
      <c r="BD140" s="37">
        <f t="shared" si="86"/>
        <v>0</v>
      </c>
      <c r="BE140" s="37">
        <f t="shared" si="86"/>
        <v>0</v>
      </c>
      <c r="BF140" s="37">
        <f t="shared" si="86"/>
        <v>0</v>
      </c>
      <c r="BG140" s="37">
        <f t="shared" si="86"/>
        <v>0</v>
      </c>
      <c r="BH140" s="37">
        <f t="shared" si="86"/>
        <v>0</v>
      </c>
      <c r="BI140" s="37">
        <f t="shared" si="86"/>
        <v>0</v>
      </c>
      <c r="BJ140" s="37">
        <f t="shared" si="86"/>
        <v>0</v>
      </c>
      <c r="BK140" s="37">
        <f t="shared" si="86"/>
        <v>0</v>
      </c>
      <c r="BL140" s="37">
        <f t="shared" si="86"/>
        <v>0</v>
      </c>
      <c r="BM140" s="37">
        <f t="shared" si="86"/>
        <v>0</v>
      </c>
      <c r="BN140" s="37">
        <f t="shared" si="86"/>
        <v>0</v>
      </c>
      <c r="BO140" s="37">
        <f t="shared" si="86"/>
        <v>0</v>
      </c>
      <c r="BP140" s="37">
        <f t="shared" si="86"/>
        <v>0</v>
      </c>
      <c r="BQ140" s="37">
        <f t="shared" si="86"/>
        <v>0</v>
      </c>
      <c r="BR140" s="37">
        <f t="shared" si="86"/>
        <v>0</v>
      </c>
      <c r="BS140" s="37">
        <f t="shared" ref="BS140:CH140" si="87">BS43</f>
        <v>0</v>
      </c>
      <c r="BT140" s="37">
        <f t="shared" si="87"/>
        <v>0</v>
      </c>
      <c r="BU140" s="37">
        <f t="shared" si="87"/>
        <v>0</v>
      </c>
      <c r="BV140" s="37">
        <f t="shared" si="87"/>
        <v>0</v>
      </c>
      <c r="BW140" s="37">
        <f t="shared" si="87"/>
        <v>0</v>
      </c>
      <c r="BX140" s="37">
        <f t="shared" si="87"/>
        <v>0</v>
      </c>
      <c r="BY140" s="37">
        <f t="shared" si="87"/>
        <v>0</v>
      </c>
      <c r="BZ140" s="37">
        <f t="shared" si="87"/>
        <v>0</v>
      </c>
      <c r="CA140" s="37">
        <f t="shared" si="87"/>
        <v>0</v>
      </c>
      <c r="CB140" s="37">
        <f t="shared" si="87"/>
        <v>0</v>
      </c>
      <c r="CC140" s="37">
        <f t="shared" si="87"/>
        <v>0</v>
      </c>
      <c r="CD140" s="37">
        <f t="shared" si="87"/>
        <v>0</v>
      </c>
      <c r="CE140" s="37">
        <f t="shared" si="87"/>
        <v>0</v>
      </c>
      <c r="CF140" s="37">
        <f t="shared" si="87"/>
        <v>0</v>
      </c>
      <c r="CG140" s="37">
        <f t="shared" si="87"/>
        <v>0</v>
      </c>
      <c r="CH140" s="37">
        <f t="shared" si="87"/>
        <v>0</v>
      </c>
    </row>
    <row r="141" spans="2:86" x14ac:dyDescent="0.35">
      <c r="E141" s="29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  <c r="BY141" s="53"/>
      <c r="BZ141" s="53"/>
      <c r="CA141" s="53"/>
      <c r="CB141" s="53"/>
      <c r="CC141" s="53"/>
      <c r="CD141" s="53"/>
      <c r="CE141" s="53"/>
      <c r="CF141" s="53"/>
      <c r="CG141" s="53"/>
      <c r="CH141" s="53"/>
    </row>
    <row r="142" spans="2:86" x14ac:dyDescent="0.35">
      <c r="B142" s="2" t="s">
        <v>65</v>
      </c>
      <c r="E142" s="29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3"/>
      <c r="BZ142" s="53"/>
      <c r="CA142" s="53"/>
      <c r="CB142" s="53"/>
      <c r="CC142" s="53"/>
      <c r="CD142" s="53"/>
      <c r="CE142" s="53"/>
      <c r="CF142" s="53"/>
      <c r="CG142" s="53"/>
      <c r="CH142" s="53"/>
    </row>
    <row r="143" spans="2:86" x14ac:dyDescent="0.35">
      <c r="E143" s="29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</row>
    <row r="144" spans="2:86" x14ac:dyDescent="0.35">
      <c r="B144" s="40" t="s">
        <v>75</v>
      </c>
      <c r="E144" s="44">
        <f>SUM(G144:CH144)</f>
        <v>39431.031190830457</v>
      </c>
      <c r="F144" s="2"/>
      <c r="G144" s="46">
        <f t="shared" ref="G144:BR144" si="88">SUM(G138:G139)</f>
        <v>0</v>
      </c>
      <c r="H144" s="46">
        <f t="shared" si="88"/>
        <v>0</v>
      </c>
      <c r="I144" s="46">
        <f t="shared" si="88"/>
        <v>0</v>
      </c>
      <c r="J144" s="46">
        <f t="shared" si="88"/>
        <v>0</v>
      </c>
      <c r="K144" s="46">
        <f t="shared" si="88"/>
        <v>0</v>
      </c>
      <c r="L144" s="46">
        <f t="shared" si="88"/>
        <v>0</v>
      </c>
      <c r="M144" s="46">
        <f t="shared" si="88"/>
        <v>0</v>
      </c>
      <c r="N144" s="46">
        <f t="shared" si="88"/>
        <v>0</v>
      </c>
      <c r="O144" s="46">
        <f t="shared" si="88"/>
        <v>0</v>
      </c>
      <c r="P144" s="46">
        <f t="shared" si="88"/>
        <v>0</v>
      </c>
      <c r="Q144" s="46">
        <f t="shared" si="88"/>
        <v>0</v>
      </c>
      <c r="R144" s="46">
        <f t="shared" si="88"/>
        <v>0</v>
      </c>
      <c r="S144" s="46">
        <f t="shared" si="88"/>
        <v>0</v>
      </c>
      <c r="T144" s="46">
        <f t="shared" si="88"/>
        <v>0</v>
      </c>
      <c r="U144" s="46">
        <f t="shared" si="88"/>
        <v>0</v>
      </c>
      <c r="V144" s="46">
        <f t="shared" si="88"/>
        <v>0</v>
      </c>
      <c r="W144" s="46">
        <f t="shared" si="88"/>
        <v>981.29185199999984</v>
      </c>
      <c r="X144" s="46">
        <f t="shared" si="88"/>
        <v>641.73959999999954</v>
      </c>
      <c r="Y144" s="46">
        <f t="shared" si="88"/>
        <v>605.47609799424004</v>
      </c>
      <c r="Z144" s="46">
        <f t="shared" si="88"/>
        <v>534.28860000000077</v>
      </c>
      <c r="AA144" s="46">
        <f t="shared" si="88"/>
        <v>765.16870500575999</v>
      </c>
      <c r="AB144" s="46">
        <f t="shared" si="88"/>
        <v>533.04533316096422</v>
      </c>
      <c r="AC144" s="46">
        <f t="shared" si="88"/>
        <v>613.88521060691596</v>
      </c>
      <c r="AD144" s="46">
        <f t="shared" si="88"/>
        <v>0.2421668258380521</v>
      </c>
      <c r="AE144" s="46">
        <f t="shared" si="88"/>
        <v>1178.5749164062811</v>
      </c>
      <c r="AF144" s="46">
        <f t="shared" si="88"/>
        <v>771.97232198399047</v>
      </c>
      <c r="AG144" s="46">
        <f t="shared" si="88"/>
        <v>661.08463897610511</v>
      </c>
      <c r="AH144" s="46">
        <f t="shared" si="88"/>
        <v>555.97085596632053</v>
      </c>
      <c r="AI144" s="46">
        <f t="shared" si="88"/>
        <v>696.23945552132159</v>
      </c>
      <c r="AJ144" s="46">
        <f t="shared" si="88"/>
        <v>533.13695795992919</v>
      </c>
      <c r="AK144" s="46">
        <f t="shared" si="88"/>
        <v>646.23503527803177</v>
      </c>
      <c r="AL144" s="46">
        <f t="shared" si="88"/>
        <v>508.95981908851161</v>
      </c>
      <c r="AM144" s="46">
        <f t="shared" si="88"/>
        <v>630.46451775486184</v>
      </c>
      <c r="AN144" s="46">
        <f t="shared" si="88"/>
        <v>487.32005855316248</v>
      </c>
      <c r="AO144" s="46">
        <f t="shared" si="88"/>
        <v>539.22925755359108</v>
      </c>
      <c r="AP144" s="46">
        <f t="shared" si="88"/>
        <v>482.89822815963612</v>
      </c>
      <c r="AQ144" s="46">
        <f t="shared" si="88"/>
        <v>495.08271166789723</v>
      </c>
      <c r="AR144" s="46">
        <f t="shared" si="88"/>
        <v>486.15620225486248</v>
      </c>
      <c r="AS144" s="46">
        <f t="shared" si="88"/>
        <v>487.24182389516773</v>
      </c>
      <c r="AT144" s="46">
        <f t="shared" si="88"/>
        <v>498.64093823716672</v>
      </c>
      <c r="AU144" s="46">
        <f t="shared" si="88"/>
        <v>508.3362346749376</v>
      </c>
      <c r="AV144" s="46">
        <f t="shared" si="88"/>
        <v>505.09173111480243</v>
      </c>
      <c r="AW144" s="46">
        <f t="shared" si="88"/>
        <v>490.85076288596122</v>
      </c>
      <c r="AX144" s="46">
        <f t="shared" si="88"/>
        <v>536.06937955758235</v>
      </c>
      <c r="AY144" s="46">
        <f t="shared" si="88"/>
        <v>575.10877769694127</v>
      </c>
      <c r="AZ144" s="46">
        <f t="shared" si="88"/>
        <v>629.34547938933429</v>
      </c>
      <c r="BA144" s="46">
        <f t="shared" si="88"/>
        <v>779.37442313332031</v>
      </c>
      <c r="BB144" s="46">
        <f t="shared" si="88"/>
        <v>556.18782275645322</v>
      </c>
      <c r="BC144" s="46">
        <f t="shared" si="88"/>
        <v>819.10906355805423</v>
      </c>
      <c r="BD144" s="46">
        <f t="shared" si="88"/>
        <v>608.17796490839692</v>
      </c>
      <c r="BE144" s="46">
        <f t="shared" si="88"/>
        <v>710.77747496491304</v>
      </c>
      <c r="BF144" s="46">
        <f t="shared" si="88"/>
        <v>609.64674986502564</v>
      </c>
      <c r="BG144" s="46">
        <f t="shared" si="88"/>
        <v>590.65049516728072</v>
      </c>
      <c r="BH144" s="46">
        <f t="shared" si="88"/>
        <v>637.29939267866143</v>
      </c>
      <c r="BI144" s="46">
        <f t="shared" si="88"/>
        <v>727.03914455170298</v>
      </c>
      <c r="BJ144" s="46">
        <f t="shared" si="88"/>
        <v>713.02624925229566</v>
      </c>
      <c r="BK144" s="46">
        <f t="shared" si="88"/>
        <v>926.79259340079568</v>
      </c>
      <c r="BL144" s="46">
        <f t="shared" si="88"/>
        <v>741.74858681944715</v>
      </c>
      <c r="BM144" s="46">
        <f t="shared" si="88"/>
        <v>462.05059459394067</v>
      </c>
      <c r="BN144" s="46">
        <f t="shared" si="88"/>
        <v>252.99602590642536</v>
      </c>
      <c r="BO144" s="46">
        <f t="shared" si="88"/>
        <v>356.11476337045593</v>
      </c>
      <c r="BP144" s="46">
        <f t="shared" si="88"/>
        <v>766.66153060473312</v>
      </c>
      <c r="BQ144" s="46">
        <f t="shared" si="88"/>
        <v>7392.3989045519984</v>
      </c>
      <c r="BR144" s="46">
        <f t="shared" si="88"/>
        <v>2351.4112069074713</v>
      </c>
      <c r="BS144" s="46">
        <f t="shared" ref="BS144:CH144" si="89">SUM(BS138:BS139)</f>
        <v>1832.4205336691844</v>
      </c>
      <c r="BT144" s="46">
        <f t="shared" si="89"/>
        <v>9</v>
      </c>
      <c r="BU144" s="46">
        <f t="shared" si="89"/>
        <v>0</v>
      </c>
      <c r="BV144" s="46">
        <f t="shared" si="89"/>
        <v>0</v>
      </c>
      <c r="BW144" s="46">
        <f t="shared" si="89"/>
        <v>0</v>
      </c>
      <c r="BX144" s="46">
        <f t="shared" si="89"/>
        <v>0</v>
      </c>
      <c r="BY144" s="46">
        <f t="shared" si="89"/>
        <v>0</v>
      </c>
      <c r="BZ144" s="46">
        <f t="shared" si="89"/>
        <v>8.9999999997881446</v>
      </c>
      <c r="CA144" s="46">
        <f t="shared" si="89"/>
        <v>0</v>
      </c>
      <c r="CB144" s="46">
        <f t="shared" si="89"/>
        <v>0</v>
      </c>
      <c r="CC144" s="46">
        <f t="shared" si="89"/>
        <v>0</v>
      </c>
      <c r="CD144" s="46">
        <f t="shared" si="89"/>
        <v>0</v>
      </c>
      <c r="CE144" s="46">
        <f t="shared" si="89"/>
        <v>0</v>
      </c>
      <c r="CF144" s="46">
        <f t="shared" si="89"/>
        <v>0</v>
      </c>
      <c r="CG144" s="46">
        <f t="shared" si="89"/>
        <v>0</v>
      </c>
      <c r="CH144" s="46">
        <f t="shared" si="89"/>
        <v>0</v>
      </c>
    </row>
    <row r="145" spans="2:86" x14ac:dyDescent="0.35">
      <c r="B145" s="40" t="s">
        <v>76</v>
      </c>
      <c r="E145" s="32">
        <f>SUM(G145:CH145)</f>
        <v>29625.858988830467</v>
      </c>
      <c r="F145" s="2"/>
      <c r="G145" s="33">
        <f t="shared" ref="G145:BR145" si="90">SUM(G137,G144)</f>
        <v>0</v>
      </c>
      <c r="H145" s="43">
        <f t="shared" si="90"/>
        <v>-9</v>
      </c>
      <c r="I145" s="43">
        <f t="shared" si="90"/>
        <v>0</v>
      </c>
      <c r="J145" s="43">
        <f t="shared" si="90"/>
        <v>0</v>
      </c>
      <c r="K145" s="43">
        <f t="shared" si="90"/>
        <v>0</v>
      </c>
      <c r="L145" s="43">
        <f t="shared" si="90"/>
        <v>0</v>
      </c>
      <c r="M145" s="43">
        <f t="shared" si="90"/>
        <v>-689.84497799999997</v>
      </c>
      <c r="N145" s="43">
        <f t="shared" si="90"/>
        <v>-1701.1747169999999</v>
      </c>
      <c r="O145" s="43">
        <f t="shared" si="90"/>
        <v>-3360.783762</v>
      </c>
      <c r="P145" s="43">
        <f t="shared" si="90"/>
        <v>-1303.8052230000001</v>
      </c>
      <c r="Q145" s="43">
        <f t="shared" si="90"/>
        <v>-2740.5635219999999</v>
      </c>
      <c r="R145" s="43">
        <f t="shared" si="90"/>
        <v>0</v>
      </c>
      <c r="S145" s="43">
        <f t="shared" si="90"/>
        <v>0</v>
      </c>
      <c r="T145" s="43">
        <f t="shared" si="90"/>
        <v>0</v>
      </c>
      <c r="U145" s="43">
        <f t="shared" si="90"/>
        <v>0</v>
      </c>
      <c r="V145" s="43">
        <f t="shared" si="90"/>
        <v>0</v>
      </c>
      <c r="W145" s="43">
        <f t="shared" si="90"/>
        <v>981.29185199999984</v>
      </c>
      <c r="X145" s="43">
        <f t="shared" si="90"/>
        <v>641.73959999999954</v>
      </c>
      <c r="Y145" s="43">
        <f t="shared" si="90"/>
        <v>605.47609799424004</v>
      </c>
      <c r="Z145" s="43">
        <f t="shared" si="90"/>
        <v>534.28860000000077</v>
      </c>
      <c r="AA145" s="43">
        <f t="shared" si="90"/>
        <v>765.16870500575999</v>
      </c>
      <c r="AB145" s="43">
        <f t="shared" si="90"/>
        <v>533.04533316096422</v>
      </c>
      <c r="AC145" s="43">
        <f t="shared" si="90"/>
        <v>613.88521060691596</v>
      </c>
      <c r="AD145" s="43">
        <f t="shared" si="90"/>
        <v>0.2421668258380521</v>
      </c>
      <c r="AE145" s="43">
        <f t="shared" si="90"/>
        <v>1178.5749164062811</v>
      </c>
      <c r="AF145" s="43">
        <f t="shared" si="90"/>
        <v>771.97232198399047</v>
      </c>
      <c r="AG145" s="43">
        <f t="shared" si="90"/>
        <v>661.08463897610511</v>
      </c>
      <c r="AH145" s="43">
        <f t="shared" si="90"/>
        <v>555.97085596632053</v>
      </c>
      <c r="AI145" s="43">
        <f t="shared" si="90"/>
        <v>696.23945552132159</v>
      </c>
      <c r="AJ145" s="43">
        <f t="shared" si="90"/>
        <v>533.13695795992919</v>
      </c>
      <c r="AK145" s="43">
        <f t="shared" si="90"/>
        <v>646.23503527803177</v>
      </c>
      <c r="AL145" s="43">
        <f t="shared" si="90"/>
        <v>508.95981908851161</v>
      </c>
      <c r="AM145" s="43">
        <f t="shared" si="90"/>
        <v>630.46451775486184</v>
      </c>
      <c r="AN145" s="43">
        <f t="shared" si="90"/>
        <v>487.32005855316248</v>
      </c>
      <c r="AO145" s="43">
        <f t="shared" si="90"/>
        <v>539.22925755359108</v>
      </c>
      <c r="AP145" s="43">
        <f t="shared" si="90"/>
        <v>482.89822815963612</v>
      </c>
      <c r="AQ145" s="43">
        <f t="shared" si="90"/>
        <v>495.08271166789723</v>
      </c>
      <c r="AR145" s="43">
        <f t="shared" si="90"/>
        <v>486.15620225486248</v>
      </c>
      <c r="AS145" s="43">
        <f t="shared" si="90"/>
        <v>487.24182389516773</v>
      </c>
      <c r="AT145" s="43">
        <f t="shared" si="90"/>
        <v>498.64093823716672</v>
      </c>
      <c r="AU145" s="43">
        <f t="shared" si="90"/>
        <v>508.3362346749376</v>
      </c>
      <c r="AV145" s="43">
        <f t="shared" si="90"/>
        <v>505.09173111480243</v>
      </c>
      <c r="AW145" s="43">
        <f t="shared" si="90"/>
        <v>490.85076288596122</v>
      </c>
      <c r="AX145" s="43">
        <f t="shared" si="90"/>
        <v>536.06937955758235</v>
      </c>
      <c r="AY145" s="43">
        <f t="shared" si="90"/>
        <v>575.10877769694127</v>
      </c>
      <c r="AZ145" s="43">
        <f t="shared" si="90"/>
        <v>629.34547938933429</v>
      </c>
      <c r="BA145" s="43">
        <f t="shared" si="90"/>
        <v>779.37442313332031</v>
      </c>
      <c r="BB145" s="43">
        <f t="shared" si="90"/>
        <v>556.18782275645322</v>
      </c>
      <c r="BC145" s="43">
        <f t="shared" si="90"/>
        <v>819.10906355805423</v>
      </c>
      <c r="BD145" s="43">
        <f t="shared" si="90"/>
        <v>608.17796490839692</v>
      </c>
      <c r="BE145" s="43">
        <f t="shared" si="90"/>
        <v>710.77747496491304</v>
      </c>
      <c r="BF145" s="43">
        <f t="shared" si="90"/>
        <v>609.64674986502564</v>
      </c>
      <c r="BG145" s="43">
        <f t="shared" si="90"/>
        <v>590.65049516728072</v>
      </c>
      <c r="BH145" s="43">
        <f t="shared" si="90"/>
        <v>637.29939267866143</v>
      </c>
      <c r="BI145" s="43">
        <f t="shared" si="90"/>
        <v>727.03914455170298</v>
      </c>
      <c r="BJ145" s="43">
        <f t="shared" si="90"/>
        <v>713.02624925229566</v>
      </c>
      <c r="BK145" s="43">
        <f t="shared" si="90"/>
        <v>926.79259340079568</v>
      </c>
      <c r="BL145" s="43">
        <f t="shared" si="90"/>
        <v>741.74858681944715</v>
      </c>
      <c r="BM145" s="43">
        <f t="shared" si="90"/>
        <v>462.05059459394067</v>
      </c>
      <c r="BN145" s="43">
        <f t="shared" si="90"/>
        <v>252.99602590642536</v>
      </c>
      <c r="BO145" s="43">
        <f t="shared" si="90"/>
        <v>356.11476337045593</v>
      </c>
      <c r="BP145" s="43">
        <f t="shared" si="90"/>
        <v>766.66153060473312</v>
      </c>
      <c r="BQ145" s="43">
        <f t="shared" si="90"/>
        <v>7392.3989045519984</v>
      </c>
      <c r="BR145" s="43">
        <f t="shared" si="90"/>
        <v>2351.4112069074713</v>
      </c>
      <c r="BS145" s="43">
        <f t="shared" ref="BS145:CH145" si="91">SUM(BS137,BS144)</f>
        <v>1832.4205336691844</v>
      </c>
      <c r="BT145" s="43">
        <f t="shared" si="91"/>
        <v>9</v>
      </c>
      <c r="BU145" s="43">
        <f t="shared" si="91"/>
        <v>0</v>
      </c>
      <c r="BV145" s="43">
        <f t="shared" si="91"/>
        <v>0</v>
      </c>
      <c r="BW145" s="43">
        <f t="shared" si="91"/>
        <v>0</v>
      </c>
      <c r="BX145" s="43">
        <f t="shared" si="91"/>
        <v>0</v>
      </c>
      <c r="BY145" s="43">
        <f t="shared" si="91"/>
        <v>0</v>
      </c>
      <c r="BZ145" s="43">
        <f t="shared" si="91"/>
        <v>8.9999999997881446</v>
      </c>
      <c r="CA145" s="43">
        <f t="shared" si="91"/>
        <v>0</v>
      </c>
      <c r="CB145" s="43">
        <f t="shared" si="91"/>
        <v>0</v>
      </c>
      <c r="CC145" s="43">
        <f t="shared" si="91"/>
        <v>0</v>
      </c>
      <c r="CD145" s="43">
        <f t="shared" si="91"/>
        <v>0</v>
      </c>
      <c r="CE145" s="43">
        <f t="shared" si="91"/>
        <v>0</v>
      </c>
      <c r="CF145" s="43">
        <f t="shared" si="91"/>
        <v>0</v>
      </c>
      <c r="CG145" s="43">
        <f t="shared" si="91"/>
        <v>0</v>
      </c>
      <c r="CH145" s="43">
        <f t="shared" si="91"/>
        <v>0</v>
      </c>
    </row>
    <row r="146" spans="2:86" x14ac:dyDescent="0.35">
      <c r="B146" s="40" t="s">
        <v>77</v>
      </c>
      <c r="E146" s="44">
        <f>SUM(G146:CH146)</f>
        <v>-2518.4027590399032</v>
      </c>
      <c r="F146" s="2"/>
      <c r="G146" s="45">
        <f t="shared" ref="G146:BR146" si="92">IF(G$3&lt;$C$9,G145,0)</f>
        <v>0</v>
      </c>
      <c r="H146" s="46">
        <f t="shared" si="92"/>
        <v>-9</v>
      </c>
      <c r="I146" s="46">
        <f t="shared" si="92"/>
        <v>0</v>
      </c>
      <c r="J146" s="46">
        <f t="shared" si="92"/>
        <v>0</v>
      </c>
      <c r="K146" s="46">
        <f t="shared" si="92"/>
        <v>0</v>
      </c>
      <c r="L146" s="46">
        <f t="shared" si="92"/>
        <v>0</v>
      </c>
      <c r="M146" s="46">
        <f t="shared" si="92"/>
        <v>-689.84497799999997</v>
      </c>
      <c r="N146" s="46">
        <f t="shared" si="92"/>
        <v>-1701.1747169999999</v>
      </c>
      <c r="O146" s="46">
        <f t="shared" si="92"/>
        <v>-3360.783762</v>
      </c>
      <c r="P146" s="46">
        <f t="shared" si="92"/>
        <v>-1303.8052230000001</v>
      </c>
      <c r="Q146" s="46">
        <f t="shared" si="92"/>
        <v>-2740.5635219999999</v>
      </c>
      <c r="R146" s="46">
        <f t="shared" si="92"/>
        <v>0</v>
      </c>
      <c r="S146" s="46">
        <f t="shared" si="92"/>
        <v>0</v>
      </c>
      <c r="T146" s="46">
        <f t="shared" si="92"/>
        <v>0</v>
      </c>
      <c r="U146" s="46">
        <f t="shared" si="92"/>
        <v>0</v>
      </c>
      <c r="V146" s="46">
        <f t="shared" si="92"/>
        <v>0</v>
      </c>
      <c r="W146" s="46">
        <f t="shared" si="92"/>
        <v>981.29185199999984</v>
      </c>
      <c r="X146" s="46">
        <f t="shared" si="92"/>
        <v>641.73959999999954</v>
      </c>
      <c r="Y146" s="46">
        <f t="shared" si="92"/>
        <v>605.47609799424004</v>
      </c>
      <c r="Z146" s="46">
        <f t="shared" si="92"/>
        <v>534.28860000000077</v>
      </c>
      <c r="AA146" s="46">
        <f t="shared" si="92"/>
        <v>765.16870500575999</v>
      </c>
      <c r="AB146" s="46">
        <f t="shared" si="92"/>
        <v>533.04533316096422</v>
      </c>
      <c r="AC146" s="46">
        <f t="shared" si="92"/>
        <v>613.88521060691596</v>
      </c>
      <c r="AD146" s="46">
        <f t="shared" si="92"/>
        <v>0.2421668258380521</v>
      </c>
      <c r="AE146" s="46">
        <f t="shared" si="92"/>
        <v>1178.5749164062811</v>
      </c>
      <c r="AF146" s="46">
        <f t="shared" si="92"/>
        <v>771.97232198399047</v>
      </c>
      <c r="AG146" s="46">
        <f t="shared" si="92"/>
        <v>661.08463897610511</v>
      </c>
      <c r="AH146" s="46">
        <f t="shared" si="92"/>
        <v>0</v>
      </c>
      <c r="AI146" s="46">
        <f t="shared" si="92"/>
        <v>0</v>
      </c>
      <c r="AJ146" s="46">
        <f t="shared" si="92"/>
        <v>0</v>
      </c>
      <c r="AK146" s="46">
        <f t="shared" si="92"/>
        <v>0</v>
      </c>
      <c r="AL146" s="46">
        <f t="shared" si="92"/>
        <v>0</v>
      </c>
      <c r="AM146" s="46">
        <f t="shared" si="92"/>
        <v>0</v>
      </c>
      <c r="AN146" s="46">
        <f t="shared" si="92"/>
        <v>0</v>
      </c>
      <c r="AO146" s="46">
        <f t="shared" si="92"/>
        <v>0</v>
      </c>
      <c r="AP146" s="46">
        <f t="shared" si="92"/>
        <v>0</v>
      </c>
      <c r="AQ146" s="46">
        <f t="shared" si="92"/>
        <v>0</v>
      </c>
      <c r="AR146" s="46">
        <f t="shared" si="92"/>
        <v>0</v>
      </c>
      <c r="AS146" s="46">
        <f t="shared" si="92"/>
        <v>0</v>
      </c>
      <c r="AT146" s="46">
        <f t="shared" si="92"/>
        <v>0</v>
      </c>
      <c r="AU146" s="46">
        <f t="shared" si="92"/>
        <v>0</v>
      </c>
      <c r="AV146" s="46">
        <f t="shared" si="92"/>
        <v>0</v>
      </c>
      <c r="AW146" s="46">
        <f t="shared" si="92"/>
        <v>0</v>
      </c>
      <c r="AX146" s="46">
        <f t="shared" si="92"/>
        <v>0</v>
      </c>
      <c r="AY146" s="46">
        <f t="shared" si="92"/>
        <v>0</v>
      </c>
      <c r="AZ146" s="46">
        <f t="shared" si="92"/>
        <v>0</v>
      </c>
      <c r="BA146" s="46">
        <f t="shared" si="92"/>
        <v>0</v>
      </c>
      <c r="BB146" s="46">
        <f t="shared" si="92"/>
        <v>0</v>
      </c>
      <c r="BC146" s="46">
        <f t="shared" si="92"/>
        <v>0</v>
      </c>
      <c r="BD146" s="46">
        <f t="shared" si="92"/>
        <v>0</v>
      </c>
      <c r="BE146" s="46">
        <f t="shared" si="92"/>
        <v>0</v>
      </c>
      <c r="BF146" s="46">
        <f t="shared" si="92"/>
        <v>0</v>
      </c>
      <c r="BG146" s="46">
        <f t="shared" si="92"/>
        <v>0</v>
      </c>
      <c r="BH146" s="46">
        <f t="shared" si="92"/>
        <v>0</v>
      </c>
      <c r="BI146" s="46">
        <f t="shared" si="92"/>
        <v>0</v>
      </c>
      <c r="BJ146" s="46">
        <f t="shared" si="92"/>
        <v>0</v>
      </c>
      <c r="BK146" s="46">
        <f t="shared" si="92"/>
        <v>0</v>
      </c>
      <c r="BL146" s="46">
        <f t="shared" si="92"/>
        <v>0</v>
      </c>
      <c r="BM146" s="46">
        <f t="shared" si="92"/>
        <v>0</v>
      </c>
      <c r="BN146" s="46">
        <f t="shared" si="92"/>
        <v>0</v>
      </c>
      <c r="BO146" s="46">
        <f t="shared" si="92"/>
        <v>0</v>
      </c>
      <c r="BP146" s="46">
        <f t="shared" si="92"/>
        <v>0</v>
      </c>
      <c r="BQ146" s="46">
        <f t="shared" si="92"/>
        <v>0</v>
      </c>
      <c r="BR146" s="46">
        <f t="shared" si="92"/>
        <v>0</v>
      </c>
      <c r="BS146" s="46">
        <f t="shared" ref="BS146:CH146" si="93">IF(BS$3&lt;$C$9,BS145,0)</f>
        <v>0</v>
      </c>
      <c r="BT146" s="46">
        <f t="shared" si="93"/>
        <v>0</v>
      </c>
      <c r="BU146" s="46">
        <f t="shared" si="93"/>
        <v>0</v>
      </c>
      <c r="BV146" s="46">
        <f t="shared" si="93"/>
        <v>0</v>
      </c>
      <c r="BW146" s="46">
        <f t="shared" si="93"/>
        <v>0</v>
      </c>
      <c r="BX146" s="46">
        <f t="shared" si="93"/>
        <v>0</v>
      </c>
      <c r="BY146" s="46">
        <f t="shared" si="93"/>
        <v>0</v>
      </c>
      <c r="BZ146" s="46">
        <f t="shared" si="93"/>
        <v>0</v>
      </c>
      <c r="CA146" s="46">
        <f t="shared" si="93"/>
        <v>0</v>
      </c>
      <c r="CB146" s="46">
        <f t="shared" si="93"/>
        <v>0</v>
      </c>
      <c r="CC146" s="46">
        <f t="shared" si="93"/>
        <v>0</v>
      </c>
      <c r="CD146" s="46">
        <f t="shared" si="93"/>
        <v>0</v>
      </c>
      <c r="CE146" s="46">
        <f t="shared" si="93"/>
        <v>0</v>
      </c>
      <c r="CF146" s="46">
        <f t="shared" si="93"/>
        <v>0</v>
      </c>
      <c r="CG146" s="46">
        <f t="shared" si="93"/>
        <v>0</v>
      </c>
      <c r="CH146" s="46">
        <f t="shared" si="93"/>
        <v>0</v>
      </c>
    </row>
    <row r="147" spans="2:86" x14ac:dyDescent="0.35">
      <c r="B147" s="40"/>
      <c r="E147" s="32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</row>
    <row r="148" spans="2:86" x14ac:dyDescent="0.35">
      <c r="B148" s="40" t="s">
        <v>78</v>
      </c>
      <c r="C148" s="2"/>
      <c r="D148" s="2"/>
      <c r="E148" s="44">
        <f>SUM(G148:CH148)</f>
        <v>39431.031190830457</v>
      </c>
      <c r="F148" s="2"/>
      <c r="G148" s="46">
        <f t="shared" ref="G148:BR148" si="94">G144+G140</f>
        <v>0</v>
      </c>
      <c r="H148" s="46">
        <f t="shared" si="94"/>
        <v>0</v>
      </c>
      <c r="I148" s="46">
        <f t="shared" si="94"/>
        <v>0</v>
      </c>
      <c r="J148" s="46">
        <f t="shared" si="94"/>
        <v>0</v>
      </c>
      <c r="K148" s="46">
        <f t="shared" si="94"/>
        <v>0</v>
      </c>
      <c r="L148" s="46">
        <f t="shared" si="94"/>
        <v>0</v>
      </c>
      <c r="M148" s="46">
        <f t="shared" si="94"/>
        <v>0</v>
      </c>
      <c r="N148" s="46">
        <f t="shared" si="94"/>
        <v>0</v>
      </c>
      <c r="O148" s="46">
        <f t="shared" si="94"/>
        <v>0</v>
      </c>
      <c r="P148" s="46">
        <f t="shared" si="94"/>
        <v>0</v>
      </c>
      <c r="Q148" s="46">
        <f t="shared" si="94"/>
        <v>0</v>
      </c>
      <c r="R148" s="46">
        <f t="shared" si="94"/>
        <v>0</v>
      </c>
      <c r="S148" s="46">
        <f t="shared" si="94"/>
        <v>0</v>
      </c>
      <c r="T148" s="46">
        <f t="shared" si="94"/>
        <v>0</v>
      </c>
      <c r="U148" s="46">
        <f t="shared" si="94"/>
        <v>0</v>
      </c>
      <c r="V148" s="46">
        <f t="shared" si="94"/>
        <v>0</v>
      </c>
      <c r="W148" s="46">
        <f t="shared" si="94"/>
        <v>981.29185199999984</v>
      </c>
      <c r="X148" s="46">
        <f t="shared" si="94"/>
        <v>641.73959999999954</v>
      </c>
      <c r="Y148" s="46">
        <f t="shared" si="94"/>
        <v>605.47609799424004</v>
      </c>
      <c r="Z148" s="46">
        <f t="shared" si="94"/>
        <v>534.28860000000077</v>
      </c>
      <c r="AA148" s="46">
        <f t="shared" si="94"/>
        <v>765.16870500575999</v>
      </c>
      <c r="AB148" s="46">
        <f t="shared" si="94"/>
        <v>533.04533316096422</v>
      </c>
      <c r="AC148" s="46">
        <f t="shared" si="94"/>
        <v>613.88521060691596</v>
      </c>
      <c r="AD148" s="46">
        <f t="shared" si="94"/>
        <v>0.2421668258380521</v>
      </c>
      <c r="AE148" s="46">
        <f t="shared" si="94"/>
        <v>1178.5749164062811</v>
      </c>
      <c r="AF148" s="46">
        <f t="shared" si="94"/>
        <v>771.97232198399047</v>
      </c>
      <c r="AG148" s="46">
        <f t="shared" si="94"/>
        <v>661.08463897610511</v>
      </c>
      <c r="AH148" s="46">
        <f t="shared" si="94"/>
        <v>555.97085596632053</v>
      </c>
      <c r="AI148" s="46">
        <f t="shared" si="94"/>
        <v>696.23945552132159</v>
      </c>
      <c r="AJ148" s="46">
        <f t="shared" si="94"/>
        <v>533.13695795992919</v>
      </c>
      <c r="AK148" s="46">
        <f t="shared" si="94"/>
        <v>646.23503527803177</v>
      </c>
      <c r="AL148" s="46">
        <f t="shared" si="94"/>
        <v>508.95981908851161</v>
      </c>
      <c r="AM148" s="46">
        <f t="shared" si="94"/>
        <v>630.46451775486184</v>
      </c>
      <c r="AN148" s="46">
        <f t="shared" si="94"/>
        <v>487.32005855316248</v>
      </c>
      <c r="AO148" s="46">
        <f t="shared" si="94"/>
        <v>539.22925755359108</v>
      </c>
      <c r="AP148" s="46">
        <f t="shared" si="94"/>
        <v>482.89822815963612</v>
      </c>
      <c r="AQ148" s="46">
        <f t="shared" si="94"/>
        <v>495.08271166789723</v>
      </c>
      <c r="AR148" s="46">
        <f t="shared" si="94"/>
        <v>486.15620225486248</v>
      </c>
      <c r="AS148" s="46">
        <f t="shared" si="94"/>
        <v>487.24182389516773</v>
      </c>
      <c r="AT148" s="46">
        <f t="shared" si="94"/>
        <v>498.64093823716672</v>
      </c>
      <c r="AU148" s="46">
        <f t="shared" si="94"/>
        <v>508.3362346749376</v>
      </c>
      <c r="AV148" s="46">
        <f t="shared" si="94"/>
        <v>505.09173111480243</v>
      </c>
      <c r="AW148" s="46">
        <f t="shared" si="94"/>
        <v>490.85076288596122</v>
      </c>
      <c r="AX148" s="46">
        <f t="shared" si="94"/>
        <v>536.06937955758235</v>
      </c>
      <c r="AY148" s="46">
        <f t="shared" si="94"/>
        <v>575.10877769694127</v>
      </c>
      <c r="AZ148" s="46">
        <f t="shared" si="94"/>
        <v>629.34547938933429</v>
      </c>
      <c r="BA148" s="46">
        <f t="shared" si="94"/>
        <v>779.37442313332031</v>
      </c>
      <c r="BB148" s="46">
        <f t="shared" si="94"/>
        <v>556.18782275645322</v>
      </c>
      <c r="BC148" s="46">
        <f t="shared" si="94"/>
        <v>819.10906355805423</v>
      </c>
      <c r="BD148" s="46">
        <f t="shared" si="94"/>
        <v>608.17796490839692</v>
      </c>
      <c r="BE148" s="46">
        <f t="shared" si="94"/>
        <v>710.77747496491304</v>
      </c>
      <c r="BF148" s="46">
        <f t="shared" si="94"/>
        <v>609.64674986502564</v>
      </c>
      <c r="BG148" s="46">
        <f t="shared" si="94"/>
        <v>590.65049516728072</v>
      </c>
      <c r="BH148" s="46">
        <f t="shared" si="94"/>
        <v>637.29939267866143</v>
      </c>
      <c r="BI148" s="46">
        <f t="shared" si="94"/>
        <v>727.03914455170298</v>
      </c>
      <c r="BJ148" s="46">
        <f t="shared" si="94"/>
        <v>713.02624925229566</v>
      </c>
      <c r="BK148" s="46">
        <f t="shared" si="94"/>
        <v>926.79259340079568</v>
      </c>
      <c r="BL148" s="46">
        <f t="shared" si="94"/>
        <v>741.74858681944715</v>
      </c>
      <c r="BM148" s="46">
        <f t="shared" si="94"/>
        <v>462.05059459394067</v>
      </c>
      <c r="BN148" s="46">
        <f t="shared" si="94"/>
        <v>252.99602590642536</v>
      </c>
      <c r="BO148" s="46">
        <f t="shared" si="94"/>
        <v>356.11476337045593</v>
      </c>
      <c r="BP148" s="46">
        <f t="shared" si="94"/>
        <v>766.66153060473312</v>
      </c>
      <c r="BQ148" s="46">
        <f t="shared" si="94"/>
        <v>7392.3989045519984</v>
      </c>
      <c r="BR148" s="46">
        <f t="shared" si="94"/>
        <v>2351.4112069074713</v>
      </c>
      <c r="BS148" s="46">
        <f t="shared" ref="BS148:CH148" si="95">BS144+BS140</f>
        <v>1832.4205336691844</v>
      </c>
      <c r="BT148" s="46">
        <f t="shared" si="95"/>
        <v>9</v>
      </c>
      <c r="BU148" s="46">
        <f t="shared" si="95"/>
        <v>0</v>
      </c>
      <c r="BV148" s="46">
        <f t="shared" si="95"/>
        <v>0</v>
      </c>
      <c r="BW148" s="46">
        <f t="shared" si="95"/>
        <v>0</v>
      </c>
      <c r="BX148" s="46">
        <f t="shared" si="95"/>
        <v>0</v>
      </c>
      <c r="BY148" s="46">
        <f t="shared" si="95"/>
        <v>0</v>
      </c>
      <c r="BZ148" s="46">
        <f t="shared" si="95"/>
        <v>8.9999999997881446</v>
      </c>
      <c r="CA148" s="46">
        <f t="shared" si="95"/>
        <v>0</v>
      </c>
      <c r="CB148" s="46">
        <f t="shared" si="95"/>
        <v>0</v>
      </c>
      <c r="CC148" s="46">
        <f t="shared" si="95"/>
        <v>0</v>
      </c>
      <c r="CD148" s="46">
        <f t="shared" si="95"/>
        <v>0</v>
      </c>
      <c r="CE148" s="46">
        <f t="shared" si="95"/>
        <v>0</v>
      </c>
      <c r="CF148" s="46">
        <f t="shared" si="95"/>
        <v>0</v>
      </c>
      <c r="CG148" s="46">
        <f t="shared" si="95"/>
        <v>0</v>
      </c>
      <c r="CH148" s="46">
        <f t="shared" si="95"/>
        <v>0</v>
      </c>
    </row>
    <row r="149" spans="2:86" x14ac:dyDescent="0.35">
      <c r="B149" s="40" t="s">
        <v>79</v>
      </c>
      <c r="E149" s="32">
        <f>SUM(G149:CH149)</f>
        <v>29625.858988830467</v>
      </c>
      <c r="F149" s="2"/>
      <c r="G149" s="43">
        <f t="shared" ref="G149:BR149" si="96">G145+G140</f>
        <v>0</v>
      </c>
      <c r="H149" s="43">
        <f t="shared" si="96"/>
        <v>-9</v>
      </c>
      <c r="I149" s="43">
        <f t="shared" si="96"/>
        <v>0</v>
      </c>
      <c r="J149" s="43">
        <f t="shared" si="96"/>
        <v>0</v>
      </c>
      <c r="K149" s="43">
        <f t="shared" si="96"/>
        <v>0</v>
      </c>
      <c r="L149" s="43">
        <f t="shared" si="96"/>
        <v>0</v>
      </c>
      <c r="M149" s="43">
        <f t="shared" si="96"/>
        <v>-689.84497799999997</v>
      </c>
      <c r="N149" s="43">
        <f t="shared" si="96"/>
        <v>-1701.1747169999999</v>
      </c>
      <c r="O149" s="43">
        <f t="shared" si="96"/>
        <v>-3360.783762</v>
      </c>
      <c r="P149" s="43">
        <f t="shared" si="96"/>
        <v>-1303.8052230000001</v>
      </c>
      <c r="Q149" s="43">
        <f t="shared" si="96"/>
        <v>-2740.5635219999999</v>
      </c>
      <c r="R149" s="43">
        <f t="shared" si="96"/>
        <v>0</v>
      </c>
      <c r="S149" s="43">
        <f t="shared" si="96"/>
        <v>0</v>
      </c>
      <c r="T149" s="43">
        <f t="shared" si="96"/>
        <v>0</v>
      </c>
      <c r="U149" s="43">
        <f t="shared" si="96"/>
        <v>0</v>
      </c>
      <c r="V149" s="43">
        <f t="shared" si="96"/>
        <v>0</v>
      </c>
      <c r="W149" s="43">
        <f t="shared" si="96"/>
        <v>981.29185199999984</v>
      </c>
      <c r="X149" s="43">
        <f t="shared" si="96"/>
        <v>641.73959999999954</v>
      </c>
      <c r="Y149" s="43">
        <f t="shared" si="96"/>
        <v>605.47609799424004</v>
      </c>
      <c r="Z149" s="43">
        <f t="shared" si="96"/>
        <v>534.28860000000077</v>
      </c>
      <c r="AA149" s="43">
        <f t="shared" si="96"/>
        <v>765.16870500575999</v>
      </c>
      <c r="AB149" s="43">
        <f t="shared" si="96"/>
        <v>533.04533316096422</v>
      </c>
      <c r="AC149" s="43">
        <f t="shared" si="96"/>
        <v>613.88521060691596</v>
      </c>
      <c r="AD149" s="43">
        <f t="shared" si="96"/>
        <v>0.2421668258380521</v>
      </c>
      <c r="AE149" s="43">
        <f t="shared" si="96"/>
        <v>1178.5749164062811</v>
      </c>
      <c r="AF149" s="43">
        <f t="shared" si="96"/>
        <v>771.97232198399047</v>
      </c>
      <c r="AG149" s="43">
        <f t="shared" si="96"/>
        <v>661.08463897610511</v>
      </c>
      <c r="AH149" s="43">
        <f t="shared" si="96"/>
        <v>555.97085596632053</v>
      </c>
      <c r="AI149" s="43">
        <f t="shared" si="96"/>
        <v>696.23945552132159</v>
      </c>
      <c r="AJ149" s="43">
        <f t="shared" si="96"/>
        <v>533.13695795992919</v>
      </c>
      <c r="AK149" s="43">
        <f t="shared" si="96"/>
        <v>646.23503527803177</v>
      </c>
      <c r="AL149" s="43">
        <f t="shared" si="96"/>
        <v>508.95981908851161</v>
      </c>
      <c r="AM149" s="43">
        <f t="shared" si="96"/>
        <v>630.46451775486184</v>
      </c>
      <c r="AN149" s="43">
        <f t="shared" si="96"/>
        <v>487.32005855316248</v>
      </c>
      <c r="AO149" s="43">
        <f t="shared" si="96"/>
        <v>539.22925755359108</v>
      </c>
      <c r="AP149" s="43">
        <f t="shared" si="96"/>
        <v>482.89822815963612</v>
      </c>
      <c r="AQ149" s="43">
        <f t="shared" si="96"/>
        <v>495.08271166789723</v>
      </c>
      <c r="AR149" s="43">
        <f t="shared" si="96"/>
        <v>486.15620225486248</v>
      </c>
      <c r="AS149" s="43">
        <f t="shared" si="96"/>
        <v>487.24182389516773</v>
      </c>
      <c r="AT149" s="43">
        <f t="shared" si="96"/>
        <v>498.64093823716672</v>
      </c>
      <c r="AU149" s="43">
        <f t="shared" si="96"/>
        <v>508.3362346749376</v>
      </c>
      <c r="AV149" s="43">
        <f t="shared" si="96"/>
        <v>505.09173111480243</v>
      </c>
      <c r="AW149" s="43">
        <f t="shared" si="96"/>
        <v>490.85076288596122</v>
      </c>
      <c r="AX149" s="43">
        <f t="shared" si="96"/>
        <v>536.06937955758235</v>
      </c>
      <c r="AY149" s="43">
        <f t="shared" si="96"/>
        <v>575.10877769694127</v>
      </c>
      <c r="AZ149" s="43">
        <f t="shared" si="96"/>
        <v>629.34547938933429</v>
      </c>
      <c r="BA149" s="43">
        <f t="shared" si="96"/>
        <v>779.37442313332031</v>
      </c>
      <c r="BB149" s="43">
        <f t="shared" si="96"/>
        <v>556.18782275645322</v>
      </c>
      <c r="BC149" s="43">
        <f t="shared" si="96"/>
        <v>819.10906355805423</v>
      </c>
      <c r="BD149" s="43">
        <f t="shared" si="96"/>
        <v>608.17796490839692</v>
      </c>
      <c r="BE149" s="43">
        <f t="shared" si="96"/>
        <v>710.77747496491304</v>
      </c>
      <c r="BF149" s="43">
        <f t="shared" si="96"/>
        <v>609.64674986502564</v>
      </c>
      <c r="BG149" s="43">
        <f t="shared" si="96"/>
        <v>590.65049516728072</v>
      </c>
      <c r="BH149" s="43">
        <f t="shared" si="96"/>
        <v>637.29939267866143</v>
      </c>
      <c r="BI149" s="43">
        <f t="shared" si="96"/>
        <v>727.03914455170298</v>
      </c>
      <c r="BJ149" s="43">
        <f t="shared" si="96"/>
        <v>713.02624925229566</v>
      </c>
      <c r="BK149" s="43">
        <f t="shared" si="96"/>
        <v>926.79259340079568</v>
      </c>
      <c r="BL149" s="43">
        <f t="shared" si="96"/>
        <v>741.74858681944715</v>
      </c>
      <c r="BM149" s="43">
        <f t="shared" si="96"/>
        <v>462.05059459394067</v>
      </c>
      <c r="BN149" s="43">
        <f t="shared" si="96"/>
        <v>252.99602590642536</v>
      </c>
      <c r="BO149" s="43">
        <f t="shared" si="96"/>
        <v>356.11476337045593</v>
      </c>
      <c r="BP149" s="43">
        <f t="shared" si="96"/>
        <v>766.66153060473312</v>
      </c>
      <c r="BQ149" s="43">
        <f t="shared" si="96"/>
        <v>7392.3989045519984</v>
      </c>
      <c r="BR149" s="43">
        <f t="shared" si="96"/>
        <v>2351.4112069074713</v>
      </c>
      <c r="BS149" s="43">
        <f t="shared" ref="BS149:CH149" si="97">BS145+BS140</f>
        <v>1832.4205336691844</v>
      </c>
      <c r="BT149" s="43">
        <f t="shared" si="97"/>
        <v>9</v>
      </c>
      <c r="BU149" s="43">
        <f t="shared" si="97"/>
        <v>0</v>
      </c>
      <c r="BV149" s="43">
        <f t="shared" si="97"/>
        <v>0</v>
      </c>
      <c r="BW149" s="43">
        <f t="shared" si="97"/>
        <v>0</v>
      </c>
      <c r="BX149" s="43">
        <f t="shared" si="97"/>
        <v>0</v>
      </c>
      <c r="BY149" s="43">
        <f t="shared" si="97"/>
        <v>0</v>
      </c>
      <c r="BZ149" s="43">
        <f t="shared" si="97"/>
        <v>8.9999999997881446</v>
      </c>
      <c r="CA149" s="43">
        <f t="shared" si="97"/>
        <v>0</v>
      </c>
      <c r="CB149" s="43">
        <f t="shared" si="97"/>
        <v>0</v>
      </c>
      <c r="CC149" s="43">
        <f t="shared" si="97"/>
        <v>0</v>
      </c>
      <c r="CD149" s="43">
        <f t="shared" si="97"/>
        <v>0</v>
      </c>
      <c r="CE149" s="43">
        <f t="shared" si="97"/>
        <v>0</v>
      </c>
      <c r="CF149" s="43">
        <f t="shared" si="97"/>
        <v>0</v>
      </c>
      <c r="CG149" s="43">
        <f t="shared" si="97"/>
        <v>0</v>
      </c>
      <c r="CH149" s="43">
        <f t="shared" si="97"/>
        <v>0</v>
      </c>
    </row>
    <row r="150" spans="2:86" x14ac:dyDescent="0.35">
      <c r="B150" s="40" t="s">
        <v>80</v>
      </c>
      <c r="E150" s="44">
        <f>SUM(G150:CH150)</f>
        <v>-2518.4027590399032</v>
      </c>
      <c r="F150" s="2"/>
      <c r="G150" s="46">
        <f t="shared" ref="G150:BR150" si="98">G146+G140</f>
        <v>0</v>
      </c>
      <c r="H150" s="46">
        <f t="shared" si="98"/>
        <v>-9</v>
      </c>
      <c r="I150" s="46">
        <f t="shared" si="98"/>
        <v>0</v>
      </c>
      <c r="J150" s="46">
        <f t="shared" si="98"/>
        <v>0</v>
      </c>
      <c r="K150" s="46">
        <f t="shared" si="98"/>
        <v>0</v>
      </c>
      <c r="L150" s="46">
        <f t="shared" si="98"/>
        <v>0</v>
      </c>
      <c r="M150" s="46">
        <f t="shared" si="98"/>
        <v>-689.84497799999997</v>
      </c>
      <c r="N150" s="46">
        <f t="shared" si="98"/>
        <v>-1701.1747169999999</v>
      </c>
      <c r="O150" s="46">
        <f t="shared" si="98"/>
        <v>-3360.783762</v>
      </c>
      <c r="P150" s="46">
        <f t="shared" si="98"/>
        <v>-1303.8052230000001</v>
      </c>
      <c r="Q150" s="46">
        <f t="shared" si="98"/>
        <v>-2740.5635219999999</v>
      </c>
      <c r="R150" s="46">
        <f t="shared" si="98"/>
        <v>0</v>
      </c>
      <c r="S150" s="46">
        <f t="shared" si="98"/>
        <v>0</v>
      </c>
      <c r="T150" s="46">
        <f t="shared" si="98"/>
        <v>0</v>
      </c>
      <c r="U150" s="46">
        <f t="shared" si="98"/>
        <v>0</v>
      </c>
      <c r="V150" s="46">
        <f t="shared" si="98"/>
        <v>0</v>
      </c>
      <c r="W150" s="46">
        <f t="shared" si="98"/>
        <v>981.29185199999984</v>
      </c>
      <c r="X150" s="46">
        <f t="shared" si="98"/>
        <v>641.73959999999954</v>
      </c>
      <c r="Y150" s="46">
        <f t="shared" si="98"/>
        <v>605.47609799424004</v>
      </c>
      <c r="Z150" s="46">
        <f t="shared" si="98"/>
        <v>534.28860000000077</v>
      </c>
      <c r="AA150" s="46">
        <f t="shared" si="98"/>
        <v>765.16870500575999</v>
      </c>
      <c r="AB150" s="46">
        <f t="shared" si="98"/>
        <v>533.04533316096422</v>
      </c>
      <c r="AC150" s="46">
        <f t="shared" si="98"/>
        <v>613.88521060691596</v>
      </c>
      <c r="AD150" s="46">
        <f t="shared" si="98"/>
        <v>0.2421668258380521</v>
      </c>
      <c r="AE150" s="46">
        <f t="shared" si="98"/>
        <v>1178.5749164062811</v>
      </c>
      <c r="AF150" s="46">
        <f t="shared" si="98"/>
        <v>771.97232198399047</v>
      </c>
      <c r="AG150" s="46">
        <f t="shared" si="98"/>
        <v>661.08463897610511</v>
      </c>
      <c r="AH150" s="46">
        <f t="shared" si="98"/>
        <v>0</v>
      </c>
      <c r="AI150" s="46">
        <f t="shared" si="98"/>
        <v>0</v>
      </c>
      <c r="AJ150" s="46">
        <f t="shared" si="98"/>
        <v>0</v>
      </c>
      <c r="AK150" s="46">
        <f t="shared" si="98"/>
        <v>0</v>
      </c>
      <c r="AL150" s="46">
        <f t="shared" si="98"/>
        <v>0</v>
      </c>
      <c r="AM150" s="46">
        <f t="shared" si="98"/>
        <v>0</v>
      </c>
      <c r="AN150" s="46">
        <f t="shared" si="98"/>
        <v>0</v>
      </c>
      <c r="AO150" s="46">
        <f t="shared" si="98"/>
        <v>0</v>
      </c>
      <c r="AP150" s="46">
        <f t="shared" si="98"/>
        <v>0</v>
      </c>
      <c r="AQ150" s="46">
        <f t="shared" si="98"/>
        <v>0</v>
      </c>
      <c r="AR150" s="46">
        <f t="shared" si="98"/>
        <v>0</v>
      </c>
      <c r="AS150" s="46">
        <f t="shared" si="98"/>
        <v>0</v>
      </c>
      <c r="AT150" s="46">
        <f t="shared" si="98"/>
        <v>0</v>
      </c>
      <c r="AU150" s="46">
        <f t="shared" si="98"/>
        <v>0</v>
      </c>
      <c r="AV150" s="46">
        <f t="shared" si="98"/>
        <v>0</v>
      </c>
      <c r="AW150" s="46">
        <f t="shared" si="98"/>
        <v>0</v>
      </c>
      <c r="AX150" s="46">
        <f t="shared" si="98"/>
        <v>0</v>
      </c>
      <c r="AY150" s="46">
        <f t="shared" si="98"/>
        <v>0</v>
      </c>
      <c r="AZ150" s="46">
        <f t="shared" si="98"/>
        <v>0</v>
      </c>
      <c r="BA150" s="46">
        <f t="shared" si="98"/>
        <v>0</v>
      </c>
      <c r="BB150" s="46">
        <f t="shared" si="98"/>
        <v>0</v>
      </c>
      <c r="BC150" s="46">
        <f t="shared" si="98"/>
        <v>0</v>
      </c>
      <c r="BD150" s="46">
        <f t="shared" si="98"/>
        <v>0</v>
      </c>
      <c r="BE150" s="46">
        <f t="shared" si="98"/>
        <v>0</v>
      </c>
      <c r="BF150" s="46">
        <f t="shared" si="98"/>
        <v>0</v>
      </c>
      <c r="BG150" s="46">
        <f t="shared" si="98"/>
        <v>0</v>
      </c>
      <c r="BH150" s="46">
        <f t="shared" si="98"/>
        <v>0</v>
      </c>
      <c r="BI150" s="46">
        <f t="shared" si="98"/>
        <v>0</v>
      </c>
      <c r="BJ150" s="46">
        <f t="shared" si="98"/>
        <v>0</v>
      </c>
      <c r="BK150" s="46">
        <f t="shared" si="98"/>
        <v>0</v>
      </c>
      <c r="BL150" s="46">
        <f t="shared" si="98"/>
        <v>0</v>
      </c>
      <c r="BM150" s="46">
        <f t="shared" si="98"/>
        <v>0</v>
      </c>
      <c r="BN150" s="46">
        <f t="shared" si="98"/>
        <v>0</v>
      </c>
      <c r="BO150" s="46">
        <f t="shared" si="98"/>
        <v>0</v>
      </c>
      <c r="BP150" s="46">
        <f t="shared" si="98"/>
        <v>0</v>
      </c>
      <c r="BQ150" s="46">
        <f t="shared" si="98"/>
        <v>0</v>
      </c>
      <c r="BR150" s="46">
        <f t="shared" si="98"/>
        <v>0</v>
      </c>
      <c r="BS150" s="46">
        <f t="shared" ref="BS150:CH150" si="99">BS146+BS140</f>
        <v>0</v>
      </c>
      <c r="BT150" s="46">
        <f t="shared" si="99"/>
        <v>0</v>
      </c>
      <c r="BU150" s="46">
        <f t="shared" si="99"/>
        <v>0</v>
      </c>
      <c r="BV150" s="46">
        <f t="shared" si="99"/>
        <v>0</v>
      </c>
      <c r="BW150" s="46">
        <f t="shared" si="99"/>
        <v>0</v>
      </c>
      <c r="BX150" s="46">
        <f t="shared" si="99"/>
        <v>0</v>
      </c>
      <c r="BY150" s="46">
        <f t="shared" si="99"/>
        <v>0</v>
      </c>
      <c r="BZ150" s="46">
        <f t="shared" si="99"/>
        <v>0</v>
      </c>
      <c r="CA150" s="46">
        <f t="shared" si="99"/>
        <v>0</v>
      </c>
      <c r="CB150" s="46">
        <f t="shared" si="99"/>
        <v>0</v>
      </c>
      <c r="CC150" s="46">
        <f t="shared" si="99"/>
        <v>0</v>
      </c>
      <c r="CD150" s="46">
        <f t="shared" si="99"/>
        <v>0</v>
      </c>
      <c r="CE150" s="46">
        <f t="shared" si="99"/>
        <v>0</v>
      </c>
      <c r="CF150" s="46">
        <f t="shared" si="99"/>
        <v>0</v>
      </c>
      <c r="CG150" s="46">
        <f t="shared" si="99"/>
        <v>0</v>
      </c>
      <c r="CH150" s="46">
        <f t="shared" si="99"/>
        <v>0</v>
      </c>
    </row>
    <row r="151" spans="2:86" x14ac:dyDescent="0.35">
      <c r="G151" s="56"/>
    </row>
    <row r="152" spans="2:86" x14ac:dyDescent="0.35">
      <c r="B152" s="2" t="s">
        <v>70</v>
      </c>
      <c r="G152" s="56"/>
    </row>
    <row r="154" spans="2:86" x14ac:dyDescent="0.35">
      <c r="B154" s="40" t="s">
        <v>75</v>
      </c>
      <c r="C154" s="2"/>
      <c r="D154" s="2"/>
      <c r="E154" s="44">
        <f>SUM(G154:CH154)</f>
        <v>25896.823365256339</v>
      </c>
      <c r="F154" s="2"/>
      <c r="G154" s="46">
        <f>G144/G$52</f>
        <v>0</v>
      </c>
      <c r="H154" s="46">
        <f>H144/H$52</f>
        <v>0</v>
      </c>
      <c r="I154" s="46">
        <f t="shared" ref="I154:BT156" si="100">I144/I$52</f>
        <v>0</v>
      </c>
      <c r="J154" s="46">
        <f t="shared" si="100"/>
        <v>0</v>
      </c>
      <c r="K154" s="46">
        <f t="shared" si="100"/>
        <v>0</v>
      </c>
      <c r="L154" s="46">
        <f t="shared" si="100"/>
        <v>0</v>
      </c>
      <c r="M154" s="46">
        <f>M144/M$52</f>
        <v>0</v>
      </c>
      <c r="N154" s="46">
        <f t="shared" si="100"/>
        <v>0</v>
      </c>
      <c r="O154" s="46">
        <f t="shared" si="100"/>
        <v>0</v>
      </c>
      <c r="P154" s="46">
        <f t="shared" si="100"/>
        <v>0</v>
      </c>
      <c r="Q154" s="46">
        <f t="shared" si="100"/>
        <v>0</v>
      </c>
      <c r="R154" s="46">
        <f t="shared" si="100"/>
        <v>0</v>
      </c>
      <c r="S154" s="46">
        <f t="shared" si="100"/>
        <v>0</v>
      </c>
      <c r="T154" s="46">
        <f t="shared" si="100"/>
        <v>0</v>
      </c>
      <c r="U154" s="46">
        <f t="shared" si="100"/>
        <v>0</v>
      </c>
      <c r="V154" s="46">
        <f t="shared" si="100"/>
        <v>0</v>
      </c>
      <c r="W154" s="46">
        <f t="shared" si="100"/>
        <v>925.80213417857124</v>
      </c>
      <c r="X154" s="46">
        <f t="shared" si="100"/>
        <v>605.45075357142809</v>
      </c>
      <c r="Y154" s="46">
        <f t="shared" si="100"/>
        <v>551.14407197178491</v>
      </c>
      <c r="Z154" s="46">
        <f t="shared" si="100"/>
        <v>486.3445404163682</v>
      </c>
      <c r="AA154" s="46">
        <f t="shared" si="100"/>
        <v>679.91164537302291</v>
      </c>
      <c r="AB154" s="46">
        <f t="shared" si="100"/>
        <v>473.65205497414343</v>
      </c>
      <c r="AC154" s="46">
        <f t="shared" si="100"/>
        <v>532.06182300038915</v>
      </c>
      <c r="AD154" s="46">
        <f t="shared" si="100"/>
        <v>0.20988895089723172</v>
      </c>
      <c r="AE154" s="46">
        <f t="shared" si="100"/>
        <v>1005.6749623170689</v>
      </c>
      <c r="AF154" s="46">
        <f t="shared" si="100"/>
        <v>658.7220082609017</v>
      </c>
      <c r="AG154" s="46">
        <f t="shared" si="100"/>
        <v>550.34325064616178</v>
      </c>
      <c r="AH154" s="46">
        <f t="shared" si="100"/>
        <v>462.8375704069162</v>
      </c>
      <c r="AI154" s="46">
        <f t="shared" si="100"/>
        <v>564.09646617761143</v>
      </c>
      <c r="AJ154" s="46">
        <f t="shared" si="100"/>
        <v>431.95005911966445</v>
      </c>
      <c r="AK154" s="46">
        <f t="shared" si="100"/>
        <v>509.56948983960768</v>
      </c>
      <c r="AL154" s="46">
        <f t="shared" si="100"/>
        <v>401.32518542608994</v>
      </c>
      <c r="AM154" s="46">
        <f t="shared" si="100"/>
        <v>483.82882288047927</v>
      </c>
      <c r="AN154" s="46">
        <f t="shared" si="100"/>
        <v>373.9774145188278</v>
      </c>
      <c r="AO154" s="46">
        <f t="shared" si="100"/>
        <v>402.73808871864776</v>
      </c>
      <c r="AP154" s="46">
        <f t="shared" si="100"/>
        <v>360.6657219175554</v>
      </c>
      <c r="AQ154" s="46">
        <f t="shared" si="100"/>
        <v>359.86962140029055</v>
      </c>
      <c r="AR154" s="46">
        <f t="shared" si="100"/>
        <v>353.38104992084487</v>
      </c>
      <c r="AS154" s="46">
        <f t="shared" si="100"/>
        <v>344.69116801029577</v>
      </c>
      <c r="AT154" s="46">
        <f t="shared" si="100"/>
        <v>352.75528287920309</v>
      </c>
      <c r="AU154" s="46">
        <f t="shared" si="100"/>
        <v>349.98935275673404</v>
      </c>
      <c r="AV154" s="46">
        <f t="shared" si="100"/>
        <v>347.75551297988875</v>
      </c>
      <c r="AW154" s="46">
        <f t="shared" si="100"/>
        <v>328.90570356336576</v>
      </c>
      <c r="AX154" s="46">
        <f t="shared" si="100"/>
        <v>359.20546482501231</v>
      </c>
      <c r="AY154" s="46">
        <f t="shared" si="100"/>
        <v>375.0508032559041</v>
      </c>
      <c r="AZ154" s="46">
        <f t="shared" si="100"/>
        <v>410.42066600976733</v>
      </c>
      <c r="BA154" s="46">
        <f t="shared" si="100"/>
        <v>494.65729997273428</v>
      </c>
      <c r="BB154" s="46">
        <f t="shared" si="100"/>
        <v>353.0040998476008</v>
      </c>
      <c r="BC154" s="46">
        <f t="shared" si="100"/>
        <v>505.96231872066909</v>
      </c>
      <c r="BD154" s="46">
        <f t="shared" si="100"/>
        <v>375.67052668568226</v>
      </c>
      <c r="BE154" s="46">
        <f t="shared" si="100"/>
        <v>427.29545009264007</v>
      </c>
      <c r="BF154" s="46">
        <f t="shared" si="100"/>
        <v>366.49906835321508</v>
      </c>
      <c r="BG154" s="46">
        <f t="shared" si="100"/>
        <v>345.57582539600349</v>
      </c>
      <c r="BH154" s="46">
        <f t="shared" si="100"/>
        <v>372.86900705454644</v>
      </c>
      <c r="BI154" s="46">
        <f t="shared" si="100"/>
        <v>413.9889463071209</v>
      </c>
      <c r="BJ154" s="46">
        <f t="shared" si="100"/>
        <v>406.00975591113377</v>
      </c>
      <c r="BK154" s="46">
        <f t="shared" si="100"/>
        <v>513.60787605103599</v>
      </c>
      <c r="BL154" s="46">
        <f t="shared" si="100"/>
        <v>411.06059646232245</v>
      </c>
      <c r="BM154" s="46">
        <f t="shared" si="100"/>
        <v>249.20504116702517</v>
      </c>
      <c r="BN154" s="46">
        <f t="shared" si="100"/>
        <v>136.45234047693899</v>
      </c>
      <c r="BO154" s="46">
        <f t="shared" si="100"/>
        <v>186.92846423148734</v>
      </c>
      <c r="BP154" s="46">
        <f t="shared" si="100"/>
        <v>402.42887193143974</v>
      </c>
      <c r="BQ154" s="46">
        <f t="shared" si="100"/>
        <v>3776.4959463559039</v>
      </c>
      <c r="BR154" s="46">
        <f t="shared" si="100"/>
        <v>1201.2467137878389</v>
      </c>
      <c r="BS154" s="46">
        <f t="shared" si="100"/>
        <v>911.05993422919619</v>
      </c>
      <c r="BT154" s="46">
        <f t="shared" si="100"/>
        <v>4.474703954361531</v>
      </c>
      <c r="BU154" s="46">
        <f t="shared" ref="BU154:CH156" si="101">BU144*BU$52</f>
        <v>0</v>
      </c>
      <c r="BV154" s="46">
        <f t="shared" si="101"/>
        <v>0</v>
      </c>
      <c r="BW154" s="46">
        <f t="shared" si="101"/>
        <v>0</v>
      </c>
      <c r="BX154" s="46">
        <f t="shared" si="101"/>
        <v>0</v>
      </c>
      <c r="BY154" s="46">
        <f t="shared" si="101"/>
        <v>0</v>
      </c>
      <c r="BZ154" s="46">
        <f t="shared" si="101"/>
        <v>0</v>
      </c>
      <c r="CA154" s="46">
        <f t="shared" si="101"/>
        <v>0</v>
      </c>
      <c r="CB154" s="46">
        <f t="shared" si="101"/>
        <v>0</v>
      </c>
      <c r="CC154" s="46">
        <f t="shared" si="101"/>
        <v>0</v>
      </c>
      <c r="CD154" s="46">
        <f t="shared" si="101"/>
        <v>0</v>
      </c>
      <c r="CE154" s="46">
        <f t="shared" si="101"/>
        <v>0</v>
      </c>
      <c r="CF154" s="46">
        <f t="shared" si="101"/>
        <v>0</v>
      </c>
      <c r="CG154" s="46">
        <f t="shared" si="101"/>
        <v>0</v>
      </c>
      <c r="CH154" s="46">
        <f t="shared" si="101"/>
        <v>0</v>
      </c>
    </row>
    <row r="155" spans="2:86" x14ac:dyDescent="0.35">
      <c r="B155" s="40" t="s">
        <v>76</v>
      </c>
      <c r="E155" s="32">
        <f>SUM(G155:CH155)</f>
        <v>16321.749932729581</v>
      </c>
      <c r="F155" s="2"/>
      <c r="G155" s="43">
        <f>G145*G$52</f>
        <v>0</v>
      </c>
      <c r="H155" s="43">
        <f>H145/H$52</f>
        <v>-9</v>
      </c>
      <c r="I155" s="43">
        <f t="shared" si="100"/>
        <v>0</v>
      </c>
      <c r="J155" s="43">
        <f t="shared" si="100"/>
        <v>0</v>
      </c>
      <c r="K155" s="43">
        <f t="shared" si="100"/>
        <v>0</v>
      </c>
      <c r="L155" s="43">
        <f t="shared" si="100"/>
        <v>0</v>
      </c>
      <c r="M155" s="43">
        <f t="shared" si="100"/>
        <v>-673.64145714593758</v>
      </c>
      <c r="N155" s="43">
        <f t="shared" si="100"/>
        <v>-1661.2164352375817</v>
      </c>
      <c r="O155" s="43">
        <f t="shared" si="100"/>
        <v>-3281.8435196118598</v>
      </c>
      <c r="P155" s="43">
        <f t="shared" si="100"/>
        <v>-1273.1806105229111</v>
      </c>
      <c r="Q155" s="43">
        <f t="shared" si="100"/>
        <v>-2676.1914100084714</v>
      </c>
      <c r="R155" s="43">
        <f t="shared" si="100"/>
        <v>0</v>
      </c>
      <c r="S155" s="43">
        <f t="shared" si="100"/>
        <v>0</v>
      </c>
      <c r="T155" s="43">
        <f t="shared" si="100"/>
        <v>0</v>
      </c>
      <c r="U155" s="43">
        <f t="shared" si="100"/>
        <v>0</v>
      </c>
      <c r="V155" s="43">
        <f t="shared" si="100"/>
        <v>0</v>
      </c>
      <c r="W155" s="43">
        <f t="shared" si="100"/>
        <v>925.80213417857124</v>
      </c>
      <c r="X155" s="43">
        <f t="shared" si="100"/>
        <v>605.45075357142809</v>
      </c>
      <c r="Y155" s="43">
        <f t="shared" si="100"/>
        <v>551.14407197178491</v>
      </c>
      <c r="Z155" s="43">
        <f t="shared" si="100"/>
        <v>486.3445404163682</v>
      </c>
      <c r="AA155" s="43">
        <f t="shared" si="100"/>
        <v>679.91164537302291</v>
      </c>
      <c r="AB155" s="43">
        <f t="shared" si="100"/>
        <v>473.65205497414343</v>
      </c>
      <c r="AC155" s="43">
        <f t="shared" si="100"/>
        <v>532.06182300038915</v>
      </c>
      <c r="AD155" s="43">
        <f t="shared" si="100"/>
        <v>0.20988895089723172</v>
      </c>
      <c r="AE155" s="43">
        <f t="shared" si="100"/>
        <v>1005.6749623170689</v>
      </c>
      <c r="AF155" s="43">
        <f t="shared" si="100"/>
        <v>658.7220082609017</v>
      </c>
      <c r="AG155" s="43">
        <f t="shared" si="100"/>
        <v>550.34325064616178</v>
      </c>
      <c r="AH155" s="43">
        <f t="shared" si="100"/>
        <v>462.8375704069162</v>
      </c>
      <c r="AI155" s="43">
        <f t="shared" si="100"/>
        <v>564.09646617761143</v>
      </c>
      <c r="AJ155" s="43">
        <f t="shared" si="100"/>
        <v>431.95005911966445</v>
      </c>
      <c r="AK155" s="43">
        <f t="shared" si="100"/>
        <v>509.56948983960768</v>
      </c>
      <c r="AL155" s="43">
        <f t="shared" si="100"/>
        <v>401.32518542608994</v>
      </c>
      <c r="AM155" s="43">
        <f t="shared" si="100"/>
        <v>483.82882288047927</v>
      </c>
      <c r="AN155" s="43">
        <f t="shared" si="100"/>
        <v>373.9774145188278</v>
      </c>
      <c r="AO155" s="43">
        <f t="shared" si="100"/>
        <v>402.73808871864776</v>
      </c>
      <c r="AP155" s="43">
        <f t="shared" si="100"/>
        <v>360.6657219175554</v>
      </c>
      <c r="AQ155" s="43">
        <f t="shared" si="100"/>
        <v>359.86962140029055</v>
      </c>
      <c r="AR155" s="43">
        <f t="shared" si="100"/>
        <v>353.38104992084487</v>
      </c>
      <c r="AS155" s="43">
        <f t="shared" si="100"/>
        <v>344.69116801029577</v>
      </c>
      <c r="AT155" s="43">
        <f t="shared" si="100"/>
        <v>352.75528287920309</v>
      </c>
      <c r="AU155" s="43">
        <f t="shared" si="100"/>
        <v>349.98935275673404</v>
      </c>
      <c r="AV155" s="43">
        <f t="shared" si="100"/>
        <v>347.75551297988875</v>
      </c>
      <c r="AW155" s="43">
        <f t="shared" si="100"/>
        <v>328.90570356336576</v>
      </c>
      <c r="AX155" s="43">
        <f t="shared" si="100"/>
        <v>359.20546482501231</v>
      </c>
      <c r="AY155" s="43">
        <f t="shared" si="100"/>
        <v>375.0508032559041</v>
      </c>
      <c r="AZ155" s="43">
        <f t="shared" si="100"/>
        <v>410.42066600976733</v>
      </c>
      <c r="BA155" s="43">
        <f t="shared" si="100"/>
        <v>494.65729997273428</v>
      </c>
      <c r="BB155" s="43">
        <f t="shared" si="100"/>
        <v>353.0040998476008</v>
      </c>
      <c r="BC155" s="43">
        <f t="shared" si="100"/>
        <v>505.96231872066909</v>
      </c>
      <c r="BD155" s="43">
        <f t="shared" si="100"/>
        <v>375.67052668568226</v>
      </c>
      <c r="BE155" s="43">
        <f t="shared" si="100"/>
        <v>427.29545009264007</v>
      </c>
      <c r="BF155" s="43">
        <f t="shared" si="100"/>
        <v>366.49906835321508</v>
      </c>
      <c r="BG155" s="43">
        <f t="shared" si="100"/>
        <v>345.57582539600349</v>
      </c>
      <c r="BH155" s="43">
        <f t="shared" si="100"/>
        <v>372.86900705454644</v>
      </c>
      <c r="BI155" s="43">
        <f t="shared" si="100"/>
        <v>413.9889463071209</v>
      </c>
      <c r="BJ155" s="43">
        <f t="shared" si="100"/>
        <v>406.00975591113377</v>
      </c>
      <c r="BK155" s="43">
        <f t="shared" si="100"/>
        <v>513.60787605103599</v>
      </c>
      <c r="BL155" s="43">
        <f t="shared" si="100"/>
        <v>411.06059646232245</v>
      </c>
      <c r="BM155" s="43">
        <f t="shared" si="100"/>
        <v>249.20504116702517</v>
      </c>
      <c r="BN155" s="43">
        <f t="shared" si="100"/>
        <v>136.45234047693899</v>
      </c>
      <c r="BO155" s="43">
        <f t="shared" si="100"/>
        <v>186.92846423148734</v>
      </c>
      <c r="BP155" s="43">
        <f t="shared" si="100"/>
        <v>402.42887193143974</v>
      </c>
      <c r="BQ155" s="43">
        <f t="shared" si="100"/>
        <v>3776.4959463559039</v>
      </c>
      <c r="BR155" s="43">
        <f t="shared" si="100"/>
        <v>1201.2467137878389</v>
      </c>
      <c r="BS155" s="43">
        <f t="shared" si="100"/>
        <v>911.05993422919619</v>
      </c>
      <c r="BT155" s="43">
        <f t="shared" si="100"/>
        <v>4.474703954361531</v>
      </c>
      <c r="BU155" s="43">
        <f t="shared" si="101"/>
        <v>0</v>
      </c>
      <c r="BV155" s="43">
        <f t="shared" si="101"/>
        <v>0</v>
      </c>
      <c r="BW155" s="43">
        <f t="shared" si="101"/>
        <v>0</v>
      </c>
      <c r="BX155" s="43">
        <f t="shared" si="101"/>
        <v>0</v>
      </c>
      <c r="BY155" s="43">
        <f t="shared" si="101"/>
        <v>0</v>
      </c>
      <c r="BZ155" s="43">
        <f t="shared" si="101"/>
        <v>0</v>
      </c>
      <c r="CA155" s="43">
        <f t="shared" si="101"/>
        <v>0</v>
      </c>
      <c r="CB155" s="43">
        <f t="shared" si="101"/>
        <v>0</v>
      </c>
      <c r="CC155" s="43">
        <f t="shared" si="101"/>
        <v>0</v>
      </c>
      <c r="CD155" s="43">
        <f t="shared" si="101"/>
        <v>0</v>
      </c>
      <c r="CE155" s="43">
        <f t="shared" si="101"/>
        <v>0</v>
      </c>
      <c r="CF155" s="43">
        <f t="shared" si="101"/>
        <v>0</v>
      </c>
      <c r="CG155" s="43">
        <f t="shared" si="101"/>
        <v>0</v>
      </c>
      <c r="CH155" s="43">
        <f t="shared" si="101"/>
        <v>0</v>
      </c>
    </row>
    <row r="156" spans="2:86" x14ac:dyDescent="0.35">
      <c r="B156" s="40" t="s">
        <v>77</v>
      </c>
      <c r="E156" s="44">
        <f>SUM(G156:CH156)</f>
        <v>-3105.7562988660234</v>
      </c>
      <c r="F156" s="2"/>
      <c r="G156" s="45">
        <f t="shared" ref="G156" si="102">G146*G$52</f>
        <v>0</v>
      </c>
      <c r="H156" s="46">
        <f>H146/H$52</f>
        <v>-9</v>
      </c>
      <c r="I156" s="46">
        <f t="shared" si="100"/>
        <v>0</v>
      </c>
      <c r="J156" s="46">
        <f t="shared" si="100"/>
        <v>0</v>
      </c>
      <c r="K156" s="46">
        <f t="shared" si="100"/>
        <v>0</v>
      </c>
      <c r="L156" s="46">
        <f t="shared" si="100"/>
        <v>0</v>
      </c>
      <c r="M156" s="46">
        <f t="shared" si="100"/>
        <v>-673.64145714593758</v>
      </c>
      <c r="N156" s="46">
        <f t="shared" si="100"/>
        <v>-1661.2164352375817</v>
      </c>
      <c r="O156" s="46">
        <f t="shared" si="100"/>
        <v>-3281.8435196118598</v>
      </c>
      <c r="P156" s="46">
        <f t="shared" si="100"/>
        <v>-1273.1806105229111</v>
      </c>
      <c r="Q156" s="46">
        <f t="shared" si="100"/>
        <v>-2676.1914100084714</v>
      </c>
      <c r="R156" s="46">
        <f t="shared" si="100"/>
        <v>0</v>
      </c>
      <c r="S156" s="46">
        <f t="shared" si="100"/>
        <v>0</v>
      </c>
      <c r="T156" s="46">
        <f t="shared" si="100"/>
        <v>0</v>
      </c>
      <c r="U156" s="46">
        <f t="shared" si="100"/>
        <v>0</v>
      </c>
      <c r="V156" s="46">
        <f t="shared" si="100"/>
        <v>0</v>
      </c>
      <c r="W156" s="46">
        <f t="shared" si="100"/>
        <v>925.80213417857124</v>
      </c>
      <c r="X156" s="46">
        <f t="shared" si="100"/>
        <v>605.45075357142809</v>
      </c>
      <c r="Y156" s="46">
        <f t="shared" si="100"/>
        <v>551.14407197178491</v>
      </c>
      <c r="Z156" s="46">
        <f t="shared" si="100"/>
        <v>486.3445404163682</v>
      </c>
      <c r="AA156" s="46">
        <f t="shared" si="100"/>
        <v>679.91164537302291</v>
      </c>
      <c r="AB156" s="46">
        <f t="shared" si="100"/>
        <v>473.65205497414343</v>
      </c>
      <c r="AC156" s="46">
        <f t="shared" si="100"/>
        <v>532.06182300038915</v>
      </c>
      <c r="AD156" s="46">
        <f t="shared" si="100"/>
        <v>0.20988895089723172</v>
      </c>
      <c r="AE156" s="46">
        <f t="shared" si="100"/>
        <v>1005.6749623170689</v>
      </c>
      <c r="AF156" s="46">
        <f t="shared" si="100"/>
        <v>658.7220082609017</v>
      </c>
      <c r="AG156" s="46">
        <f t="shared" si="100"/>
        <v>550.34325064616178</v>
      </c>
      <c r="AH156" s="46">
        <f t="shared" si="100"/>
        <v>0</v>
      </c>
      <c r="AI156" s="46">
        <f t="shared" si="100"/>
        <v>0</v>
      </c>
      <c r="AJ156" s="46">
        <f t="shared" si="100"/>
        <v>0</v>
      </c>
      <c r="AK156" s="46">
        <f t="shared" si="100"/>
        <v>0</v>
      </c>
      <c r="AL156" s="46">
        <f t="shared" si="100"/>
        <v>0</v>
      </c>
      <c r="AM156" s="46">
        <f t="shared" si="100"/>
        <v>0</v>
      </c>
      <c r="AN156" s="46">
        <f t="shared" si="100"/>
        <v>0</v>
      </c>
      <c r="AO156" s="46">
        <f t="shared" si="100"/>
        <v>0</v>
      </c>
      <c r="AP156" s="46">
        <f t="shared" si="100"/>
        <v>0</v>
      </c>
      <c r="AQ156" s="46">
        <f t="shared" si="100"/>
        <v>0</v>
      </c>
      <c r="AR156" s="46">
        <f t="shared" si="100"/>
        <v>0</v>
      </c>
      <c r="AS156" s="46">
        <f t="shared" si="100"/>
        <v>0</v>
      </c>
      <c r="AT156" s="46">
        <f t="shared" si="100"/>
        <v>0</v>
      </c>
      <c r="AU156" s="46">
        <f t="shared" si="100"/>
        <v>0</v>
      </c>
      <c r="AV156" s="46">
        <f t="shared" si="100"/>
        <v>0</v>
      </c>
      <c r="AW156" s="46">
        <f t="shared" si="100"/>
        <v>0</v>
      </c>
      <c r="AX156" s="46">
        <f t="shared" si="100"/>
        <v>0</v>
      </c>
      <c r="AY156" s="46">
        <f t="shared" si="100"/>
        <v>0</v>
      </c>
      <c r="AZ156" s="46">
        <f t="shared" si="100"/>
        <v>0</v>
      </c>
      <c r="BA156" s="46">
        <f t="shared" si="100"/>
        <v>0</v>
      </c>
      <c r="BB156" s="46">
        <f t="shared" si="100"/>
        <v>0</v>
      </c>
      <c r="BC156" s="46">
        <f t="shared" si="100"/>
        <v>0</v>
      </c>
      <c r="BD156" s="46">
        <f t="shared" si="100"/>
        <v>0</v>
      </c>
      <c r="BE156" s="46">
        <f t="shared" si="100"/>
        <v>0</v>
      </c>
      <c r="BF156" s="46">
        <f t="shared" si="100"/>
        <v>0</v>
      </c>
      <c r="BG156" s="46">
        <f t="shared" si="100"/>
        <v>0</v>
      </c>
      <c r="BH156" s="46">
        <f t="shared" si="100"/>
        <v>0</v>
      </c>
      <c r="BI156" s="46">
        <f t="shared" si="100"/>
        <v>0</v>
      </c>
      <c r="BJ156" s="46">
        <f t="shared" si="100"/>
        <v>0</v>
      </c>
      <c r="BK156" s="46">
        <f t="shared" si="100"/>
        <v>0</v>
      </c>
      <c r="BL156" s="46">
        <f t="shared" si="100"/>
        <v>0</v>
      </c>
      <c r="BM156" s="46">
        <f t="shared" si="100"/>
        <v>0</v>
      </c>
      <c r="BN156" s="46">
        <f t="shared" si="100"/>
        <v>0</v>
      </c>
      <c r="BO156" s="46">
        <f t="shared" si="100"/>
        <v>0</v>
      </c>
      <c r="BP156" s="46">
        <f t="shared" si="100"/>
        <v>0</v>
      </c>
      <c r="BQ156" s="46">
        <f t="shared" si="100"/>
        <v>0</v>
      </c>
      <c r="BR156" s="46">
        <f t="shared" si="100"/>
        <v>0</v>
      </c>
      <c r="BS156" s="46">
        <f t="shared" si="100"/>
        <v>0</v>
      </c>
      <c r="BT156" s="46">
        <f t="shared" si="100"/>
        <v>0</v>
      </c>
      <c r="BU156" s="46">
        <f t="shared" si="101"/>
        <v>0</v>
      </c>
      <c r="BV156" s="46">
        <f t="shared" si="101"/>
        <v>0</v>
      </c>
      <c r="BW156" s="46">
        <f t="shared" si="101"/>
        <v>0</v>
      </c>
      <c r="BX156" s="46">
        <f t="shared" si="101"/>
        <v>0</v>
      </c>
      <c r="BY156" s="46">
        <f t="shared" si="101"/>
        <v>0</v>
      </c>
      <c r="BZ156" s="46">
        <f t="shared" si="101"/>
        <v>0</v>
      </c>
      <c r="CA156" s="46">
        <f t="shared" si="101"/>
        <v>0</v>
      </c>
      <c r="CB156" s="46">
        <f t="shared" si="101"/>
        <v>0</v>
      </c>
      <c r="CC156" s="46">
        <f t="shared" si="101"/>
        <v>0</v>
      </c>
      <c r="CD156" s="46">
        <f t="shared" si="101"/>
        <v>0</v>
      </c>
      <c r="CE156" s="46">
        <f t="shared" si="101"/>
        <v>0</v>
      </c>
      <c r="CF156" s="46">
        <f t="shared" si="101"/>
        <v>0</v>
      </c>
      <c r="CG156" s="46">
        <f t="shared" si="101"/>
        <v>0</v>
      </c>
      <c r="CH156" s="46">
        <f t="shared" si="101"/>
        <v>0</v>
      </c>
    </row>
    <row r="157" spans="2:86" x14ac:dyDescent="0.35">
      <c r="B157" s="40"/>
      <c r="E157" s="32"/>
      <c r="F157" s="2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</row>
    <row r="158" spans="2:86" x14ac:dyDescent="0.35">
      <c r="B158" s="40" t="s">
        <v>78</v>
      </c>
      <c r="C158" s="2"/>
      <c r="D158" s="2"/>
      <c r="E158" s="44">
        <f>SUM(G158:CH158)</f>
        <v>25896.823365256339</v>
      </c>
      <c r="F158" s="2"/>
      <c r="G158" s="46">
        <f t="shared" ref="G158:G160" si="103">G148*G$52</f>
        <v>0</v>
      </c>
      <c r="H158" s="46">
        <f>H148/H$52</f>
        <v>0</v>
      </c>
      <c r="I158" s="46">
        <f t="shared" ref="I158:BT160" si="104">I148/I$52</f>
        <v>0</v>
      </c>
      <c r="J158" s="46">
        <f t="shared" si="104"/>
        <v>0</v>
      </c>
      <c r="K158" s="46">
        <f t="shared" si="104"/>
        <v>0</v>
      </c>
      <c r="L158" s="46">
        <f t="shared" si="104"/>
        <v>0</v>
      </c>
      <c r="M158" s="46">
        <f t="shared" si="104"/>
        <v>0</v>
      </c>
      <c r="N158" s="46">
        <f t="shared" si="104"/>
        <v>0</v>
      </c>
      <c r="O158" s="46">
        <f t="shared" si="104"/>
        <v>0</v>
      </c>
      <c r="P158" s="46">
        <f t="shared" si="104"/>
        <v>0</v>
      </c>
      <c r="Q158" s="46">
        <f t="shared" si="104"/>
        <v>0</v>
      </c>
      <c r="R158" s="46">
        <f t="shared" si="104"/>
        <v>0</v>
      </c>
      <c r="S158" s="46">
        <f t="shared" si="104"/>
        <v>0</v>
      </c>
      <c r="T158" s="46">
        <f t="shared" si="104"/>
        <v>0</v>
      </c>
      <c r="U158" s="46">
        <f t="shared" si="104"/>
        <v>0</v>
      </c>
      <c r="V158" s="46">
        <f t="shared" si="104"/>
        <v>0</v>
      </c>
      <c r="W158" s="46">
        <f t="shared" si="104"/>
        <v>925.80213417857124</v>
      </c>
      <c r="X158" s="46">
        <f t="shared" si="104"/>
        <v>605.45075357142809</v>
      </c>
      <c r="Y158" s="46">
        <f t="shared" si="104"/>
        <v>551.14407197178491</v>
      </c>
      <c r="Z158" s="46">
        <f t="shared" si="104"/>
        <v>486.3445404163682</v>
      </c>
      <c r="AA158" s="46">
        <f t="shared" si="104"/>
        <v>679.91164537302291</v>
      </c>
      <c r="AB158" s="46">
        <f t="shared" si="104"/>
        <v>473.65205497414343</v>
      </c>
      <c r="AC158" s="46">
        <f t="shared" si="104"/>
        <v>532.06182300038915</v>
      </c>
      <c r="AD158" s="46">
        <f t="shared" si="104"/>
        <v>0.20988895089723172</v>
      </c>
      <c r="AE158" s="46">
        <f t="shared" si="104"/>
        <v>1005.6749623170689</v>
      </c>
      <c r="AF158" s="46">
        <f t="shared" si="104"/>
        <v>658.7220082609017</v>
      </c>
      <c r="AG158" s="46">
        <f t="shared" si="104"/>
        <v>550.34325064616178</v>
      </c>
      <c r="AH158" s="46">
        <f t="shared" si="104"/>
        <v>462.8375704069162</v>
      </c>
      <c r="AI158" s="46">
        <f t="shared" si="104"/>
        <v>564.09646617761143</v>
      </c>
      <c r="AJ158" s="46">
        <f t="shared" si="104"/>
        <v>431.95005911966445</v>
      </c>
      <c r="AK158" s="46">
        <f t="shared" si="104"/>
        <v>509.56948983960768</v>
      </c>
      <c r="AL158" s="46">
        <f t="shared" si="104"/>
        <v>401.32518542608994</v>
      </c>
      <c r="AM158" s="46">
        <f t="shared" si="104"/>
        <v>483.82882288047927</v>
      </c>
      <c r="AN158" s="46">
        <f t="shared" si="104"/>
        <v>373.9774145188278</v>
      </c>
      <c r="AO158" s="46">
        <f t="shared" si="104"/>
        <v>402.73808871864776</v>
      </c>
      <c r="AP158" s="46">
        <f t="shared" si="104"/>
        <v>360.6657219175554</v>
      </c>
      <c r="AQ158" s="46">
        <f t="shared" si="104"/>
        <v>359.86962140029055</v>
      </c>
      <c r="AR158" s="46">
        <f t="shared" si="104"/>
        <v>353.38104992084487</v>
      </c>
      <c r="AS158" s="46">
        <f t="shared" si="104"/>
        <v>344.69116801029577</v>
      </c>
      <c r="AT158" s="46">
        <f t="shared" si="104"/>
        <v>352.75528287920309</v>
      </c>
      <c r="AU158" s="46">
        <f t="shared" si="104"/>
        <v>349.98935275673404</v>
      </c>
      <c r="AV158" s="46">
        <f t="shared" si="104"/>
        <v>347.75551297988875</v>
      </c>
      <c r="AW158" s="46">
        <f t="shared" si="104"/>
        <v>328.90570356336576</v>
      </c>
      <c r="AX158" s="46">
        <f t="shared" si="104"/>
        <v>359.20546482501231</v>
      </c>
      <c r="AY158" s="46">
        <f t="shared" si="104"/>
        <v>375.0508032559041</v>
      </c>
      <c r="AZ158" s="46">
        <f t="shared" si="104"/>
        <v>410.42066600976733</v>
      </c>
      <c r="BA158" s="46">
        <f t="shared" si="104"/>
        <v>494.65729997273428</v>
      </c>
      <c r="BB158" s="46">
        <f t="shared" si="104"/>
        <v>353.0040998476008</v>
      </c>
      <c r="BC158" s="46">
        <f t="shared" si="104"/>
        <v>505.96231872066909</v>
      </c>
      <c r="BD158" s="46">
        <f t="shared" si="104"/>
        <v>375.67052668568226</v>
      </c>
      <c r="BE158" s="46">
        <f t="shared" si="104"/>
        <v>427.29545009264007</v>
      </c>
      <c r="BF158" s="46">
        <f t="shared" si="104"/>
        <v>366.49906835321508</v>
      </c>
      <c r="BG158" s="46">
        <f t="shared" si="104"/>
        <v>345.57582539600349</v>
      </c>
      <c r="BH158" s="46">
        <f t="shared" si="104"/>
        <v>372.86900705454644</v>
      </c>
      <c r="BI158" s="46">
        <f t="shared" si="104"/>
        <v>413.9889463071209</v>
      </c>
      <c r="BJ158" s="46">
        <f t="shared" si="104"/>
        <v>406.00975591113377</v>
      </c>
      <c r="BK158" s="46">
        <f t="shared" si="104"/>
        <v>513.60787605103599</v>
      </c>
      <c r="BL158" s="46">
        <f t="shared" si="104"/>
        <v>411.06059646232245</v>
      </c>
      <c r="BM158" s="46">
        <f t="shared" si="104"/>
        <v>249.20504116702517</v>
      </c>
      <c r="BN158" s="46">
        <f t="shared" si="104"/>
        <v>136.45234047693899</v>
      </c>
      <c r="BO158" s="46">
        <f t="shared" si="104"/>
        <v>186.92846423148734</v>
      </c>
      <c r="BP158" s="46">
        <f t="shared" si="104"/>
        <v>402.42887193143974</v>
      </c>
      <c r="BQ158" s="46">
        <f t="shared" si="104"/>
        <v>3776.4959463559039</v>
      </c>
      <c r="BR158" s="46">
        <f t="shared" si="104"/>
        <v>1201.2467137878389</v>
      </c>
      <c r="BS158" s="46">
        <f t="shared" si="104"/>
        <v>911.05993422919619</v>
      </c>
      <c r="BT158" s="46">
        <f t="shared" si="104"/>
        <v>4.474703954361531</v>
      </c>
      <c r="BU158" s="46">
        <f t="shared" ref="BU158:CH160" si="105">BU148*BU$52</f>
        <v>0</v>
      </c>
      <c r="BV158" s="46">
        <f t="shared" si="105"/>
        <v>0</v>
      </c>
      <c r="BW158" s="46">
        <f t="shared" si="105"/>
        <v>0</v>
      </c>
      <c r="BX158" s="46">
        <f t="shared" si="105"/>
        <v>0</v>
      </c>
      <c r="BY158" s="46">
        <f t="shared" si="105"/>
        <v>0</v>
      </c>
      <c r="BZ158" s="46">
        <f t="shared" si="105"/>
        <v>0</v>
      </c>
      <c r="CA158" s="46">
        <f t="shared" si="105"/>
        <v>0</v>
      </c>
      <c r="CB158" s="46">
        <f t="shared" si="105"/>
        <v>0</v>
      </c>
      <c r="CC158" s="46">
        <f t="shared" si="105"/>
        <v>0</v>
      </c>
      <c r="CD158" s="46">
        <f t="shared" si="105"/>
        <v>0</v>
      </c>
      <c r="CE158" s="46">
        <f t="shared" si="105"/>
        <v>0</v>
      </c>
      <c r="CF158" s="46">
        <f t="shared" si="105"/>
        <v>0</v>
      </c>
      <c r="CG158" s="46">
        <f t="shared" si="105"/>
        <v>0</v>
      </c>
      <c r="CH158" s="46">
        <f t="shared" si="105"/>
        <v>0</v>
      </c>
    </row>
    <row r="159" spans="2:86" x14ac:dyDescent="0.35">
      <c r="B159" s="40" t="s">
        <v>79</v>
      </c>
      <c r="E159" s="32">
        <f>SUM(G159:CH159)</f>
        <v>16321.749932729581</v>
      </c>
      <c r="F159" s="2"/>
      <c r="G159" s="33">
        <f t="shared" si="103"/>
        <v>0</v>
      </c>
      <c r="H159" s="43">
        <f>H149/H$52</f>
        <v>-9</v>
      </c>
      <c r="I159" s="43">
        <f t="shared" si="104"/>
        <v>0</v>
      </c>
      <c r="J159" s="43">
        <f t="shared" si="104"/>
        <v>0</v>
      </c>
      <c r="K159" s="43">
        <f t="shared" si="104"/>
        <v>0</v>
      </c>
      <c r="L159" s="43">
        <f t="shared" si="104"/>
        <v>0</v>
      </c>
      <c r="M159" s="43">
        <f t="shared" si="104"/>
        <v>-673.64145714593758</v>
      </c>
      <c r="N159" s="43">
        <f t="shared" si="104"/>
        <v>-1661.2164352375817</v>
      </c>
      <c r="O159" s="43">
        <f t="shared" si="104"/>
        <v>-3281.8435196118598</v>
      </c>
      <c r="P159" s="43">
        <f t="shared" si="104"/>
        <v>-1273.1806105229111</v>
      </c>
      <c r="Q159" s="43">
        <f t="shared" si="104"/>
        <v>-2676.1914100084714</v>
      </c>
      <c r="R159" s="43">
        <f t="shared" si="104"/>
        <v>0</v>
      </c>
      <c r="S159" s="43">
        <f t="shared" si="104"/>
        <v>0</v>
      </c>
      <c r="T159" s="43">
        <f t="shared" si="104"/>
        <v>0</v>
      </c>
      <c r="U159" s="43">
        <f t="shared" si="104"/>
        <v>0</v>
      </c>
      <c r="V159" s="43">
        <f t="shared" si="104"/>
        <v>0</v>
      </c>
      <c r="W159" s="43">
        <f t="shared" si="104"/>
        <v>925.80213417857124</v>
      </c>
      <c r="X159" s="43">
        <f t="shared" si="104"/>
        <v>605.45075357142809</v>
      </c>
      <c r="Y159" s="43">
        <f t="shared" si="104"/>
        <v>551.14407197178491</v>
      </c>
      <c r="Z159" s="43">
        <f t="shared" si="104"/>
        <v>486.3445404163682</v>
      </c>
      <c r="AA159" s="43">
        <f t="shared" si="104"/>
        <v>679.91164537302291</v>
      </c>
      <c r="AB159" s="43">
        <f t="shared" si="104"/>
        <v>473.65205497414343</v>
      </c>
      <c r="AC159" s="43">
        <f t="shared" si="104"/>
        <v>532.06182300038915</v>
      </c>
      <c r="AD159" s="43">
        <f t="shared" si="104"/>
        <v>0.20988895089723172</v>
      </c>
      <c r="AE159" s="43">
        <f t="shared" si="104"/>
        <v>1005.6749623170689</v>
      </c>
      <c r="AF159" s="43">
        <f t="shared" si="104"/>
        <v>658.7220082609017</v>
      </c>
      <c r="AG159" s="43">
        <f t="shared" si="104"/>
        <v>550.34325064616178</v>
      </c>
      <c r="AH159" s="43">
        <f t="shared" si="104"/>
        <v>462.8375704069162</v>
      </c>
      <c r="AI159" s="43">
        <f t="shared" si="104"/>
        <v>564.09646617761143</v>
      </c>
      <c r="AJ159" s="43">
        <f t="shared" si="104"/>
        <v>431.95005911966445</v>
      </c>
      <c r="AK159" s="43">
        <f t="shared" si="104"/>
        <v>509.56948983960768</v>
      </c>
      <c r="AL159" s="43">
        <f t="shared" si="104"/>
        <v>401.32518542608994</v>
      </c>
      <c r="AM159" s="43">
        <f t="shared" si="104"/>
        <v>483.82882288047927</v>
      </c>
      <c r="AN159" s="43">
        <f t="shared" si="104"/>
        <v>373.9774145188278</v>
      </c>
      <c r="AO159" s="43">
        <f t="shared" si="104"/>
        <v>402.73808871864776</v>
      </c>
      <c r="AP159" s="43">
        <f t="shared" si="104"/>
        <v>360.6657219175554</v>
      </c>
      <c r="AQ159" s="43">
        <f t="shared" si="104"/>
        <v>359.86962140029055</v>
      </c>
      <c r="AR159" s="43">
        <f t="shared" si="104"/>
        <v>353.38104992084487</v>
      </c>
      <c r="AS159" s="43">
        <f t="shared" si="104"/>
        <v>344.69116801029577</v>
      </c>
      <c r="AT159" s="43">
        <f t="shared" si="104"/>
        <v>352.75528287920309</v>
      </c>
      <c r="AU159" s="43">
        <f t="shared" si="104"/>
        <v>349.98935275673404</v>
      </c>
      <c r="AV159" s="43">
        <f t="shared" si="104"/>
        <v>347.75551297988875</v>
      </c>
      <c r="AW159" s="43">
        <f t="shared" si="104"/>
        <v>328.90570356336576</v>
      </c>
      <c r="AX159" s="43">
        <f t="shared" si="104"/>
        <v>359.20546482501231</v>
      </c>
      <c r="AY159" s="43">
        <f t="shared" si="104"/>
        <v>375.0508032559041</v>
      </c>
      <c r="AZ159" s="43">
        <f t="shared" si="104"/>
        <v>410.42066600976733</v>
      </c>
      <c r="BA159" s="43">
        <f t="shared" si="104"/>
        <v>494.65729997273428</v>
      </c>
      <c r="BB159" s="43">
        <f t="shared" si="104"/>
        <v>353.0040998476008</v>
      </c>
      <c r="BC159" s="43">
        <f t="shared" si="104"/>
        <v>505.96231872066909</v>
      </c>
      <c r="BD159" s="43">
        <f t="shared" si="104"/>
        <v>375.67052668568226</v>
      </c>
      <c r="BE159" s="43">
        <f t="shared" si="104"/>
        <v>427.29545009264007</v>
      </c>
      <c r="BF159" s="43">
        <f t="shared" si="104"/>
        <v>366.49906835321508</v>
      </c>
      <c r="BG159" s="43">
        <f t="shared" si="104"/>
        <v>345.57582539600349</v>
      </c>
      <c r="BH159" s="43">
        <f t="shared" si="104"/>
        <v>372.86900705454644</v>
      </c>
      <c r="BI159" s="43">
        <f t="shared" si="104"/>
        <v>413.9889463071209</v>
      </c>
      <c r="BJ159" s="43">
        <f t="shared" si="104"/>
        <v>406.00975591113377</v>
      </c>
      <c r="BK159" s="43">
        <f t="shared" si="104"/>
        <v>513.60787605103599</v>
      </c>
      <c r="BL159" s="43">
        <f t="shared" si="104"/>
        <v>411.06059646232245</v>
      </c>
      <c r="BM159" s="43">
        <f t="shared" si="104"/>
        <v>249.20504116702517</v>
      </c>
      <c r="BN159" s="43">
        <f t="shared" si="104"/>
        <v>136.45234047693899</v>
      </c>
      <c r="BO159" s="43">
        <f t="shared" si="104"/>
        <v>186.92846423148734</v>
      </c>
      <c r="BP159" s="43">
        <f t="shared" si="104"/>
        <v>402.42887193143974</v>
      </c>
      <c r="BQ159" s="43">
        <f t="shared" si="104"/>
        <v>3776.4959463559039</v>
      </c>
      <c r="BR159" s="43">
        <f t="shared" si="104"/>
        <v>1201.2467137878389</v>
      </c>
      <c r="BS159" s="43">
        <f t="shared" si="104"/>
        <v>911.05993422919619</v>
      </c>
      <c r="BT159" s="43">
        <f t="shared" si="104"/>
        <v>4.474703954361531</v>
      </c>
      <c r="BU159" s="43">
        <f t="shared" si="105"/>
        <v>0</v>
      </c>
      <c r="BV159" s="43">
        <f t="shared" si="105"/>
        <v>0</v>
      </c>
      <c r="BW159" s="43">
        <f t="shared" si="105"/>
        <v>0</v>
      </c>
      <c r="BX159" s="43">
        <f t="shared" si="105"/>
        <v>0</v>
      </c>
      <c r="BY159" s="43">
        <f t="shared" si="105"/>
        <v>0</v>
      </c>
      <c r="BZ159" s="43">
        <f t="shared" si="105"/>
        <v>0</v>
      </c>
      <c r="CA159" s="43">
        <f t="shared" si="105"/>
        <v>0</v>
      </c>
      <c r="CB159" s="43">
        <f t="shared" si="105"/>
        <v>0</v>
      </c>
      <c r="CC159" s="43">
        <f t="shared" si="105"/>
        <v>0</v>
      </c>
      <c r="CD159" s="43">
        <f t="shared" si="105"/>
        <v>0</v>
      </c>
      <c r="CE159" s="43">
        <f t="shared" si="105"/>
        <v>0</v>
      </c>
      <c r="CF159" s="43">
        <f t="shared" si="105"/>
        <v>0</v>
      </c>
      <c r="CG159" s="43">
        <f t="shared" si="105"/>
        <v>0</v>
      </c>
      <c r="CH159" s="43">
        <f t="shared" si="105"/>
        <v>0</v>
      </c>
    </row>
    <row r="160" spans="2:86" x14ac:dyDescent="0.35">
      <c r="B160" s="40" t="s">
        <v>80</v>
      </c>
      <c r="E160" s="44">
        <f>SUM(G160:CH160)</f>
        <v>-3105.7562988660234</v>
      </c>
      <c r="F160" s="2"/>
      <c r="G160" s="45">
        <f t="shared" si="103"/>
        <v>0</v>
      </c>
      <c r="H160" s="46">
        <f>H150/H$52</f>
        <v>-9</v>
      </c>
      <c r="I160" s="46">
        <f t="shared" si="104"/>
        <v>0</v>
      </c>
      <c r="J160" s="46">
        <f t="shared" si="104"/>
        <v>0</v>
      </c>
      <c r="K160" s="46">
        <f t="shared" si="104"/>
        <v>0</v>
      </c>
      <c r="L160" s="46">
        <f t="shared" si="104"/>
        <v>0</v>
      </c>
      <c r="M160" s="46">
        <f t="shared" si="104"/>
        <v>-673.64145714593758</v>
      </c>
      <c r="N160" s="46">
        <f t="shared" si="104"/>
        <v>-1661.2164352375817</v>
      </c>
      <c r="O160" s="46">
        <f t="shared" si="104"/>
        <v>-3281.8435196118598</v>
      </c>
      <c r="P160" s="46">
        <f t="shared" si="104"/>
        <v>-1273.1806105229111</v>
      </c>
      <c r="Q160" s="46">
        <f t="shared" si="104"/>
        <v>-2676.1914100084714</v>
      </c>
      <c r="R160" s="46">
        <f t="shared" si="104"/>
        <v>0</v>
      </c>
      <c r="S160" s="46">
        <f t="shared" si="104"/>
        <v>0</v>
      </c>
      <c r="T160" s="46">
        <f t="shared" si="104"/>
        <v>0</v>
      </c>
      <c r="U160" s="46">
        <f t="shared" si="104"/>
        <v>0</v>
      </c>
      <c r="V160" s="46">
        <f t="shared" si="104"/>
        <v>0</v>
      </c>
      <c r="W160" s="46">
        <f t="shared" si="104"/>
        <v>925.80213417857124</v>
      </c>
      <c r="X160" s="46">
        <f t="shared" si="104"/>
        <v>605.45075357142809</v>
      </c>
      <c r="Y160" s="46">
        <f t="shared" si="104"/>
        <v>551.14407197178491</v>
      </c>
      <c r="Z160" s="46">
        <f t="shared" si="104"/>
        <v>486.3445404163682</v>
      </c>
      <c r="AA160" s="46">
        <f t="shared" si="104"/>
        <v>679.91164537302291</v>
      </c>
      <c r="AB160" s="46">
        <f t="shared" si="104"/>
        <v>473.65205497414343</v>
      </c>
      <c r="AC160" s="46">
        <f t="shared" si="104"/>
        <v>532.06182300038915</v>
      </c>
      <c r="AD160" s="46">
        <f t="shared" si="104"/>
        <v>0.20988895089723172</v>
      </c>
      <c r="AE160" s="46">
        <f t="shared" si="104"/>
        <v>1005.6749623170689</v>
      </c>
      <c r="AF160" s="46">
        <f t="shared" si="104"/>
        <v>658.7220082609017</v>
      </c>
      <c r="AG160" s="46">
        <f t="shared" si="104"/>
        <v>550.34325064616178</v>
      </c>
      <c r="AH160" s="46">
        <f t="shared" si="104"/>
        <v>0</v>
      </c>
      <c r="AI160" s="46">
        <f t="shared" si="104"/>
        <v>0</v>
      </c>
      <c r="AJ160" s="46">
        <f t="shared" si="104"/>
        <v>0</v>
      </c>
      <c r="AK160" s="46">
        <f t="shared" si="104"/>
        <v>0</v>
      </c>
      <c r="AL160" s="46">
        <f t="shared" si="104"/>
        <v>0</v>
      </c>
      <c r="AM160" s="46">
        <f t="shared" si="104"/>
        <v>0</v>
      </c>
      <c r="AN160" s="46">
        <f t="shared" si="104"/>
        <v>0</v>
      </c>
      <c r="AO160" s="46">
        <f t="shared" si="104"/>
        <v>0</v>
      </c>
      <c r="AP160" s="46">
        <f t="shared" si="104"/>
        <v>0</v>
      </c>
      <c r="AQ160" s="46">
        <f t="shared" si="104"/>
        <v>0</v>
      </c>
      <c r="AR160" s="46">
        <f t="shared" si="104"/>
        <v>0</v>
      </c>
      <c r="AS160" s="46">
        <f t="shared" si="104"/>
        <v>0</v>
      </c>
      <c r="AT160" s="46">
        <f t="shared" si="104"/>
        <v>0</v>
      </c>
      <c r="AU160" s="46">
        <f t="shared" si="104"/>
        <v>0</v>
      </c>
      <c r="AV160" s="46">
        <f t="shared" si="104"/>
        <v>0</v>
      </c>
      <c r="AW160" s="46">
        <f t="shared" si="104"/>
        <v>0</v>
      </c>
      <c r="AX160" s="46">
        <f t="shared" si="104"/>
        <v>0</v>
      </c>
      <c r="AY160" s="46">
        <f t="shared" si="104"/>
        <v>0</v>
      </c>
      <c r="AZ160" s="46">
        <f t="shared" si="104"/>
        <v>0</v>
      </c>
      <c r="BA160" s="46">
        <f t="shared" si="104"/>
        <v>0</v>
      </c>
      <c r="BB160" s="46">
        <f t="shared" si="104"/>
        <v>0</v>
      </c>
      <c r="BC160" s="46">
        <f t="shared" si="104"/>
        <v>0</v>
      </c>
      <c r="BD160" s="46">
        <f t="shared" si="104"/>
        <v>0</v>
      </c>
      <c r="BE160" s="46">
        <f t="shared" si="104"/>
        <v>0</v>
      </c>
      <c r="BF160" s="46">
        <f t="shared" si="104"/>
        <v>0</v>
      </c>
      <c r="BG160" s="46">
        <f t="shared" si="104"/>
        <v>0</v>
      </c>
      <c r="BH160" s="46">
        <f t="shared" si="104"/>
        <v>0</v>
      </c>
      <c r="BI160" s="46">
        <f t="shared" si="104"/>
        <v>0</v>
      </c>
      <c r="BJ160" s="46">
        <f t="shared" si="104"/>
        <v>0</v>
      </c>
      <c r="BK160" s="46">
        <f t="shared" si="104"/>
        <v>0</v>
      </c>
      <c r="BL160" s="46">
        <f t="shared" si="104"/>
        <v>0</v>
      </c>
      <c r="BM160" s="46">
        <f t="shared" si="104"/>
        <v>0</v>
      </c>
      <c r="BN160" s="46">
        <f t="shared" si="104"/>
        <v>0</v>
      </c>
      <c r="BO160" s="46">
        <f t="shared" si="104"/>
        <v>0</v>
      </c>
      <c r="BP160" s="46">
        <f t="shared" si="104"/>
        <v>0</v>
      </c>
      <c r="BQ160" s="46">
        <f t="shared" si="104"/>
        <v>0</v>
      </c>
      <c r="BR160" s="46">
        <f t="shared" si="104"/>
        <v>0</v>
      </c>
      <c r="BS160" s="46">
        <f t="shared" si="104"/>
        <v>0</v>
      </c>
      <c r="BT160" s="46">
        <f t="shared" si="104"/>
        <v>0</v>
      </c>
      <c r="BU160" s="46">
        <f t="shared" si="105"/>
        <v>0</v>
      </c>
      <c r="BV160" s="46">
        <f t="shared" si="105"/>
        <v>0</v>
      </c>
      <c r="BW160" s="46">
        <f t="shared" si="105"/>
        <v>0</v>
      </c>
      <c r="BX160" s="46">
        <f t="shared" si="105"/>
        <v>0</v>
      </c>
      <c r="BY160" s="46">
        <f t="shared" si="105"/>
        <v>0</v>
      </c>
      <c r="BZ160" s="46">
        <f t="shared" si="105"/>
        <v>0</v>
      </c>
      <c r="CA160" s="46">
        <f t="shared" si="105"/>
        <v>0</v>
      </c>
      <c r="CB160" s="46">
        <f t="shared" si="105"/>
        <v>0</v>
      </c>
      <c r="CC160" s="46">
        <f t="shared" si="105"/>
        <v>0</v>
      </c>
      <c r="CD160" s="46">
        <f t="shared" si="105"/>
        <v>0</v>
      </c>
      <c r="CE160" s="46">
        <f t="shared" si="105"/>
        <v>0</v>
      </c>
      <c r="CF160" s="46">
        <f t="shared" si="105"/>
        <v>0</v>
      </c>
      <c r="CG160" s="46">
        <f t="shared" si="105"/>
        <v>0</v>
      </c>
      <c r="CH160" s="46">
        <f t="shared" si="105"/>
        <v>0</v>
      </c>
    </row>
    <row r="162" spans="2:86" x14ac:dyDescent="0.35">
      <c r="B162" s="50" t="str">
        <f>B16</f>
        <v>IUK Investments Ltd</v>
      </c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</row>
    <row r="164" spans="2:86" s="40" customFormat="1" x14ac:dyDescent="0.35">
      <c r="B164" s="40" t="s">
        <v>72</v>
      </c>
      <c r="E164" s="52">
        <f>SUM(G164:CH164)</f>
        <v>-1089.4635780000001</v>
      </c>
      <c r="G164" s="46">
        <f t="shared" ref="G164:BR164" si="106">(G$28*$C$16)+(G$29*$D$16)+(G$30*$C$16)</f>
        <v>0</v>
      </c>
      <c r="H164" s="46">
        <f t="shared" si="106"/>
        <v>-1</v>
      </c>
      <c r="I164" s="46">
        <f t="shared" si="106"/>
        <v>0</v>
      </c>
      <c r="J164" s="46">
        <f t="shared" si="106"/>
        <v>0</v>
      </c>
      <c r="K164" s="46">
        <f t="shared" si="106"/>
        <v>0</v>
      </c>
      <c r="L164" s="46">
        <f t="shared" si="106"/>
        <v>0</v>
      </c>
      <c r="M164" s="46">
        <f>(M$28*$C$16)+(M$29*$D$16)+(M$30*$C$16)</f>
        <v>-76.649442000000008</v>
      </c>
      <c r="N164" s="46">
        <f t="shared" si="106"/>
        <v>-189.01941299999999</v>
      </c>
      <c r="O164" s="46">
        <f t="shared" si="106"/>
        <v>-373.42041799999998</v>
      </c>
      <c r="P164" s="46">
        <f t="shared" si="106"/>
        <v>-144.86724699999999</v>
      </c>
      <c r="Q164" s="46">
        <f t="shared" si="106"/>
        <v>-304.50705800000003</v>
      </c>
      <c r="R164" s="46">
        <f t="shared" si="106"/>
        <v>0</v>
      </c>
      <c r="S164" s="46">
        <f t="shared" si="106"/>
        <v>0</v>
      </c>
      <c r="T164" s="46">
        <f t="shared" si="106"/>
        <v>0</v>
      </c>
      <c r="U164" s="46">
        <f t="shared" si="106"/>
        <v>0</v>
      </c>
      <c r="V164" s="46">
        <f t="shared" si="106"/>
        <v>0</v>
      </c>
      <c r="W164" s="46">
        <f t="shared" si="106"/>
        <v>0</v>
      </c>
      <c r="X164" s="46">
        <f t="shared" si="106"/>
        <v>0</v>
      </c>
      <c r="Y164" s="46">
        <f t="shared" si="106"/>
        <v>0</v>
      </c>
      <c r="Z164" s="46">
        <f t="shared" si="106"/>
        <v>0</v>
      </c>
      <c r="AA164" s="46">
        <f t="shared" si="106"/>
        <v>0</v>
      </c>
      <c r="AB164" s="46">
        <f t="shared" si="106"/>
        <v>0</v>
      </c>
      <c r="AC164" s="46">
        <f t="shared" si="106"/>
        <v>0</v>
      </c>
      <c r="AD164" s="46">
        <f t="shared" si="106"/>
        <v>0</v>
      </c>
      <c r="AE164" s="46">
        <f t="shared" si="106"/>
        <v>0</v>
      </c>
      <c r="AF164" s="46">
        <f t="shared" si="106"/>
        <v>0</v>
      </c>
      <c r="AG164" s="46">
        <f t="shared" si="106"/>
        <v>0</v>
      </c>
      <c r="AH164" s="46">
        <f t="shared" si="106"/>
        <v>0</v>
      </c>
      <c r="AI164" s="46">
        <f t="shared" si="106"/>
        <v>0</v>
      </c>
      <c r="AJ164" s="46">
        <f t="shared" si="106"/>
        <v>0</v>
      </c>
      <c r="AK164" s="46">
        <f t="shared" si="106"/>
        <v>0</v>
      </c>
      <c r="AL164" s="46">
        <f t="shared" si="106"/>
        <v>0</v>
      </c>
      <c r="AM164" s="46">
        <f t="shared" si="106"/>
        <v>0</v>
      </c>
      <c r="AN164" s="46">
        <f t="shared" si="106"/>
        <v>0</v>
      </c>
      <c r="AO164" s="46">
        <f t="shared" si="106"/>
        <v>0</v>
      </c>
      <c r="AP164" s="46">
        <f t="shared" si="106"/>
        <v>0</v>
      </c>
      <c r="AQ164" s="46">
        <f t="shared" si="106"/>
        <v>0</v>
      </c>
      <c r="AR164" s="46">
        <f t="shared" si="106"/>
        <v>0</v>
      </c>
      <c r="AS164" s="46">
        <f t="shared" si="106"/>
        <v>0</v>
      </c>
      <c r="AT164" s="46">
        <f t="shared" si="106"/>
        <v>0</v>
      </c>
      <c r="AU164" s="46">
        <f t="shared" si="106"/>
        <v>0</v>
      </c>
      <c r="AV164" s="46">
        <f t="shared" si="106"/>
        <v>0</v>
      </c>
      <c r="AW164" s="46">
        <f t="shared" si="106"/>
        <v>0</v>
      </c>
      <c r="AX164" s="46">
        <f t="shared" si="106"/>
        <v>0</v>
      </c>
      <c r="AY164" s="46">
        <f t="shared" si="106"/>
        <v>0</v>
      </c>
      <c r="AZ164" s="46">
        <f t="shared" si="106"/>
        <v>0</v>
      </c>
      <c r="BA164" s="46">
        <f t="shared" si="106"/>
        <v>0</v>
      </c>
      <c r="BB164" s="46">
        <f t="shared" si="106"/>
        <v>0</v>
      </c>
      <c r="BC164" s="46">
        <f t="shared" si="106"/>
        <v>0</v>
      </c>
      <c r="BD164" s="46">
        <f t="shared" si="106"/>
        <v>0</v>
      </c>
      <c r="BE164" s="46">
        <f t="shared" si="106"/>
        <v>0</v>
      </c>
      <c r="BF164" s="46">
        <f t="shared" si="106"/>
        <v>0</v>
      </c>
      <c r="BG164" s="46">
        <f t="shared" si="106"/>
        <v>0</v>
      </c>
      <c r="BH164" s="46">
        <f t="shared" si="106"/>
        <v>0</v>
      </c>
      <c r="BI164" s="46">
        <f t="shared" si="106"/>
        <v>0</v>
      </c>
      <c r="BJ164" s="46">
        <f t="shared" si="106"/>
        <v>0</v>
      </c>
      <c r="BK164" s="46">
        <f t="shared" si="106"/>
        <v>0</v>
      </c>
      <c r="BL164" s="46">
        <f t="shared" si="106"/>
        <v>0</v>
      </c>
      <c r="BM164" s="46">
        <f t="shared" si="106"/>
        <v>0</v>
      </c>
      <c r="BN164" s="46">
        <f t="shared" si="106"/>
        <v>0</v>
      </c>
      <c r="BO164" s="46">
        <f t="shared" si="106"/>
        <v>0</v>
      </c>
      <c r="BP164" s="46">
        <f t="shared" si="106"/>
        <v>0</v>
      </c>
      <c r="BQ164" s="46">
        <f t="shared" si="106"/>
        <v>0</v>
      </c>
      <c r="BR164" s="46">
        <f t="shared" si="106"/>
        <v>0</v>
      </c>
      <c r="BS164" s="46">
        <f t="shared" ref="BS164:CH164" si="107">(BS$28*$C$16)+(BS$29*$D$16)+(BS$30*$C$16)</f>
        <v>0</v>
      </c>
      <c r="BT164" s="46">
        <f t="shared" si="107"/>
        <v>0</v>
      </c>
      <c r="BU164" s="46">
        <f t="shared" si="107"/>
        <v>0</v>
      </c>
      <c r="BV164" s="46">
        <f t="shared" si="107"/>
        <v>0</v>
      </c>
      <c r="BW164" s="46">
        <f t="shared" si="107"/>
        <v>0</v>
      </c>
      <c r="BX164" s="46">
        <f t="shared" si="107"/>
        <v>0</v>
      </c>
      <c r="BY164" s="46">
        <f t="shared" si="107"/>
        <v>0</v>
      </c>
      <c r="BZ164" s="46">
        <f t="shared" si="107"/>
        <v>0</v>
      </c>
      <c r="CA164" s="46">
        <f t="shared" si="107"/>
        <v>0</v>
      </c>
      <c r="CB164" s="46">
        <f t="shared" si="107"/>
        <v>0</v>
      </c>
      <c r="CC164" s="46">
        <f t="shared" si="107"/>
        <v>0</v>
      </c>
      <c r="CD164" s="46">
        <f t="shared" si="107"/>
        <v>0</v>
      </c>
      <c r="CE164" s="46">
        <f t="shared" si="107"/>
        <v>0</v>
      </c>
      <c r="CF164" s="46">
        <f t="shared" si="107"/>
        <v>0</v>
      </c>
      <c r="CG164" s="46">
        <f t="shared" si="107"/>
        <v>0</v>
      </c>
      <c r="CH164" s="46">
        <f t="shared" si="107"/>
        <v>0</v>
      </c>
    </row>
    <row r="165" spans="2:86" x14ac:dyDescent="0.35">
      <c r="B165" s="1" t="s">
        <v>73</v>
      </c>
      <c r="E165" s="32">
        <f>SUM(G165:CH165)</f>
        <v>736.18720044266558</v>
      </c>
      <c r="G165" s="42">
        <f t="shared" ref="G165:BR165" si="108">(G$56*$C$16)+(G$57*$D$16)+(G$58*$D$16)+(G$59*$C$16)</f>
        <v>0</v>
      </c>
      <c r="H165" s="42">
        <f t="shared" si="108"/>
        <v>0</v>
      </c>
      <c r="I165" s="42">
        <f t="shared" si="108"/>
        <v>0</v>
      </c>
      <c r="J165" s="42">
        <f t="shared" si="108"/>
        <v>0</v>
      </c>
      <c r="K165" s="42">
        <f t="shared" si="108"/>
        <v>0</v>
      </c>
      <c r="L165" s="42">
        <f t="shared" si="108"/>
        <v>0</v>
      </c>
      <c r="M165" s="42">
        <f t="shared" si="108"/>
        <v>0</v>
      </c>
      <c r="N165" s="42">
        <f t="shared" si="108"/>
        <v>0</v>
      </c>
      <c r="O165" s="42">
        <f t="shared" si="108"/>
        <v>0</v>
      </c>
      <c r="P165" s="42">
        <f t="shared" si="108"/>
        <v>0</v>
      </c>
      <c r="Q165" s="42">
        <f t="shared" si="108"/>
        <v>0</v>
      </c>
      <c r="R165" s="42">
        <f t="shared" si="108"/>
        <v>0</v>
      </c>
      <c r="S165" s="42">
        <f t="shared" si="108"/>
        <v>0</v>
      </c>
      <c r="T165" s="42">
        <f t="shared" si="108"/>
        <v>0</v>
      </c>
      <c r="U165" s="42">
        <f t="shared" si="108"/>
        <v>0</v>
      </c>
      <c r="V165" s="42">
        <f t="shared" si="108"/>
        <v>0</v>
      </c>
      <c r="W165" s="42">
        <f t="shared" si="108"/>
        <v>109.032428</v>
      </c>
      <c r="X165" s="42">
        <f t="shared" si="108"/>
        <v>71.304399999999958</v>
      </c>
      <c r="Y165" s="42">
        <f t="shared" si="108"/>
        <v>67.275121999359996</v>
      </c>
      <c r="Z165" s="42">
        <f t="shared" si="108"/>
        <v>59.365400000000093</v>
      </c>
      <c r="AA165" s="42">
        <f t="shared" si="108"/>
        <v>85.01874500064001</v>
      </c>
      <c r="AB165" s="42">
        <f t="shared" si="108"/>
        <v>59.227259240107131</v>
      </c>
      <c r="AC165" s="42">
        <f t="shared" si="108"/>
        <v>68.209467845212885</v>
      </c>
      <c r="AD165" s="42">
        <f t="shared" si="108"/>
        <v>2.6907425093116902E-2</v>
      </c>
      <c r="AE165" s="42">
        <f t="shared" si="108"/>
        <v>130.95276848958679</v>
      </c>
      <c r="AF165" s="42">
        <f t="shared" si="108"/>
        <v>85.7747024426656</v>
      </c>
      <c r="AG165" s="42">
        <f t="shared" si="108"/>
        <v>0</v>
      </c>
      <c r="AH165" s="42">
        <f t="shared" si="108"/>
        <v>0</v>
      </c>
      <c r="AI165" s="42">
        <f t="shared" si="108"/>
        <v>0</v>
      </c>
      <c r="AJ165" s="42">
        <f t="shared" si="108"/>
        <v>0</v>
      </c>
      <c r="AK165" s="42">
        <f t="shared" si="108"/>
        <v>0</v>
      </c>
      <c r="AL165" s="42">
        <f t="shared" si="108"/>
        <v>0</v>
      </c>
      <c r="AM165" s="42">
        <f t="shared" si="108"/>
        <v>0</v>
      </c>
      <c r="AN165" s="42">
        <f t="shared" si="108"/>
        <v>0</v>
      </c>
      <c r="AO165" s="42">
        <f t="shared" si="108"/>
        <v>0</v>
      </c>
      <c r="AP165" s="42">
        <f t="shared" si="108"/>
        <v>0</v>
      </c>
      <c r="AQ165" s="42">
        <f t="shared" si="108"/>
        <v>0</v>
      </c>
      <c r="AR165" s="42">
        <f t="shared" si="108"/>
        <v>0</v>
      </c>
      <c r="AS165" s="42">
        <f t="shared" si="108"/>
        <v>0</v>
      </c>
      <c r="AT165" s="42">
        <f t="shared" si="108"/>
        <v>0</v>
      </c>
      <c r="AU165" s="42">
        <f t="shared" si="108"/>
        <v>0</v>
      </c>
      <c r="AV165" s="42">
        <f t="shared" si="108"/>
        <v>0</v>
      </c>
      <c r="AW165" s="42">
        <f t="shared" si="108"/>
        <v>0</v>
      </c>
      <c r="AX165" s="42">
        <f t="shared" si="108"/>
        <v>0</v>
      </c>
      <c r="AY165" s="42">
        <f t="shared" si="108"/>
        <v>0</v>
      </c>
      <c r="AZ165" s="42">
        <f t="shared" si="108"/>
        <v>0</v>
      </c>
      <c r="BA165" s="42">
        <f t="shared" si="108"/>
        <v>0</v>
      </c>
      <c r="BB165" s="42">
        <f t="shared" si="108"/>
        <v>0</v>
      </c>
      <c r="BC165" s="42">
        <f t="shared" si="108"/>
        <v>0</v>
      </c>
      <c r="BD165" s="42">
        <f t="shared" si="108"/>
        <v>0</v>
      </c>
      <c r="BE165" s="42">
        <f t="shared" si="108"/>
        <v>0</v>
      </c>
      <c r="BF165" s="42">
        <f t="shared" si="108"/>
        <v>0</v>
      </c>
      <c r="BG165" s="42">
        <f t="shared" si="108"/>
        <v>0</v>
      </c>
      <c r="BH165" s="42">
        <f t="shared" si="108"/>
        <v>0</v>
      </c>
      <c r="BI165" s="42">
        <f t="shared" si="108"/>
        <v>0</v>
      </c>
      <c r="BJ165" s="42">
        <f t="shared" si="108"/>
        <v>0</v>
      </c>
      <c r="BK165" s="42">
        <f t="shared" si="108"/>
        <v>0</v>
      </c>
      <c r="BL165" s="42">
        <f t="shared" si="108"/>
        <v>0</v>
      </c>
      <c r="BM165" s="42">
        <f t="shared" si="108"/>
        <v>0</v>
      </c>
      <c r="BN165" s="42">
        <f t="shared" si="108"/>
        <v>0</v>
      </c>
      <c r="BO165" s="42">
        <f t="shared" si="108"/>
        <v>0</v>
      </c>
      <c r="BP165" s="42">
        <f t="shared" si="108"/>
        <v>0</v>
      </c>
      <c r="BQ165" s="42">
        <f t="shared" si="108"/>
        <v>0</v>
      </c>
      <c r="BR165" s="42">
        <f t="shared" si="108"/>
        <v>0</v>
      </c>
      <c r="BS165" s="42">
        <f t="shared" ref="BS165:CH165" si="109">(BS$56*$C$16)+(BS$57*$D$16)+(BS$58*$D$16)+(BS$59*$C$16)</f>
        <v>0</v>
      </c>
      <c r="BT165" s="42">
        <f t="shared" si="109"/>
        <v>0</v>
      </c>
      <c r="BU165" s="42">
        <f t="shared" si="109"/>
        <v>0</v>
      </c>
      <c r="BV165" s="42">
        <f t="shared" si="109"/>
        <v>0</v>
      </c>
      <c r="BW165" s="42">
        <f t="shared" si="109"/>
        <v>0</v>
      </c>
      <c r="BX165" s="42">
        <f t="shared" si="109"/>
        <v>0</v>
      </c>
      <c r="BY165" s="42">
        <f t="shared" si="109"/>
        <v>0</v>
      </c>
      <c r="BZ165" s="42">
        <f t="shared" si="109"/>
        <v>0</v>
      </c>
      <c r="CA165" s="42">
        <f t="shared" si="109"/>
        <v>0</v>
      </c>
      <c r="CB165" s="42">
        <f t="shared" si="109"/>
        <v>0</v>
      </c>
      <c r="CC165" s="42">
        <f t="shared" si="109"/>
        <v>0</v>
      </c>
      <c r="CD165" s="42">
        <f t="shared" si="109"/>
        <v>0</v>
      </c>
      <c r="CE165" s="42">
        <f t="shared" si="109"/>
        <v>0</v>
      </c>
      <c r="CF165" s="42">
        <f t="shared" si="109"/>
        <v>0</v>
      </c>
      <c r="CG165" s="42">
        <f t="shared" si="109"/>
        <v>0</v>
      </c>
      <c r="CH165" s="42">
        <f t="shared" si="109"/>
        <v>0</v>
      </c>
    </row>
    <row r="166" spans="2:86" x14ac:dyDescent="0.35">
      <c r="B166" s="1" t="s">
        <v>74</v>
      </c>
      <c r="E166" s="32">
        <f>SUM(G166:CH166)</f>
        <v>3645.0384874273864</v>
      </c>
      <c r="G166" s="42">
        <f t="shared" ref="G166:BR166" si="110">(G$70*$C$16)+(G$71*$D$16)+(G$72*$D$16)+(G$73*$C$16)</f>
        <v>0</v>
      </c>
      <c r="H166" s="42">
        <f t="shared" si="110"/>
        <v>0</v>
      </c>
      <c r="I166" s="42">
        <f t="shared" si="110"/>
        <v>0</v>
      </c>
      <c r="J166" s="42">
        <f t="shared" si="110"/>
        <v>0</v>
      </c>
      <c r="K166" s="42">
        <f t="shared" si="110"/>
        <v>0</v>
      </c>
      <c r="L166" s="42">
        <f t="shared" si="110"/>
        <v>0</v>
      </c>
      <c r="M166" s="42">
        <f t="shared" si="110"/>
        <v>0</v>
      </c>
      <c r="N166" s="42">
        <f t="shared" si="110"/>
        <v>0</v>
      </c>
      <c r="O166" s="42">
        <f t="shared" si="110"/>
        <v>0</v>
      </c>
      <c r="P166" s="42">
        <f t="shared" si="110"/>
        <v>0</v>
      </c>
      <c r="Q166" s="42">
        <f t="shared" si="110"/>
        <v>0</v>
      </c>
      <c r="R166" s="42">
        <f t="shared" si="110"/>
        <v>0</v>
      </c>
      <c r="S166" s="42">
        <f t="shared" si="110"/>
        <v>0</v>
      </c>
      <c r="T166" s="42">
        <f t="shared" si="110"/>
        <v>0</v>
      </c>
      <c r="U166" s="42">
        <f t="shared" si="110"/>
        <v>0</v>
      </c>
      <c r="V166" s="42">
        <f t="shared" si="110"/>
        <v>0</v>
      </c>
      <c r="W166" s="42">
        <f t="shared" si="110"/>
        <v>0</v>
      </c>
      <c r="X166" s="42">
        <f t="shared" si="110"/>
        <v>0</v>
      </c>
      <c r="Y166" s="42">
        <f t="shared" si="110"/>
        <v>0</v>
      </c>
      <c r="Z166" s="42">
        <f t="shared" si="110"/>
        <v>0</v>
      </c>
      <c r="AA166" s="42">
        <f t="shared" si="110"/>
        <v>0</v>
      </c>
      <c r="AB166" s="42">
        <f t="shared" si="110"/>
        <v>0</v>
      </c>
      <c r="AC166" s="42">
        <f t="shared" si="110"/>
        <v>0</v>
      </c>
      <c r="AD166" s="42">
        <f t="shared" si="110"/>
        <v>0</v>
      </c>
      <c r="AE166" s="42">
        <f t="shared" si="110"/>
        <v>0</v>
      </c>
      <c r="AF166" s="42">
        <f t="shared" si="110"/>
        <v>0</v>
      </c>
      <c r="AG166" s="42">
        <f t="shared" si="110"/>
        <v>73.453848775122793</v>
      </c>
      <c r="AH166" s="42">
        <f t="shared" si="110"/>
        <v>61.774539551813398</v>
      </c>
      <c r="AI166" s="42">
        <f t="shared" si="110"/>
        <v>77.359939502369059</v>
      </c>
      <c r="AJ166" s="42">
        <f t="shared" si="110"/>
        <v>59.237439773325463</v>
      </c>
      <c r="AK166" s="42">
        <f t="shared" si="110"/>
        <v>71.803892808670199</v>
      </c>
      <c r="AL166" s="42">
        <f t="shared" si="110"/>
        <v>56.551091009834622</v>
      </c>
      <c r="AM166" s="42">
        <f t="shared" si="110"/>
        <v>70.051613083873534</v>
      </c>
      <c r="AN166" s="42">
        <f t="shared" si="110"/>
        <v>54.146673172573614</v>
      </c>
      <c r="AO166" s="42">
        <f t="shared" si="110"/>
        <v>59.914361950399012</v>
      </c>
      <c r="AP166" s="42">
        <f t="shared" si="110"/>
        <v>53.655358684404014</v>
      </c>
      <c r="AQ166" s="42">
        <f t="shared" si="110"/>
        <v>55.009190185321913</v>
      </c>
      <c r="AR166" s="42">
        <f t="shared" si="110"/>
        <v>54.017355806095829</v>
      </c>
      <c r="AS166" s="42">
        <f t="shared" si="110"/>
        <v>54.137980432796418</v>
      </c>
      <c r="AT166" s="42">
        <f t="shared" si="110"/>
        <v>55.404548693018526</v>
      </c>
      <c r="AU166" s="42">
        <f t="shared" si="110"/>
        <v>56.481803852770845</v>
      </c>
      <c r="AV166" s="42">
        <f t="shared" si="110"/>
        <v>56.12130345720027</v>
      </c>
      <c r="AW166" s="42">
        <f t="shared" si="110"/>
        <v>54.538973653995697</v>
      </c>
      <c r="AX166" s="42">
        <f t="shared" si="110"/>
        <v>59.563264395286936</v>
      </c>
      <c r="AY166" s="42">
        <f t="shared" si="110"/>
        <v>63.900975299660146</v>
      </c>
      <c r="AZ166" s="42">
        <f t="shared" si="110"/>
        <v>69.92727548770381</v>
      </c>
      <c r="BA166" s="42">
        <f t="shared" si="110"/>
        <v>86.597158125924494</v>
      </c>
      <c r="BB166" s="42">
        <f t="shared" si="110"/>
        <v>61.798646972939245</v>
      </c>
      <c r="BC166" s="42">
        <f t="shared" si="110"/>
        <v>91.01211817311713</v>
      </c>
      <c r="BD166" s="42">
        <f t="shared" si="110"/>
        <v>67.575329434266337</v>
      </c>
      <c r="BE166" s="42">
        <f t="shared" si="110"/>
        <v>78.975274996101447</v>
      </c>
      <c r="BF166" s="42">
        <f t="shared" si="110"/>
        <v>67.73852776278062</v>
      </c>
      <c r="BG166" s="42">
        <f t="shared" si="110"/>
        <v>65.62783279636453</v>
      </c>
      <c r="BH166" s="42">
        <f t="shared" si="110"/>
        <v>70.811043630962388</v>
      </c>
      <c r="BI166" s="42">
        <f t="shared" si="110"/>
        <v>80.782127172411435</v>
      </c>
      <c r="BJ166" s="42">
        <f t="shared" si="110"/>
        <v>79.22513880581063</v>
      </c>
      <c r="BK166" s="42">
        <f t="shared" si="110"/>
        <v>102.97695482231063</v>
      </c>
      <c r="BL166" s="42">
        <f t="shared" si="110"/>
        <v>82.416509646605249</v>
      </c>
      <c r="BM166" s="42">
        <f t="shared" si="110"/>
        <v>51.338954954882297</v>
      </c>
      <c r="BN166" s="42">
        <f t="shared" si="110"/>
        <v>28.110669545158373</v>
      </c>
      <c r="BO166" s="42">
        <f t="shared" si="110"/>
        <v>39.568307041161773</v>
      </c>
      <c r="BP166" s="42">
        <f t="shared" si="110"/>
        <v>85.184614511637008</v>
      </c>
      <c r="BQ166" s="42">
        <f t="shared" si="110"/>
        <v>821.37765606133325</v>
      </c>
      <c r="BR166" s="42">
        <f t="shared" si="110"/>
        <v>261.26791187860789</v>
      </c>
      <c r="BS166" s="42">
        <f t="shared" ref="BS166:CH166" si="111">(BS$70*$C$16)+(BS$71*$D$16)+(BS$72*$D$16)+(BS$73*$C$16)</f>
        <v>203.60228151879826</v>
      </c>
      <c r="BT166" s="42">
        <f t="shared" si="111"/>
        <v>1</v>
      </c>
      <c r="BU166" s="42">
        <f t="shared" si="111"/>
        <v>0</v>
      </c>
      <c r="BV166" s="42">
        <f t="shared" si="111"/>
        <v>0</v>
      </c>
      <c r="BW166" s="42">
        <f t="shared" si="111"/>
        <v>0</v>
      </c>
      <c r="BX166" s="42">
        <f t="shared" si="111"/>
        <v>0</v>
      </c>
      <c r="BY166" s="42">
        <f t="shared" si="111"/>
        <v>0</v>
      </c>
      <c r="BZ166" s="42">
        <f t="shared" si="111"/>
        <v>0.9999999999764605</v>
      </c>
      <c r="CA166" s="42">
        <f t="shared" si="111"/>
        <v>0</v>
      </c>
      <c r="CB166" s="42">
        <f t="shared" si="111"/>
        <v>0</v>
      </c>
      <c r="CC166" s="42">
        <f t="shared" si="111"/>
        <v>0</v>
      </c>
      <c r="CD166" s="42">
        <f t="shared" si="111"/>
        <v>0</v>
      </c>
      <c r="CE166" s="42">
        <f t="shared" si="111"/>
        <v>0</v>
      </c>
      <c r="CF166" s="42">
        <f t="shared" si="111"/>
        <v>0</v>
      </c>
      <c r="CG166" s="42">
        <f t="shared" si="111"/>
        <v>0</v>
      </c>
      <c r="CH166" s="42">
        <f t="shared" si="111"/>
        <v>0</v>
      </c>
    </row>
    <row r="167" spans="2:86" x14ac:dyDescent="0.35">
      <c r="B167" s="1" t="s">
        <v>64</v>
      </c>
      <c r="E167" s="32">
        <f>SUM(G167:CH167)</f>
        <v>0</v>
      </c>
      <c r="G167" s="37">
        <f t="shared" ref="G167:BR167" si="112">G44</f>
        <v>0</v>
      </c>
      <c r="H167" s="37">
        <f t="shared" si="112"/>
        <v>0</v>
      </c>
      <c r="I167" s="37">
        <f t="shared" si="112"/>
        <v>0</v>
      </c>
      <c r="J167" s="37">
        <f t="shared" si="112"/>
        <v>0</v>
      </c>
      <c r="K167" s="37">
        <f t="shared" si="112"/>
        <v>0</v>
      </c>
      <c r="L167" s="37">
        <f t="shared" si="112"/>
        <v>0</v>
      </c>
      <c r="M167" s="37">
        <f t="shared" si="112"/>
        <v>0</v>
      </c>
      <c r="N167" s="37">
        <f t="shared" si="112"/>
        <v>0</v>
      </c>
      <c r="O167" s="37">
        <f t="shared" si="112"/>
        <v>0</v>
      </c>
      <c r="P167" s="37">
        <f t="shared" si="112"/>
        <v>0</v>
      </c>
      <c r="Q167" s="37">
        <f t="shared" si="112"/>
        <v>0</v>
      </c>
      <c r="R167" s="37">
        <f t="shared" si="112"/>
        <v>0</v>
      </c>
      <c r="S167" s="37">
        <f t="shared" si="112"/>
        <v>0</v>
      </c>
      <c r="T167" s="37">
        <f t="shared" si="112"/>
        <v>0</v>
      </c>
      <c r="U167" s="37">
        <f t="shared" si="112"/>
        <v>0</v>
      </c>
      <c r="V167" s="37">
        <f t="shared" si="112"/>
        <v>0</v>
      </c>
      <c r="W167" s="37">
        <f t="shared" si="112"/>
        <v>0</v>
      </c>
      <c r="X167" s="37">
        <f t="shared" si="112"/>
        <v>0</v>
      </c>
      <c r="Y167" s="37">
        <f t="shared" si="112"/>
        <v>0</v>
      </c>
      <c r="Z167" s="37">
        <f t="shared" si="112"/>
        <v>0</v>
      </c>
      <c r="AA167" s="37">
        <f t="shared" si="112"/>
        <v>0</v>
      </c>
      <c r="AB167" s="37">
        <f t="shared" si="112"/>
        <v>0</v>
      </c>
      <c r="AC167" s="37">
        <f t="shared" si="112"/>
        <v>0</v>
      </c>
      <c r="AD167" s="37">
        <f t="shared" si="112"/>
        <v>0</v>
      </c>
      <c r="AE167" s="37">
        <f t="shared" si="112"/>
        <v>0</v>
      </c>
      <c r="AF167" s="37">
        <f t="shared" si="112"/>
        <v>0</v>
      </c>
      <c r="AG167" s="37">
        <f t="shared" si="112"/>
        <v>0</v>
      </c>
      <c r="AH167" s="37">
        <f t="shared" si="112"/>
        <v>0</v>
      </c>
      <c r="AI167" s="37">
        <f t="shared" si="112"/>
        <v>0</v>
      </c>
      <c r="AJ167" s="37">
        <f t="shared" si="112"/>
        <v>0</v>
      </c>
      <c r="AK167" s="37">
        <f t="shared" si="112"/>
        <v>0</v>
      </c>
      <c r="AL167" s="37">
        <f t="shared" si="112"/>
        <v>0</v>
      </c>
      <c r="AM167" s="37">
        <f t="shared" si="112"/>
        <v>0</v>
      </c>
      <c r="AN167" s="37">
        <f t="shared" si="112"/>
        <v>0</v>
      </c>
      <c r="AO167" s="37">
        <f t="shared" si="112"/>
        <v>0</v>
      </c>
      <c r="AP167" s="37">
        <f t="shared" si="112"/>
        <v>0</v>
      </c>
      <c r="AQ167" s="37">
        <f t="shared" si="112"/>
        <v>0</v>
      </c>
      <c r="AR167" s="37">
        <f t="shared" si="112"/>
        <v>0</v>
      </c>
      <c r="AS167" s="37">
        <f t="shared" si="112"/>
        <v>0</v>
      </c>
      <c r="AT167" s="37">
        <f t="shared" si="112"/>
        <v>0</v>
      </c>
      <c r="AU167" s="37">
        <f t="shared" si="112"/>
        <v>0</v>
      </c>
      <c r="AV167" s="37">
        <f t="shared" si="112"/>
        <v>0</v>
      </c>
      <c r="AW167" s="37">
        <f t="shared" si="112"/>
        <v>0</v>
      </c>
      <c r="AX167" s="37">
        <f t="shared" si="112"/>
        <v>0</v>
      </c>
      <c r="AY167" s="37">
        <f t="shared" si="112"/>
        <v>0</v>
      </c>
      <c r="AZ167" s="37">
        <f t="shared" si="112"/>
        <v>0</v>
      </c>
      <c r="BA167" s="37">
        <f t="shared" si="112"/>
        <v>0</v>
      </c>
      <c r="BB167" s="37">
        <f t="shared" si="112"/>
        <v>0</v>
      </c>
      <c r="BC167" s="37">
        <f t="shared" si="112"/>
        <v>0</v>
      </c>
      <c r="BD167" s="37">
        <f t="shared" si="112"/>
        <v>0</v>
      </c>
      <c r="BE167" s="37">
        <f t="shared" si="112"/>
        <v>0</v>
      </c>
      <c r="BF167" s="37">
        <f t="shared" si="112"/>
        <v>0</v>
      </c>
      <c r="BG167" s="37">
        <f t="shared" si="112"/>
        <v>0</v>
      </c>
      <c r="BH167" s="37">
        <f t="shared" si="112"/>
        <v>0</v>
      </c>
      <c r="BI167" s="37">
        <f t="shared" si="112"/>
        <v>0</v>
      </c>
      <c r="BJ167" s="37">
        <f t="shared" si="112"/>
        <v>0</v>
      </c>
      <c r="BK167" s="37">
        <f t="shared" si="112"/>
        <v>0</v>
      </c>
      <c r="BL167" s="37">
        <f t="shared" si="112"/>
        <v>0</v>
      </c>
      <c r="BM167" s="37">
        <f t="shared" si="112"/>
        <v>0</v>
      </c>
      <c r="BN167" s="37">
        <f t="shared" si="112"/>
        <v>0</v>
      </c>
      <c r="BO167" s="37">
        <f t="shared" si="112"/>
        <v>0</v>
      </c>
      <c r="BP167" s="37">
        <f t="shared" si="112"/>
        <v>0</v>
      </c>
      <c r="BQ167" s="37">
        <f t="shared" si="112"/>
        <v>0</v>
      </c>
      <c r="BR167" s="37">
        <f t="shared" si="112"/>
        <v>0</v>
      </c>
      <c r="BS167" s="37">
        <f t="shared" ref="BS167:CH167" si="113">BS44</f>
        <v>0</v>
      </c>
      <c r="BT167" s="37">
        <f t="shared" si="113"/>
        <v>0</v>
      </c>
      <c r="BU167" s="37">
        <f t="shared" si="113"/>
        <v>0</v>
      </c>
      <c r="BV167" s="37">
        <f t="shared" si="113"/>
        <v>0</v>
      </c>
      <c r="BW167" s="37">
        <f t="shared" si="113"/>
        <v>0</v>
      </c>
      <c r="BX167" s="37">
        <f t="shared" si="113"/>
        <v>0</v>
      </c>
      <c r="BY167" s="37">
        <f t="shared" si="113"/>
        <v>0</v>
      </c>
      <c r="BZ167" s="37">
        <f t="shared" si="113"/>
        <v>0</v>
      </c>
      <c r="CA167" s="37">
        <f t="shared" si="113"/>
        <v>0</v>
      </c>
      <c r="CB167" s="37">
        <f t="shared" si="113"/>
        <v>0</v>
      </c>
      <c r="CC167" s="37">
        <f t="shared" si="113"/>
        <v>0</v>
      </c>
      <c r="CD167" s="37">
        <f t="shared" si="113"/>
        <v>0</v>
      </c>
      <c r="CE167" s="37">
        <f t="shared" si="113"/>
        <v>0</v>
      </c>
      <c r="CF167" s="37">
        <f t="shared" si="113"/>
        <v>0</v>
      </c>
      <c r="CG167" s="37">
        <f t="shared" si="113"/>
        <v>0</v>
      </c>
      <c r="CH167" s="37">
        <f t="shared" si="113"/>
        <v>0</v>
      </c>
    </row>
    <row r="168" spans="2:86" x14ac:dyDescent="0.35">
      <c r="E168" s="29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</row>
    <row r="169" spans="2:86" x14ac:dyDescent="0.35">
      <c r="B169" s="2" t="s">
        <v>65</v>
      </c>
      <c r="E169" s="29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3"/>
      <c r="CB169" s="53"/>
      <c r="CC169" s="53"/>
      <c r="CD169" s="53"/>
      <c r="CE169" s="53"/>
      <c r="CF169" s="53"/>
      <c r="CG169" s="53"/>
      <c r="CH169" s="53"/>
    </row>
    <row r="170" spans="2:86" x14ac:dyDescent="0.35">
      <c r="E170" s="29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3"/>
    </row>
    <row r="171" spans="2:86" x14ac:dyDescent="0.35">
      <c r="B171" s="40" t="s">
        <v>75</v>
      </c>
      <c r="E171" s="44">
        <f>SUM(G171:CH171)</f>
        <v>4381.2256878700509</v>
      </c>
      <c r="F171" s="2"/>
      <c r="G171" s="46">
        <f t="shared" ref="G171:BR171" si="114">SUM(G165:G166)</f>
        <v>0</v>
      </c>
      <c r="H171" s="46">
        <f t="shared" si="114"/>
        <v>0</v>
      </c>
      <c r="I171" s="46">
        <f t="shared" si="114"/>
        <v>0</v>
      </c>
      <c r="J171" s="46">
        <f t="shared" si="114"/>
        <v>0</v>
      </c>
      <c r="K171" s="46">
        <f t="shared" si="114"/>
        <v>0</v>
      </c>
      <c r="L171" s="46">
        <f t="shared" si="114"/>
        <v>0</v>
      </c>
      <c r="M171" s="46">
        <f t="shared" si="114"/>
        <v>0</v>
      </c>
      <c r="N171" s="46">
        <f t="shared" si="114"/>
        <v>0</v>
      </c>
      <c r="O171" s="46">
        <f t="shared" si="114"/>
        <v>0</v>
      </c>
      <c r="P171" s="46">
        <f t="shared" si="114"/>
        <v>0</v>
      </c>
      <c r="Q171" s="46">
        <f t="shared" si="114"/>
        <v>0</v>
      </c>
      <c r="R171" s="46">
        <f t="shared" si="114"/>
        <v>0</v>
      </c>
      <c r="S171" s="46">
        <f t="shared" si="114"/>
        <v>0</v>
      </c>
      <c r="T171" s="46">
        <f t="shared" si="114"/>
        <v>0</v>
      </c>
      <c r="U171" s="46">
        <f t="shared" si="114"/>
        <v>0</v>
      </c>
      <c r="V171" s="46">
        <f t="shared" si="114"/>
        <v>0</v>
      </c>
      <c r="W171" s="46">
        <f t="shared" si="114"/>
        <v>109.032428</v>
      </c>
      <c r="X171" s="46">
        <f t="shared" si="114"/>
        <v>71.304399999999958</v>
      </c>
      <c r="Y171" s="46">
        <f t="shared" si="114"/>
        <v>67.275121999359996</v>
      </c>
      <c r="Z171" s="46">
        <f t="shared" si="114"/>
        <v>59.365400000000093</v>
      </c>
      <c r="AA171" s="46">
        <f t="shared" si="114"/>
        <v>85.01874500064001</v>
      </c>
      <c r="AB171" s="46">
        <f t="shared" si="114"/>
        <v>59.227259240107131</v>
      </c>
      <c r="AC171" s="46">
        <f t="shared" si="114"/>
        <v>68.209467845212885</v>
      </c>
      <c r="AD171" s="46">
        <f t="shared" si="114"/>
        <v>2.6907425093116902E-2</v>
      </c>
      <c r="AE171" s="46">
        <f t="shared" si="114"/>
        <v>130.95276848958679</v>
      </c>
      <c r="AF171" s="46">
        <f t="shared" si="114"/>
        <v>85.7747024426656</v>
      </c>
      <c r="AG171" s="46">
        <f t="shared" si="114"/>
        <v>73.453848775122793</v>
      </c>
      <c r="AH171" s="46">
        <f t="shared" si="114"/>
        <v>61.774539551813398</v>
      </c>
      <c r="AI171" s="46">
        <f t="shared" si="114"/>
        <v>77.359939502369059</v>
      </c>
      <c r="AJ171" s="46">
        <f t="shared" si="114"/>
        <v>59.237439773325463</v>
      </c>
      <c r="AK171" s="46">
        <f t="shared" si="114"/>
        <v>71.803892808670199</v>
      </c>
      <c r="AL171" s="46">
        <f t="shared" si="114"/>
        <v>56.551091009834622</v>
      </c>
      <c r="AM171" s="46">
        <f t="shared" si="114"/>
        <v>70.051613083873534</v>
      </c>
      <c r="AN171" s="46">
        <f t="shared" si="114"/>
        <v>54.146673172573614</v>
      </c>
      <c r="AO171" s="46">
        <f t="shared" si="114"/>
        <v>59.914361950399012</v>
      </c>
      <c r="AP171" s="46">
        <f t="shared" si="114"/>
        <v>53.655358684404014</v>
      </c>
      <c r="AQ171" s="46">
        <f t="shared" si="114"/>
        <v>55.009190185321913</v>
      </c>
      <c r="AR171" s="46">
        <f t="shared" si="114"/>
        <v>54.017355806095829</v>
      </c>
      <c r="AS171" s="46">
        <f t="shared" si="114"/>
        <v>54.137980432796418</v>
      </c>
      <c r="AT171" s="46">
        <f t="shared" si="114"/>
        <v>55.404548693018526</v>
      </c>
      <c r="AU171" s="46">
        <f t="shared" si="114"/>
        <v>56.481803852770845</v>
      </c>
      <c r="AV171" s="46">
        <f t="shared" si="114"/>
        <v>56.12130345720027</v>
      </c>
      <c r="AW171" s="46">
        <f t="shared" si="114"/>
        <v>54.538973653995697</v>
      </c>
      <c r="AX171" s="46">
        <f t="shared" si="114"/>
        <v>59.563264395286936</v>
      </c>
      <c r="AY171" s="46">
        <f t="shared" si="114"/>
        <v>63.900975299660146</v>
      </c>
      <c r="AZ171" s="46">
        <f t="shared" si="114"/>
        <v>69.92727548770381</v>
      </c>
      <c r="BA171" s="46">
        <f t="shared" si="114"/>
        <v>86.597158125924494</v>
      </c>
      <c r="BB171" s="46">
        <f t="shared" si="114"/>
        <v>61.798646972939245</v>
      </c>
      <c r="BC171" s="46">
        <f t="shared" si="114"/>
        <v>91.01211817311713</v>
      </c>
      <c r="BD171" s="46">
        <f t="shared" si="114"/>
        <v>67.575329434266337</v>
      </c>
      <c r="BE171" s="46">
        <f t="shared" si="114"/>
        <v>78.975274996101447</v>
      </c>
      <c r="BF171" s="46">
        <f t="shared" si="114"/>
        <v>67.73852776278062</v>
      </c>
      <c r="BG171" s="46">
        <f t="shared" si="114"/>
        <v>65.62783279636453</v>
      </c>
      <c r="BH171" s="46">
        <f t="shared" si="114"/>
        <v>70.811043630962388</v>
      </c>
      <c r="BI171" s="46">
        <f t="shared" si="114"/>
        <v>80.782127172411435</v>
      </c>
      <c r="BJ171" s="46">
        <f t="shared" si="114"/>
        <v>79.22513880581063</v>
      </c>
      <c r="BK171" s="46">
        <f t="shared" si="114"/>
        <v>102.97695482231063</v>
      </c>
      <c r="BL171" s="46">
        <f t="shared" si="114"/>
        <v>82.416509646605249</v>
      </c>
      <c r="BM171" s="46">
        <f t="shared" si="114"/>
        <v>51.338954954882297</v>
      </c>
      <c r="BN171" s="46">
        <f t="shared" si="114"/>
        <v>28.110669545158373</v>
      </c>
      <c r="BO171" s="46">
        <f t="shared" si="114"/>
        <v>39.568307041161773</v>
      </c>
      <c r="BP171" s="46">
        <f t="shared" si="114"/>
        <v>85.184614511637008</v>
      </c>
      <c r="BQ171" s="46">
        <f t="shared" si="114"/>
        <v>821.37765606133325</v>
      </c>
      <c r="BR171" s="46">
        <f t="shared" si="114"/>
        <v>261.26791187860789</v>
      </c>
      <c r="BS171" s="46">
        <f t="shared" ref="BS171:CH171" si="115">SUM(BS165:BS166)</f>
        <v>203.60228151879826</v>
      </c>
      <c r="BT171" s="46">
        <f t="shared" si="115"/>
        <v>1</v>
      </c>
      <c r="BU171" s="46">
        <f t="shared" si="115"/>
        <v>0</v>
      </c>
      <c r="BV171" s="46">
        <f t="shared" si="115"/>
        <v>0</v>
      </c>
      <c r="BW171" s="46">
        <f t="shared" si="115"/>
        <v>0</v>
      </c>
      <c r="BX171" s="46">
        <f t="shared" si="115"/>
        <v>0</v>
      </c>
      <c r="BY171" s="46">
        <f t="shared" si="115"/>
        <v>0</v>
      </c>
      <c r="BZ171" s="46">
        <f t="shared" si="115"/>
        <v>0.9999999999764605</v>
      </c>
      <c r="CA171" s="46">
        <f t="shared" si="115"/>
        <v>0</v>
      </c>
      <c r="CB171" s="46">
        <f t="shared" si="115"/>
        <v>0</v>
      </c>
      <c r="CC171" s="46">
        <f t="shared" si="115"/>
        <v>0</v>
      </c>
      <c r="CD171" s="46">
        <f t="shared" si="115"/>
        <v>0</v>
      </c>
      <c r="CE171" s="46">
        <f t="shared" si="115"/>
        <v>0</v>
      </c>
      <c r="CF171" s="46">
        <f t="shared" si="115"/>
        <v>0</v>
      </c>
      <c r="CG171" s="46">
        <f t="shared" si="115"/>
        <v>0</v>
      </c>
      <c r="CH171" s="46">
        <f t="shared" si="115"/>
        <v>0</v>
      </c>
    </row>
    <row r="172" spans="2:86" x14ac:dyDescent="0.35">
      <c r="B172" s="40" t="s">
        <v>76</v>
      </c>
      <c r="E172" s="32">
        <f>SUM(G172:CH172)</f>
        <v>3291.7621098700506</v>
      </c>
      <c r="F172" s="2"/>
      <c r="G172" s="33">
        <f t="shared" ref="G172:BR172" si="116">SUM(G164,G171)</f>
        <v>0</v>
      </c>
      <c r="H172" s="43">
        <f t="shared" si="116"/>
        <v>-1</v>
      </c>
      <c r="I172" s="43">
        <f t="shared" si="116"/>
        <v>0</v>
      </c>
      <c r="J172" s="43">
        <f t="shared" si="116"/>
        <v>0</v>
      </c>
      <c r="K172" s="43">
        <f t="shared" si="116"/>
        <v>0</v>
      </c>
      <c r="L172" s="43">
        <f t="shared" si="116"/>
        <v>0</v>
      </c>
      <c r="M172" s="43">
        <f t="shared" si="116"/>
        <v>-76.649442000000008</v>
      </c>
      <c r="N172" s="43">
        <f t="shared" si="116"/>
        <v>-189.01941299999999</v>
      </c>
      <c r="O172" s="43">
        <f t="shared" si="116"/>
        <v>-373.42041799999998</v>
      </c>
      <c r="P172" s="43">
        <f t="shared" si="116"/>
        <v>-144.86724699999999</v>
      </c>
      <c r="Q172" s="43">
        <f t="shared" si="116"/>
        <v>-304.50705800000003</v>
      </c>
      <c r="R172" s="43">
        <f t="shared" si="116"/>
        <v>0</v>
      </c>
      <c r="S172" s="43">
        <f t="shared" si="116"/>
        <v>0</v>
      </c>
      <c r="T172" s="43">
        <f t="shared" si="116"/>
        <v>0</v>
      </c>
      <c r="U172" s="43">
        <f t="shared" si="116"/>
        <v>0</v>
      </c>
      <c r="V172" s="43">
        <f t="shared" si="116"/>
        <v>0</v>
      </c>
      <c r="W172" s="43">
        <f t="shared" si="116"/>
        <v>109.032428</v>
      </c>
      <c r="X172" s="43">
        <f t="shared" si="116"/>
        <v>71.304399999999958</v>
      </c>
      <c r="Y172" s="43">
        <f t="shared" si="116"/>
        <v>67.275121999359996</v>
      </c>
      <c r="Z172" s="43">
        <f t="shared" si="116"/>
        <v>59.365400000000093</v>
      </c>
      <c r="AA172" s="43">
        <f t="shared" si="116"/>
        <v>85.01874500064001</v>
      </c>
      <c r="AB172" s="43">
        <f t="shared" si="116"/>
        <v>59.227259240107131</v>
      </c>
      <c r="AC172" s="43">
        <f t="shared" si="116"/>
        <v>68.209467845212885</v>
      </c>
      <c r="AD172" s="43">
        <f t="shared" si="116"/>
        <v>2.6907425093116902E-2</v>
      </c>
      <c r="AE172" s="43">
        <f t="shared" si="116"/>
        <v>130.95276848958679</v>
      </c>
      <c r="AF172" s="43">
        <f t="shared" si="116"/>
        <v>85.7747024426656</v>
      </c>
      <c r="AG172" s="43">
        <f t="shared" si="116"/>
        <v>73.453848775122793</v>
      </c>
      <c r="AH172" s="43">
        <f t="shared" si="116"/>
        <v>61.774539551813398</v>
      </c>
      <c r="AI172" s="43">
        <f t="shared" si="116"/>
        <v>77.359939502369059</v>
      </c>
      <c r="AJ172" s="43">
        <f t="shared" si="116"/>
        <v>59.237439773325463</v>
      </c>
      <c r="AK172" s="43">
        <f t="shared" si="116"/>
        <v>71.803892808670199</v>
      </c>
      <c r="AL172" s="43">
        <f t="shared" si="116"/>
        <v>56.551091009834622</v>
      </c>
      <c r="AM172" s="43">
        <f t="shared" si="116"/>
        <v>70.051613083873534</v>
      </c>
      <c r="AN172" s="43">
        <f t="shared" si="116"/>
        <v>54.146673172573614</v>
      </c>
      <c r="AO172" s="43">
        <f t="shared" si="116"/>
        <v>59.914361950399012</v>
      </c>
      <c r="AP172" s="43">
        <f t="shared" si="116"/>
        <v>53.655358684404014</v>
      </c>
      <c r="AQ172" s="43">
        <f t="shared" si="116"/>
        <v>55.009190185321913</v>
      </c>
      <c r="AR172" s="43">
        <f t="shared" si="116"/>
        <v>54.017355806095829</v>
      </c>
      <c r="AS172" s="43">
        <f t="shared" si="116"/>
        <v>54.137980432796418</v>
      </c>
      <c r="AT172" s="43">
        <f t="shared" si="116"/>
        <v>55.404548693018526</v>
      </c>
      <c r="AU172" s="43">
        <f t="shared" si="116"/>
        <v>56.481803852770845</v>
      </c>
      <c r="AV172" s="43">
        <f t="shared" si="116"/>
        <v>56.12130345720027</v>
      </c>
      <c r="AW172" s="43">
        <f t="shared" si="116"/>
        <v>54.538973653995697</v>
      </c>
      <c r="AX172" s="43">
        <f t="shared" si="116"/>
        <v>59.563264395286936</v>
      </c>
      <c r="AY172" s="43">
        <f t="shared" si="116"/>
        <v>63.900975299660146</v>
      </c>
      <c r="AZ172" s="43">
        <f t="shared" si="116"/>
        <v>69.92727548770381</v>
      </c>
      <c r="BA172" s="43">
        <f t="shared" si="116"/>
        <v>86.597158125924494</v>
      </c>
      <c r="BB172" s="43">
        <f t="shared" si="116"/>
        <v>61.798646972939245</v>
      </c>
      <c r="BC172" s="43">
        <f t="shared" si="116"/>
        <v>91.01211817311713</v>
      </c>
      <c r="BD172" s="43">
        <f t="shared" si="116"/>
        <v>67.575329434266337</v>
      </c>
      <c r="BE172" s="43">
        <f t="shared" si="116"/>
        <v>78.975274996101447</v>
      </c>
      <c r="BF172" s="43">
        <f t="shared" si="116"/>
        <v>67.73852776278062</v>
      </c>
      <c r="BG172" s="43">
        <f t="shared" si="116"/>
        <v>65.62783279636453</v>
      </c>
      <c r="BH172" s="43">
        <f t="shared" si="116"/>
        <v>70.811043630962388</v>
      </c>
      <c r="BI172" s="43">
        <f t="shared" si="116"/>
        <v>80.782127172411435</v>
      </c>
      <c r="BJ172" s="43">
        <f t="shared" si="116"/>
        <v>79.22513880581063</v>
      </c>
      <c r="BK172" s="43">
        <f t="shared" si="116"/>
        <v>102.97695482231063</v>
      </c>
      <c r="BL172" s="43">
        <f t="shared" si="116"/>
        <v>82.416509646605249</v>
      </c>
      <c r="BM172" s="43">
        <f t="shared" si="116"/>
        <v>51.338954954882297</v>
      </c>
      <c r="BN172" s="43">
        <f t="shared" si="116"/>
        <v>28.110669545158373</v>
      </c>
      <c r="BO172" s="43">
        <f t="shared" si="116"/>
        <v>39.568307041161773</v>
      </c>
      <c r="BP172" s="43">
        <f t="shared" si="116"/>
        <v>85.184614511637008</v>
      </c>
      <c r="BQ172" s="43">
        <f t="shared" si="116"/>
        <v>821.37765606133325</v>
      </c>
      <c r="BR172" s="43">
        <f t="shared" si="116"/>
        <v>261.26791187860789</v>
      </c>
      <c r="BS172" s="43">
        <f t="shared" ref="BS172:CH172" si="117">SUM(BS164,BS171)</f>
        <v>203.60228151879826</v>
      </c>
      <c r="BT172" s="43">
        <f t="shared" si="117"/>
        <v>1</v>
      </c>
      <c r="BU172" s="43">
        <f t="shared" si="117"/>
        <v>0</v>
      </c>
      <c r="BV172" s="43">
        <f t="shared" si="117"/>
        <v>0</v>
      </c>
      <c r="BW172" s="43">
        <f t="shared" si="117"/>
        <v>0</v>
      </c>
      <c r="BX172" s="43">
        <f t="shared" si="117"/>
        <v>0</v>
      </c>
      <c r="BY172" s="43">
        <f t="shared" si="117"/>
        <v>0</v>
      </c>
      <c r="BZ172" s="43">
        <f t="shared" si="117"/>
        <v>0.9999999999764605</v>
      </c>
      <c r="CA172" s="43">
        <f t="shared" si="117"/>
        <v>0</v>
      </c>
      <c r="CB172" s="43">
        <f t="shared" si="117"/>
        <v>0</v>
      </c>
      <c r="CC172" s="43">
        <f t="shared" si="117"/>
        <v>0</v>
      </c>
      <c r="CD172" s="43">
        <f t="shared" si="117"/>
        <v>0</v>
      </c>
      <c r="CE172" s="43">
        <f t="shared" si="117"/>
        <v>0</v>
      </c>
      <c r="CF172" s="43">
        <f t="shared" si="117"/>
        <v>0</v>
      </c>
      <c r="CG172" s="43">
        <f t="shared" si="117"/>
        <v>0</v>
      </c>
      <c r="CH172" s="43">
        <f t="shared" si="117"/>
        <v>0</v>
      </c>
    </row>
    <row r="173" spans="2:86" x14ac:dyDescent="0.35">
      <c r="B173" s="40" t="s">
        <v>77</v>
      </c>
      <c r="E173" s="44">
        <f>SUM(G173:CH173)</f>
        <v>-279.82252878221163</v>
      </c>
      <c r="F173" s="2"/>
      <c r="G173" s="45">
        <f t="shared" ref="G173:BR173" si="118">IF(G$3&lt;$C$9,G172,0)</f>
        <v>0</v>
      </c>
      <c r="H173" s="46">
        <f t="shared" si="118"/>
        <v>-1</v>
      </c>
      <c r="I173" s="46">
        <f t="shared" si="118"/>
        <v>0</v>
      </c>
      <c r="J173" s="46">
        <f t="shared" si="118"/>
        <v>0</v>
      </c>
      <c r="K173" s="46">
        <f t="shared" si="118"/>
        <v>0</v>
      </c>
      <c r="L173" s="46">
        <f t="shared" si="118"/>
        <v>0</v>
      </c>
      <c r="M173" s="46">
        <f t="shared" si="118"/>
        <v>-76.649442000000008</v>
      </c>
      <c r="N173" s="46">
        <f t="shared" si="118"/>
        <v>-189.01941299999999</v>
      </c>
      <c r="O173" s="46">
        <f t="shared" si="118"/>
        <v>-373.42041799999998</v>
      </c>
      <c r="P173" s="46">
        <f t="shared" si="118"/>
        <v>-144.86724699999999</v>
      </c>
      <c r="Q173" s="46">
        <f t="shared" si="118"/>
        <v>-304.50705800000003</v>
      </c>
      <c r="R173" s="46">
        <f t="shared" si="118"/>
        <v>0</v>
      </c>
      <c r="S173" s="46">
        <f t="shared" si="118"/>
        <v>0</v>
      </c>
      <c r="T173" s="46">
        <f t="shared" si="118"/>
        <v>0</v>
      </c>
      <c r="U173" s="46">
        <f t="shared" si="118"/>
        <v>0</v>
      </c>
      <c r="V173" s="46">
        <f t="shared" si="118"/>
        <v>0</v>
      </c>
      <c r="W173" s="46">
        <f t="shared" si="118"/>
        <v>109.032428</v>
      </c>
      <c r="X173" s="46">
        <f t="shared" si="118"/>
        <v>71.304399999999958</v>
      </c>
      <c r="Y173" s="46">
        <f t="shared" si="118"/>
        <v>67.275121999359996</v>
      </c>
      <c r="Z173" s="46">
        <f t="shared" si="118"/>
        <v>59.365400000000093</v>
      </c>
      <c r="AA173" s="46">
        <f t="shared" si="118"/>
        <v>85.01874500064001</v>
      </c>
      <c r="AB173" s="46">
        <f t="shared" si="118"/>
        <v>59.227259240107131</v>
      </c>
      <c r="AC173" s="46">
        <f t="shared" si="118"/>
        <v>68.209467845212885</v>
      </c>
      <c r="AD173" s="46">
        <f t="shared" si="118"/>
        <v>2.6907425093116902E-2</v>
      </c>
      <c r="AE173" s="46">
        <f t="shared" si="118"/>
        <v>130.95276848958679</v>
      </c>
      <c r="AF173" s="46">
        <f t="shared" si="118"/>
        <v>85.7747024426656</v>
      </c>
      <c r="AG173" s="46">
        <f t="shared" si="118"/>
        <v>73.453848775122793</v>
      </c>
      <c r="AH173" s="46">
        <f t="shared" si="118"/>
        <v>0</v>
      </c>
      <c r="AI173" s="46">
        <f t="shared" si="118"/>
        <v>0</v>
      </c>
      <c r="AJ173" s="46">
        <f t="shared" si="118"/>
        <v>0</v>
      </c>
      <c r="AK173" s="46">
        <f t="shared" si="118"/>
        <v>0</v>
      </c>
      <c r="AL173" s="46">
        <f t="shared" si="118"/>
        <v>0</v>
      </c>
      <c r="AM173" s="46">
        <f t="shared" si="118"/>
        <v>0</v>
      </c>
      <c r="AN173" s="46">
        <f t="shared" si="118"/>
        <v>0</v>
      </c>
      <c r="AO173" s="46">
        <f t="shared" si="118"/>
        <v>0</v>
      </c>
      <c r="AP173" s="46">
        <f t="shared" si="118"/>
        <v>0</v>
      </c>
      <c r="AQ173" s="46">
        <f t="shared" si="118"/>
        <v>0</v>
      </c>
      <c r="AR173" s="46">
        <f t="shared" si="118"/>
        <v>0</v>
      </c>
      <c r="AS173" s="46">
        <f t="shared" si="118"/>
        <v>0</v>
      </c>
      <c r="AT173" s="46">
        <f t="shared" si="118"/>
        <v>0</v>
      </c>
      <c r="AU173" s="46">
        <f t="shared" si="118"/>
        <v>0</v>
      </c>
      <c r="AV173" s="46">
        <f t="shared" si="118"/>
        <v>0</v>
      </c>
      <c r="AW173" s="46">
        <f t="shared" si="118"/>
        <v>0</v>
      </c>
      <c r="AX173" s="46">
        <f t="shared" si="118"/>
        <v>0</v>
      </c>
      <c r="AY173" s="46">
        <f t="shared" si="118"/>
        <v>0</v>
      </c>
      <c r="AZ173" s="46">
        <f t="shared" si="118"/>
        <v>0</v>
      </c>
      <c r="BA173" s="46">
        <f t="shared" si="118"/>
        <v>0</v>
      </c>
      <c r="BB173" s="46">
        <f t="shared" si="118"/>
        <v>0</v>
      </c>
      <c r="BC173" s="46">
        <f t="shared" si="118"/>
        <v>0</v>
      </c>
      <c r="BD173" s="46">
        <f t="shared" si="118"/>
        <v>0</v>
      </c>
      <c r="BE173" s="46">
        <f t="shared" si="118"/>
        <v>0</v>
      </c>
      <c r="BF173" s="46">
        <f t="shared" si="118"/>
        <v>0</v>
      </c>
      <c r="BG173" s="46">
        <f t="shared" si="118"/>
        <v>0</v>
      </c>
      <c r="BH173" s="46">
        <f t="shared" si="118"/>
        <v>0</v>
      </c>
      <c r="BI173" s="46">
        <f t="shared" si="118"/>
        <v>0</v>
      </c>
      <c r="BJ173" s="46">
        <f t="shared" si="118"/>
        <v>0</v>
      </c>
      <c r="BK173" s="46">
        <f t="shared" si="118"/>
        <v>0</v>
      </c>
      <c r="BL173" s="46">
        <f t="shared" si="118"/>
        <v>0</v>
      </c>
      <c r="BM173" s="46">
        <f t="shared" si="118"/>
        <v>0</v>
      </c>
      <c r="BN173" s="46">
        <f t="shared" si="118"/>
        <v>0</v>
      </c>
      <c r="BO173" s="46">
        <f t="shared" si="118"/>
        <v>0</v>
      </c>
      <c r="BP173" s="46">
        <f t="shared" si="118"/>
        <v>0</v>
      </c>
      <c r="BQ173" s="46">
        <f t="shared" si="118"/>
        <v>0</v>
      </c>
      <c r="BR173" s="46">
        <f t="shared" si="118"/>
        <v>0</v>
      </c>
      <c r="BS173" s="46">
        <f t="shared" ref="BS173:CH173" si="119">IF(BS$3&lt;$C$9,BS172,0)</f>
        <v>0</v>
      </c>
      <c r="BT173" s="46">
        <f t="shared" si="119"/>
        <v>0</v>
      </c>
      <c r="BU173" s="46">
        <f t="shared" si="119"/>
        <v>0</v>
      </c>
      <c r="BV173" s="46">
        <f t="shared" si="119"/>
        <v>0</v>
      </c>
      <c r="BW173" s="46">
        <f t="shared" si="119"/>
        <v>0</v>
      </c>
      <c r="BX173" s="46">
        <f t="shared" si="119"/>
        <v>0</v>
      </c>
      <c r="BY173" s="46">
        <f t="shared" si="119"/>
        <v>0</v>
      </c>
      <c r="BZ173" s="46">
        <f t="shared" si="119"/>
        <v>0</v>
      </c>
      <c r="CA173" s="46">
        <f t="shared" si="119"/>
        <v>0</v>
      </c>
      <c r="CB173" s="46">
        <f t="shared" si="119"/>
        <v>0</v>
      </c>
      <c r="CC173" s="46">
        <f t="shared" si="119"/>
        <v>0</v>
      </c>
      <c r="CD173" s="46">
        <f t="shared" si="119"/>
        <v>0</v>
      </c>
      <c r="CE173" s="46">
        <f t="shared" si="119"/>
        <v>0</v>
      </c>
      <c r="CF173" s="46">
        <f t="shared" si="119"/>
        <v>0</v>
      </c>
      <c r="CG173" s="46">
        <f t="shared" si="119"/>
        <v>0</v>
      </c>
      <c r="CH173" s="46">
        <f t="shared" si="119"/>
        <v>0</v>
      </c>
    </row>
    <row r="174" spans="2:86" x14ac:dyDescent="0.35">
      <c r="B174" s="40"/>
      <c r="E174" s="32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</row>
    <row r="175" spans="2:86" x14ac:dyDescent="0.35">
      <c r="B175" s="40" t="s">
        <v>78</v>
      </c>
      <c r="C175" s="2"/>
      <c r="D175" s="2"/>
      <c r="E175" s="44">
        <f>SUM(G175:CH175)</f>
        <v>4381.2256878700509</v>
      </c>
      <c r="F175" s="2"/>
      <c r="G175" s="46">
        <f t="shared" ref="G175:BR175" si="120">G171+G167</f>
        <v>0</v>
      </c>
      <c r="H175" s="46">
        <f t="shared" si="120"/>
        <v>0</v>
      </c>
      <c r="I175" s="46">
        <f t="shared" si="120"/>
        <v>0</v>
      </c>
      <c r="J175" s="46">
        <f t="shared" si="120"/>
        <v>0</v>
      </c>
      <c r="K175" s="46">
        <f t="shared" si="120"/>
        <v>0</v>
      </c>
      <c r="L175" s="46">
        <f t="shared" si="120"/>
        <v>0</v>
      </c>
      <c r="M175" s="46">
        <f t="shared" si="120"/>
        <v>0</v>
      </c>
      <c r="N175" s="46">
        <f t="shared" si="120"/>
        <v>0</v>
      </c>
      <c r="O175" s="46">
        <f t="shared" si="120"/>
        <v>0</v>
      </c>
      <c r="P175" s="46">
        <f t="shared" si="120"/>
        <v>0</v>
      </c>
      <c r="Q175" s="46">
        <f t="shared" si="120"/>
        <v>0</v>
      </c>
      <c r="R175" s="46">
        <f t="shared" si="120"/>
        <v>0</v>
      </c>
      <c r="S175" s="46">
        <f t="shared" si="120"/>
        <v>0</v>
      </c>
      <c r="T175" s="46">
        <f t="shared" si="120"/>
        <v>0</v>
      </c>
      <c r="U175" s="46">
        <f t="shared" si="120"/>
        <v>0</v>
      </c>
      <c r="V175" s="46">
        <f t="shared" si="120"/>
        <v>0</v>
      </c>
      <c r="W175" s="46">
        <f t="shared" si="120"/>
        <v>109.032428</v>
      </c>
      <c r="X175" s="46">
        <f t="shared" si="120"/>
        <v>71.304399999999958</v>
      </c>
      <c r="Y175" s="46">
        <f t="shared" si="120"/>
        <v>67.275121999359996</v>
      </c>
      <c r="Z175" s="46">
        <f t="shared" si="120"/>
        <v>59.365400000000093</v>
      </c>
      <c r="AA175" s="46">
        <f t="shared" si="120"/>
        <v>85.01874500064001</v>
      </c>
      <c r="AB175" s="46">
        <f t="shared" si="120"/>
        <v>59.227259240107131</v>
      </c>
      <c r="AC175" s="46">
        <f t="shared" si="120"/>
        <v>68.209467845212885</v>
      </c>
      <c r="AD175" s="46">
        <f t="shared" si="120"/>
        <v>2.6907425093116902E-2</v>
      </c>
      <c r="AE175" s="46">
        <f t="shared" si="120"/>
        <v>130.95276848958679</v>
      </c>
      <c r="AF175" s="46">
        <f t="shared" si="120"/>
        <v>85.7747024426656</v>
      </c>
      <c r="AG175" s="46">
        <f t="shared" si="120"/>
        <v>73.453848775122793</v>
      </c>
      <c r="AH175" s="46">
        <f t="shared" si="120"/>
        <v>61.774539551813398</v>
      </c>
      <c r="AI175" s="46">
        <f t="shared" si="120"/>
        <v>77.359939502369059</v>
      </c>
      <c r="AJ175" s="46">
        <f t="shared" si="120"/>
        <v>59.237439773325463</v>
      </c>
      <c r="AK175" s="46">
        <f t="shared" si="120"/>
        <v>71.803892808670199</v>
      </c>
      <c r="AL175" s="46">
        <f t="shared" si="120"/>
        <v>56.551091009834622</v>
      </c>
      <c r="AM175" s="46">
        <f t="shared" si="120"/>
        <v>70.051613083873534</v>
      </c>
      <c r="AN175" s="46">
        <f t="shared" si="120"/>
        <v>54.146673172573614</v>
      </c>
      <c r="AO175" s="46">
        <f t="shared" si="120"/>
        <v>59.914361950399012</v>
      </c>
      <c r="AP175" s="46">
        <f t="shared" si="120"/>
        <v>53.655358684404014</v>
      </c>
      <c r="AQ175" s="46">
        <f t="shared" si="120"/>
        <v>55.009190185321913</v>
      </c>
      <c r="AR175" s="46">
        <f t="shared" si="120"/>
        <v>54.017355806095829</v>
      </c>
      <c r="AS175" s="46">
        <f t="shared" si="120"/>
        <v>54.137980432796418</v>
      </c>
      <c r="AT175" s="46">
        <f t="shared" si="120"/>
        <v>55.404548693018526</v>
      </c>
      <c r="AU175" s="46">
        <f t="shared" si="120"/>
        <v>56.481803852770845</v>
      </c>
      <c r="AV175" s="46">
        <f t="shared" si="120"/>
        <v>56.12130345720027</v>
      </c>
      <c r="AW175" s="46">
        <f t="shared" si="120"/>
        <v>54.538973653995697</v>
      </c>
      <c r="AX175" s="46">
        <f t="shared" si="120"/>
        <v>59.563264395286936</v>
      </c>
      <c r="AY175" s="46">
        <f t="shared" si="120"/>
        <v>63.900975299660146</v>
      </c>
      <c r="AZ175" s="46">
        <f t="shared" si="120"/>
        <v>69.92727548770381</v>
      </c>
      <c r="BA175" s="46">
        <f t="shared" si="120"/>
        <v>86.597158125924494</v>
      </c>
      <c r="BB175" s="46">
        <f t="shared" si="120"/>
        <v>61.798646972939245</v>
      </c>
      <c r="BC175" s="46">
        <f t="shared" si="120"/>
        <v>91.01211817311713</v>
      </c>
      <c r="BD175" s="46">
        <f t="shared" si="120"/>
        <v>67.575329434266337</v>
      </c>
      <c r="BE175" s="46">
        <f t="shared" si="120"/>
        <v>78.975274996101447</v>
      </c>
      <c r="BF175" s="46">
        <f t="shared" si="120"/>
        <v>67.73852776278062</v>
      </c>
      <c r="BG175" s="46">
        <f t="shared" si="120"/>
        <v>65.62783279636453</v>
      </c>
      <c r="BH175" s="46">
        <f t="shared" si="120"/>
        <v>70.811043630962388</v>
      </c>
      <c r="BI175" s="46">
        <f t="shared" si="120"/>
        <v>80.782127172411435</v>
      </c>
      <c r="BJ175" s="46">
        <f t="shared" si="120"/>
        <v>79.22513880581063</v>
      </c>
      <c r="BK175" s="46">
        <f t="shared" si="120"/>
        <v>102.97695482231063</v>
      </c>
      <c r="BL175" s="46">
        <f t="shared" si="120"/>
        <v>82.416509646605249</v>
      </c>
      <c r="BM175" s="46">
        <f t="shared" si="120"/>
        <v>51.338954954882297</v>
      </c>
      <c r="BN175" s="46">
        <f t="shared" si="120"/>
        <v>28.110669545158373</v>
      </c>
      <c r="BO175" s="46">
        <f t="shared" si="120"/>
        <v>39.568307041161773</v>
      </c>
      <c r="BP175" s="46">
        <f t="shared" si="120"/>
        <v>85.184614511637008</v>
      </c>
      <c r="BQ175" s="46">
        <f t="shared" si="120"/>
        <v>821.37765606133325</v>
      </c>
      <c r="BR175" s="46">
        <f t="shared" si="120"/>
        <v>261.26791187860789</v>
      </c>
      <c r="BS175" s="46">
        <f t="shared" ref="BS175:CH175" si="121">BS171+BS167</f>
        <v>203.60228151879826</v>
      </c>
      <c r="BT175" s="46">
        <f t="shared" si="121"/>
        <v>1</v>
      </c>
      <c r="BU175" s="46">
        <f t="shared" si="121"/>
        <v>0</v>
      </c>
      <c r="BV175" s="46">
        <f t="shared" si="121"/>
        <v>0</v>
      </c>
      <c r="BW175" s="46">
        <f t="shared" si="121"/>
        <v>0</v>
      </c>
      <c r="BX175" s="46">
        <f t="shared" si="121"/>
        <v>0</v>
      </c>
      <c r="BY175" s="46">
        <f t="shared" si="121"/>
        <v>0</v>
      </c>
      <c r="BZ175" s="46">
        <f t="shared" si="121"/>
        <v>0.9999999999764605</v>
      </c>
      <c r="CA175" s="46">
        <f t="shared" si="121"/>
        <v>0</v>
      </c>
      <c r="CB175" s="46">
        <f t="shared" si="121"/>
        <v>0</v>
      </c>
      <c r="CC175" s="46">
        <f t="shared" si="121"/>
        <v>0</v>
      </c>
      <c r="CD175" s="46">
        <f t="shared" si="121"/>
        <v>0</v>
      </c>
      <c r="CE175" s="46">
        <f t="shared" si="121"/>
        <v>0</v>
      </c>
      <c r="CF175" s="46">
        <f t="shared" si="121"/>
        <v>0</v>
      </c>
      <c r="CG175" s="46">
        <f t="shared" si="121"/>
        <v>0</v>
      </c>
      <c r="CH175" s="46">
        <f t="shared" si="121"/>
        <v>0</v>
      </c>
    </row>
    <row r="176" spans="2:86" x14ac:dyDescent="0.35">
      <c r="B176" s="40" t="s">
        <v>79</v>
      </c>
      <c r="E176" s="32">
        <f>SUM(G176:CH176)</f>
        <v>3291.7621098700506</v>
      </c>
      <c r="F176" s="2"/>
      <c r="G176" s="43">
        <f t="shared" ref="G176:BR176" si="122">G172+G167</f>
        <v>0</v>
      </c>
      <c r="H176" s="43">
        <f t="shared" si="122"/>
        <v>-1</v>
      </c>
      <c r="I176" s="43">
        <f t="shared" si="122"/>
        <v>0</v>
      </c>
      <c r="J176" s="43">
        <f t="shared" si="122"/>
        <v>0</v>
      </c>
      <c r="K176" s="43">
        <f t="shared" si="122"/>
        <v>0</v>
      </c>
      <c r="L176" s="43">
        <f t="shared" si="122"/>
        <v>0</v>
      </c>
      <c r="M176" s="43">
        <f t="shared" si="122"/>
        <v>-76.649442000000008</v>
      </c>
      <c r="N176" s="43">
        <f t="shared" si="122"/>
        <v>-189.01941299999999</v>
      </c>
      <c r="O176" s="43">
        <f t="shared" si="122"/>
        <v>-373.42041799999998</v>
      </c>
      <c r="P176" s="43">
        <f t="shared" si="122"/>
        <v>-144.86724699999999</v>
      </c>
      <c r="Q176" s="43">
        <f t="shared" si="122"/>
        <v>-304.50705800000003</v>
      </c>
      <c r="R176" s="43">
        <f t="shared" si="122"/>
        <v>0</v>
      </c>
      <c r="S176" s="43">
        <f t="shared" si="122"/>
        <v>0</v>
      </c>
      <c r="T176" s="43">
        <f t="shared" si="122"/>
        <v>0</v>
      </c>
      <c r="U176" s="43">
        <f t="shared" si="122"/>
        <v>0</v>
      </c>
      <c r="V176" s="43">
        <f t="shared" si="122"/>
        <v>0</v>
      </c>
      <c r="W176" s="43">
        <f t="shared" si="122"/>
        <v>109.032428</v>
      </c>
      <c r="X176" s="43">
        <f t="shared" si="122"/>
        <v>71.304399999999958</v>
      </c>
      <c r="Y176" s="43">
        <f t="shared" si="122"/>
        <v>67.275121999359996</v>
      </c>
      <c r="Z176" s="43">
        <f t="shared" si="122"/>
        <v>59.365400000000093</v>
      </c>
      <c r="AA176" s="43">
        <f t="shared" si="122"/>
        <v>85.01874500064001</v>
      </c>
      <c r="AB176" s="43">
        <f t="shared" si="122"/>
        <v>59.227259240107131</v>
      </c>
      <c r="AC176" s="43">
        <f t="shared" si="122"/>
        <v>68.209467845212885</v>
      </c>
      <c r="AD176" s="43">
        <f t="shared" si="122"/>
        <v>2.6907425093116902E-2</v>
      </c>
      <c r="AE176" s="43">
        <f t="shared" si="122"/>
        <v>130.95276848958679</v>
      </c>
      <c r="AF176" s="43">
        <f t="shared" si="122"/>
        <v>85.7747024426656</v>
      </c>
      <c r="AG176" s="43">
        <f t="shared" si="122"/>
        <v>73.453848775122793</v>
      </c>
      <c r="AH176" s="43">
        <f t="shared" si="122"/>
        <v>61.774539551813398</v>
      </c>
      <c r="AI176" s="43">
        <f t="shared" si="122"/>
        <v>77.359939502369059</v>
      </c>
      <c r="AJ176" s="43">
        <f t="shared" si="122"/>
        <v>59.237439773325463</v>
      </c>
      <c r="AK176" s="43">
        <f t="shared" si="122"/>
        <v>71.803892808670199</v>
      </c>
      <c r="AL176" s="43">
        <f t="shared" si="122"/>
        <v>56.551091009834622</v>
      </c>
      <c r="AM176" s="43">
        <f t="shared" si="122"/>
        <v>70.051613083873534</v>
      </c>
      <c r="AN176" s="43">
        <f t="shared" si="122"/>
        <v>54.146673172573614</v>
      </c>
      <c r="AO176" s="43">
        <f t="shared" si="122"/>
        <v>59.914361950399012</v>
      </c>
      <c r="AP176" s="43">
        <f t="shared" si="122"/>
        <v>53.655358684404014</v>
      </c>
      <c r="AQ176" s="43">
        <f t="shared" si="122"/>
        <v>55.009190185321913</v>
      </c>
      <c r="AR176" s="43">
        <f t="shared" si="122"/>
        <v>54.017355806095829</v>
      </c>
      <c r="AS176" s="43">
        <f t="shared" si="122"/>
        <v>54.137980432796418</v>
      </c>
      <c r="AT176" s="43">
        <f t="shared" si="122"/>
        <v>55.404548693018526</v>
      </c>
      <c r="AU176" s="43">
        <f t="shared" si="122"/>
        <v>56.481803852770845</v>
      </c>
      <c r="AV176" s="43">
        <f t="shared" si="122"/>
        <v>56.12130345720027</v>
      </c>
      <c r="AW176" s="43">
        <f t="shared" si="122"/>
        <v>54.538973653995697</v>
      </c>
      <c r="AX176" s="43">
        <f t="shared" si="122"/>
        <v>59.563264395286936</v>
      </c>
      <c r="AY176" s="43">
        <f t="shared" si="122"/>
        <v>63.900975299660146</v>
      </c>
      <c r="AZ176" s="43">
        <f t="shared" si="122"/>
        <v>69.92727548770381</v>
      </c>
      <c r="BA176" s="43">
        <f t="shared" si="122"/>
        <v>86.597158125924494</v>
      </c>
      <c r="BB176" s="43">
        <f t="shared" si="122"/>
        <v>61.798646972939245</v>
      </c>
      <c r="BC176" s="43">
        <f t="shared" si="122"/>
        <v>91.01211817311713</v>
      </c>
      <c r="BD176" s="43">
        <f t="shared" si="122"/>
        <v>67.575329434266337</v>
      </c>
      <c r="BE176" s="43">
        <f t="shared" si="122"/>
        <v>78.975274996101447</v>
      </c>
      <c r="BF176" s="43">
        <f t="shared" si="122"/>
        <v>67.73852776278062</v>
      </c>
      <c r="BG176" s="43">
        <f t="shared" si="122"/>
        <v>65.62783279636453</v>
      </c>
      <c r="BH176" s="43">
        <f t="shared" si="122"/>
        <v>70.811043630962388</v>
      </c>
      <c r="BI176" s="43">
        <f t="shared" si="122"/>
        <v>80.782127172411435</v>
      </c>
      <c r="BJ176" s="43">
        <f t="shared" si="122"/>
        <v>79.22513880581063</v>
      </c>
      <c r="BK176" s="43">
        <f t="shared" si="122"/>
        <v>102.97695482231063</v>
      </c>
      <c r="BL176" s="43">
        <f t="shared" si="122"/>
        <v>82.416509646605249</v>
      </c>
      <c r="BM176" s="43">
        <f t="shared" si="122"/>
        <v>51.338954954882297</v>
      </c>
      <c r="BN176" s="43">
        <f t="shared" si="122"/>
        <v>28.110669545158373</v>
      </c>
      <c r="BO176" s="43">
        <f t="shared" si="122"/>
        <v>39.568307041161773</v>
      </c>
      <c r="BP176" s="43">
        <f t="shared" si="122"/>
        <v>85.184614511637008</v>
      </c>
      <c r="BQ176" s="43">
        <f t="shared" si="122"/>
        <v>821.37765606133325</v>
      </c>
      <c r="BR176" s="43">
        <f t="shared" si="122"/>
        <v>261.26791187860789</v>
      </c>
      <c r="BS176" s="43">
        <f t="shared" ref="BS176:CH176" si="123">BS172+BS167</f>
        <v>203.60228151879826</v>
      </c>
      <c r="BT176" s="43">
        <f t="shared" si="123"/>
        <v>1</v>
      </c>
      <c r="BU176" s="43">
        <f t="shared" si="123"/>
        <v>0</v>
      </c>
      <c r="BV176" s="43">
        <f t="shared" si="123"/>
        <v>0</v>
      </c>
      <c r="BW176" s="43">
        <f t="shared" si="123"/>
        <v>0</v>
      </c>
      <c r="BX176" s="43">
        <f t="shared" si="123"/>
        <v>0</v>
      </c>
      <c r="BY176" s="43">
        <f t="shared" si="123"/>
        <v>0</v>
      </c>
      <c r="BZ176" s="43">
        <f t="shared" si="123"/>
        <v>0.9999999999764605</v>
      </c>
      <c r="CA176" s="43">
        <f t="shared" si="123"/>
        <v>0</v>
      </c>
      <c r="CB176" s="43">
        <f t="shared" si="123"/>
        <v>0</v>
      </c>
      <c r="CC176" s="43">
        <f t="shared" si="123"/>
        <v>0</v>
      </c>
      <c r="CD176" s="43">
        <f t="shared" si="123"/>
        <v>0</v>
      </c>
      <c r="CE176" s="43">
        <f t="shared" si="123"/>
        <v>0</v>
      </c>
      <c r="CF176" s="43">
        <f t="shared" si="123"/>
        <v>0</v>
      </c>
      <c r="CG176" s="43">
        <f t="shared" si="123"/>
        <v>0</v>
      </c>
      <c r="CH176" s="43">
        <f t="shared" si="123"/>
        <v>0</v>
      </c>
    </row>
    <row r="177" spans="2:86" x14ac:dyDescent="0.35">
      <c r="B177" s="40" t="s">
        <v>80</v>
      </c>
      <c r="E177" s="44">
        <f>SUM(G177:CH177)</f>
        <v>-279.82252878221163</v>
      </c>
      <c r="F177" s="2"/>
      <c r="G177" s="46">
        <f t="shared" ref="G177:BR177" si="124">G173+G167</f>
        <v>0</v>
      </c>
      <c r="H177" s="46">
        <f t="shared" si="124"/>
        <v>-1</v>
      </c>
      <c r="I177" s="46">
        <f t="shared" si="124"/>
        <v>0</v>
      </c>
      <c r="J177" s="46">
        <f t="shared" si="124"/>
        <v>0</v>
      </c>
      <c r="K177" s="46">
        <f t="shared" si="124"/>
        <v>0</v>
      </c>
      <c r="L177" s="46">
        <f t="shared" si="124"/>
        <v>0</v>
      </c>
      <c r="M177" s="46">
        <f t="shared" si="124"/>
        <v>-76.649442000000008</v>
      </c>
      <c r="N177" s="46">
        <f t="shared" si="124"/>
        <v>-189.01941299999999</v>
      </c>
      <c r="O177" s="46">
        <f t="shared" si="124"/>
        <v>-373.42041799999998</v>
      </c>
      <c r="P177" s="46">
        <f t="shared" si="124"/>
        <v>-144.86724699999999</v>
      </c>
      <c r="Q177" s="46">
        <f t="shared" si="124"/>
        <v>-304.50705800000003</v>
      </c>
      <c r="R177" s="46">
        <f t="shared" si="124"/>
        <v>0</v>
      </c>
      <c r="S177" s="46">
        <f t="shared" si="124"/>
        <v>0</v>
      </c>
      <c r="T177" s="46">
        <f t="shared" si="124"/>
        <v>0</v>
      </c>
      <c r="U177" s="46">
        <f t="shared" si="124"/>
        <v>0</v>
      </c>
      <c r="V177" s="46">
        <f t="shared" si="124"/>
        <v>0</v>
      </c>
      <c r="W177" s="46">
        <f t="shared" si="124"/>
        <v>109.032428</v>
      </c>
      <c r="X177" s="46">
        <f t="shared" si="124"/>
        <v>71.304399999999958</v>
      </c>
      <c r="Y177" s="46">
        <f t="shared" si="124"/>
        <v>67.275121999359996</v>
      </c>
      <c r="Z177" s="46">
        <f t="shared" si="124"/>
        <v>59.365400000000093</v>
      </c>
      <c r="AA177" s="46">
        <f t="shared" si="124"/>
        <v>85.01874500064001</v>
      </c>
      <c r="AB177" s="46">
        <f t="shared" si="124"/>
        <v>59.227259240107131</v>
      </c>
      <c r="AC177" s="46">
        <f t="shared" si="124"/>
        <v>68.209467845212885</v>
      </c>
      <c r="AD177" s="46">
        <f t="shared" si="124"/>
        <v>2.6907425093116902E-2</v>
      </c>
      <c r="AE177" s="46">
        <f t="shared" si="124"/>
        <v>130.95276848958679</v>
      </c>
      <c r="AF177" s="46">
        <f t="shared" si="124"/>
        <v>85.7747024426656</v>
      </c>
      <c r="AG177" s="46">
        <f t="shared" si="124"/>
        <v>73.453848775122793</v>
      </c>
      <c r="AH177" s="46">
        <f t="shared" si="124"/>
        <v>0</v>
      </c>
      <c r="AI177" s="46">
        <f t="shared" si="124"/>
        <v>0</v>
      </c>
      <c r="AJ177" s="46">
        <f t="shared" si="124"/>
        <v>0</v>
      </c>
      <c r="AK177" s="46">
        <f t="shared" si="124"/>
        <v>0</v>
      </c>
      <c r="AL177" s="46">
        <f t="shared" si="124"/>
        <v>0</v>
      </c>
      <c r="AM177" s="46">
        <f t="shared" si="124"/>
        <v>0</v>
      </c>
      <c r="AN177" s="46">
        <f t="shared" si="124"/>
        <v>0</v>
      </c>
      <c r="AO177" s="46">
        <f t="shared" si="124"/>
        <v>0</v>
      </c>
      <c r="AP177" s="46">
        <f t="shared" si="124"/>
        <v>0</v>
      </c>
      <c r="AQ177" s="46">
        <f t="shared" si="124"/>
        <v>0</v>
      </c>
      <c r="AR177" s="46">
        <f t="shared" si="124"/>
        <v>0</v>
      </c>
      <c r="AS177" s="46">
        <f t="shared" si="124"/>
        <v>0</v>
      </c>
      <c r="AT177" s="46">
        <f t="shared" si="124"/>
        <v>0</v>
      </c>
      <c r="AU177" s="46">
        <f t="shared" si="124"/>
        <v>0</v>
      </c>
      <c r="AV177" s="46">
        <f t="shared" si="124"/>
        <v>0</v>
      </c>
      <c r="AW177" s="46">
        <f t="shared" si="124"/>
        <v>0</v>
      </c>
      <c r="AX177" s="46">
        <f t="shared" si="124"/>
        <v>0</v>
      </c>
      <c r="AY177" s="46">
        <f t="shared" si="124"/>
        <v>0</v>
      </c>
      <c r="AZ177" s="46">
        <f t="shared" si="124"/>
        <v>0</v>
      </c>
      <c r="BA177" s="46">
        <f t="shared" si="124"/>
        <v>0</v>
      </c>
      <c r="BB177" s="46">
        <f t="shared" si="124"/>
        <v>0</v>
      </c>
      <c r="BC177" s="46">
        <f t="shared" si="124"/>
        <v>0</v>
      </c>
      <c r="BD177" s="46">
        <f t="shared" si="124"/>
        <v>0</v>
      </c>
      <c r="BE177" s="46">
        <f t="shared" si="124"/>
        <v>0</v>
      </c>
      <c r="BF177" s="46">
        <f t="shared" si="124"/>
        <v>0</v>
      </c>
      <c r="BG177" s="46">
        <f t="shared" si="124"/>
        <v>0</v>
      </c>
      <c r="BH177" s="46">
        <f t="shared" si="124"/>
        <v>0</v>
      </c>
      <c r="BI177" s="46">
        <f t="shared" si="124"/>
        <v>0</v>
      </c>
      <c r="BJ177" s="46">
        <f t="shared" si="124"/>
        <v>0</v>
      </c>
      <c r="BK177" s="46">
        <f t="shared" si="124"/>
        <v>0</v>
      </c>
      <c r="BL177" s="46">
        <f t="shared" si="124"/>
        <v>0</v>
      </c>
      <c r="BM177" s="46">
        <f t="shared" si="124"/>
        <v>0</v>
      </c>
      <c r="BN177" s="46">
        <f t="shared" si="124"/>
        <v>0</v>
      </c>
      <c r="BO177" s="46">
        <f t="shared" si="124"/>
        <v>0</v>
      </c>
      <c r="BP177" s="46">
        <f t="shared" si="124"/>
        <v>0</v>
      </c>
      <c r="BQ177" s="46">
        <f t="shared" si="124"/>
        <v>0</v>
      </c>
      <c r="BR177" s="46">
        <f t="shared" si="124"/>
        <v>0</v>
      </c>
      <c r="BS177" s="46">
        <f t="shared" ref="BS177:CH177" si="125">BS173+BS167</f>
        <v>0</v>
      </c>
      <c r="BT177" s="46">
        <f t="shared" si="125"/>
        <v>0</v>
      </c>
      <c r="BU177" s="46">
        <f t="shared" si="125"/>
        <v>0</v>
      </c>
      <c r="BV177" s="46">
        <f t="shared" si="125"/>
        <v>0</v>
      </c>
      <c r="BW177" s="46">
        <f t="shared" si="125"/>
        <v>0</v>
      </c>
      <c r="BX177" s="46">
        <f t="shared" si="125"/>
        <v>0</v>
      </c>
      <c r="BY177" s="46">
        <f t="shared" si="125"/>
        <v>0</v>
      </c>
      <c r="BZ177" s="46">
        <f t="shared" si="125"/>
        <v>0</v>
      </c>
      <c r="CA177" s="46">
        <f t="shared" si="125"/>
        <v>0</v>
      </c>
      <c r="CB177" s="46">
        <f t="shared" si="125"/>
        <v>0</v>
      </c>
      <c r="CC177" s="46">
        <f t="shared" si="125"/>
        <v>0</v>
      </c>
      <c r="CD177" s="46">
        <f t="shared" si="125"/>
        <v>0</v>
      </c>
      <c r="CE177" s="46">
        <f t="shared" si="125"/>
        <v>0</v>
      </c>
      <c r="CF177" s="46">
        <f t="shared" si="125"/>
        <v>0</v>
      </c>
      <c r="CG177" s="46">
        <f t="shared" si="125"/>
        <v>0</v>
      </c>
      <c r="CH177" s="46">
        <f t="shared" si="125"/>
        <v>0</v>
      </c>
    </row>
    <row r="178" spans="2:86" x14ac:dyDescent="0.35">
      <c r="G178" s="56"/>
    </row>
    <row r="179" spans="2:86" x14ac:dyDescent="0.35">
      <c r="B179" s="2" t="s">
        <v>70</v>
      </c>
      <c r="G179" s="56"/>
    </row>
    <row r="181" spans="2:86" x14ac:dyDescent="0.35">
      <c r="B181" s="40" t="s">
        <v>75</v>
      </c>
      <c r="C181" s="2"/>
      <c r="D181" s="2"/>
      <c r="E181" s="44">
        <f>SUM(G181:CH181)</f>
        <v>2877.4248183618156</v>
      </c>
      <c r="F181" s="2"/>
      <c r="G181" s="46">
        <f t="shared" ref="G181:G183" si="126">G171*G$52</f>
        <v>0</v>
      </c>
      <c r="H181" s="46">
        <f>H171/H$52</f>
        <v>0</v>
      </c>
      <c r="I181" s="46">
        <f t="shared" ref="I181:BT183" si="127">I171/I$52</f>
        <v>0</v>
      </c>
      <c r="J181" s="46">
        <f t="shared" si="127"/>
        <v>0</v>
      </c>
      <c r="K181" s="46">
        <f t="shared" si="127"/>
        <v>0</v>
      </c>
      <c r="L181" s="46">
        <f t="shared" si="127"/>
        <v>0</v>
      </c>
      <c r="M181" s="46">
        <f t="shared" si="127"/>
        <v>0</v>
      </c>
      <c r="N181" s="46">
        <f t="shared" si="127"/>
        <v>0</v>
      </c>
      <c r="O181" s="46">
        <f t="shared" si="127"/>
        <v>0</v>
      </c>
      <c r="P181" s="46">
        <f t="shared" si="127"/>
        <v>0</v>
      </c>
      <c r="Q181" s="46">
        <f t="shared" si="127"/>
        <v>0</v>
      </c>
      <c r="R181" s="46">
        <f t="shared" si="127"/>
        <v>0</v>
      </c>
      <c r="S181" s="46">
        <f t="shared" si="127"/>
        <v>0</v>
      </c>
      <c r="T181" s="46">
        <f t="shared" si="127"/>
        <v>0</v>
      </c>
      <c r="U181" s="46">
        <f t="shared" si="127"/>
        <v>0</v>
      </c>
      <c r="V181" s="46">
        <f t="shared" si="127"/>
        <v>0</v>
      </c>
      <c r="W181" s="46">
        <f t="shared" si="127"/>
        <v>102.86690379761903</v>
      </c>
      <c r="X181" s="46">
        <f t="shared" si="127"/>
        <v>67.272305952380904</v>
      </c>
      <c r="Y181" s="46">
        <f t="shared" si="127"/>
        <v>61.2382302190872</v>
      </c>
      <c r="Z181" s="46">
        <f t="shared" si="127"/>
        <v>54.038282268485368</v>
      </c>
      <c r="AA181" s="46">
        <f t="shared" si="127"/>
        <v>75.545738374780342</v>
      </c>
      <c r="AB181" s="46">
        <f t="shared" si="127"/>
        <v>52.628006108238154</v>
      </c>
      <c r="AC181" s="46">
        <f t="shared" si="127"/>
        <v>59.117980333376572</v>
      </c>
      <c r="AD181" s="46">
        <f t="shared" si="127"/>
        <v>2.3320994544136862E-2</v>
      </c>
      <c r="AE181" s="46">
        <f t="shared" si="127"/>
        <v>111.74166247967432</v>
      </c>
      <c r="AF181" s="46">
        <f t="shared" si="127"/>
        <v>73.191334251211288</v>
      </c>
      <c r="AG181" s="46">
        <f t="shared" si="127"/>
        <v>61.149250071795748</v>
      </c>
      <c r="AH181" s="46">
        <f t="shared" si="127"/>
        <v>51.426396711879583</v>
      </c>
      <c r="AI181" s="46">
        <f t="shared" si="127"/>
        <v>62.677385130845707</v>
      </c>
      <c r="AJ181" s="46">
        <f t="shared" si="127"/>
        <v>47.99445101329605</v>
      </c>
      <c r="AK181" s="46">
        <f t="shared" si="127"/>
        <v>56.61883220440086</v>
      </c>
      <c r="AL181" s="46">
        <f t="shared" si="127"/>
        <v>44.591687269565547</v>
      </c>
      <c r="AM181" s="46">
        <f t="shared" si="127"/>
        <v>53.758758097831027</v>
      </c>
      <c r="AN181" s="46">
        <f t="shared" si="127"/>
        <v>41.553046057647535</v>
      </c>
      <c r="AO181" s="46">
        <f t="shared" si="127"/>
        <v>44.748676524294204</v>
      </c>
      <c r="AP181" s="46">
        <f t="shared" si="127"/>
        <v>40.073969101950603</v>
      </c>
      <c r="AQ181" s="46">
        <f t="shared" si="127"/>
        <v>39.985513488921171</v>
      </c>
      <c r="AR181" s="46">
        <f t="shared" si="127"/>
        <v>39.264561102316101</v>
      </c>
      <c r="AS181" s="46">
        <f t="shared" si="127"/>
        <v>38.299018667810643</v>
      </c>
      <c r="AT181" s="46">
        <f t="shared" si="127"/>
        <v>39.195031431022564</v>
      </c>
      <c r="AU181" s="46">
        <f t="shared" si="127"/>
        <v>38.887705861859338</v>
      </c>
      <c r="AV181" s="46">
        <f t="shared" si="127"/>
        <v>38.639501442209863</v>
      </c>
      <c r="AW181" s="46">
        <f t="shared" si="127"/>
        <v>36.54507817370731</v>
      </c>
      <c r="AX181" s="46">
        <f t="shared" si="127"/>
        <v>39.911718313890262</v>
      </c>
      <c r="AY181" s="46">
        <f t="shared" si="127"/>
        <v>41.672311472878235</v>
      </c>
      <c r="AZ181" s="46">
        <f t="shared" si="127"/>
        <v>45.602296223307484</v>
      </c>
      <c r="BA181" s="46">
        <f t="shared" si="127"/>
        <v>54.961922219192708</v>
      </c>
      <c r="BB181" s="46">
        <f t="shared" si="127"/>
        <v>39.222677760844533</v>
      </c>
      <c r="BC181" s="46">
        <f t="shared" si="127"/>
        <v>56.218035413407677</v>
      </c>
      <c r="BD181" s="46">
        <f t="shared" si="127"/>
        <v>41.74116963174248</v>
      </c>
      <c r="BE181" s="46">
        <f t="shared" si="127"/>
        <v>47.47727223251556</v>
      </c>
      <c r="BF181" s="46">
        <f t="shared" si="127"/>
        <v>40.722118705912784</v>
      </c>
      <c r="BG181" s="46">
        <f t="shared" si="127"/>
        <v>38.397313932889276</v>
      </c>
      <c r="BH181" s="46">
        <f t="shared" si="127"/>
        <v>41.429889672727391</v>
      </c>
      <c r="BI181" s="46">
        <f t="shared" si="127"/>
        <v>45.998771811902323</v>
      </c>
      <c r="BJ181" s="46">
        <f t="shared" si="127"/>
        <v>45.112195101237091</v>
      </c>
      <c r="BK181" s="46">
        <f t="shared" si="127"/>
        <v>57.067541783448448</v>
      </c>
      <c r="BL181" s="46">
        <f t="shared" si="127"/>
        <v>45.673399606924718</v>
      </c>
      <c r="BM181" s="46">
        <f t="shared" si="127"/>
        <v>27.689449018558353</v>
      </c>
      <c r="BN181" s="46">
        <f t="shared" si="127"/>
        <v>15.161371164104333</v>
      </c>
      <c r="BO181" s="46">
        <f t="shared" si="127"/>
        <v>20.76982935905415</v>
      </c>
      <c r="BP181" s="46">
        <f t="shared" si="127"/>
        <v>44.714319103493303</v>
      </c>
      <c r="BQ181" s="46">
        <f t="shared" si="127"/>
        <v>419.6106607062116</v>
      </c>
      <c r="BR181" s="46">
        <f t="shared" si="127"/>
        <v>133.47185708753764</v>
      </c>
      <c r="BS181" s="46">
        <f t="shared" si="127"/>
        <v>101.22888158102181</v>
      </c>
      <c r="BT181" s="46">
        <f t="shared" si="127"/>
        <v>0.49718932826239232</v>
      </c>
      <c r="BU181" s="46">
        <v>0</v>
      </c>
      <c r="BV181" s="46">
        <f t="shared" ref="BV181:CH182" si="128">BV171*BV$52</f>
        <v>0</v>
      </c>
      <c r="BW181" s="46">
        <f t="shared" si="128"/>
        <v>0</v>
      </c>
      <c r="BX181" s="46">
        <f t="shared" si="128"/>
        <v>0</v>
      </c>
      <c r="BY181" s="46">
        <f t="shared" si="128"/>
        <v>0</v>
      </c>
      <c r="BZ181" s="46">
        <f t="shared" si="128"/>
        <v>0</v>
      </c>
      <c r="CA181" s="46">
        <f t="shared" si="128"/>
        <v>0</v>
      </c>
      <c r="CB181" s="46">
        <f t="shared" si="128"/>
        <v>0</v>
      </c>
      <c r="CC181" s="46">
        <f t="shared" si="128"/>
        <v>0</v>
      </c>
      <c r="CD181" s="46">
        <f t="shared" si="128"/>
        <v>0</v>
      </c>
      <c r="CE181" s="46">
        <f t="shared" si="128"/>
        <v>0</v>
      </c>
      <c r="CF181" s="46">
        <f t="shared" si="128"/>
        <v>0</v>
      </c>
      <c r="CG181" s="46">
        <f t="shared" si="128"/>
        <v>0</v>
      </c>
      <c r="CH181" s="46">
        <f t="shared" si="128"/>
        <v>0</v>
      </c>
    </row>
    <row r="182" spans="2:86" x14ac:dyDescent="0.35">
      <c r="B182" s="40" t="s">
        <v>76</v>
      </c>
      <c r="E182" s="32">
        <f>SUM(G182:CH182)</f>
        <v>1813.5277703032868</v>
      </c>
      <c r="F182" s="2"/>
      <c r="G182" s="43">
        <f t="shared" si="126"/>
        <v>0</v>
      </c>
      <c r="H182" s="43">
        <f>H172/H$52</f>
        <v>-1</v>
      </c>
      <c r="I182" s="43">
        <f t="shared" si="127"/>
        <v>0</v>
      </c>
      <c r="J182" s="43">
        <f t="shared" si="127"/>
        <v>0</v>
      </c>
      <c r="K182" s="43">
        <f t="shared" si="127"/>
        <v>0</v>
      </c>
      <c r="L182" s="43">
        <f t="shared" si="127"/>
        <v>0</v>
      </c>
      <c r="M182" s="43">
        <f t="shared" si="127"/>
        <v>-74.849050793993072</v>
      </c>
      <c r="N182" s="43">
        <f t="shared" si="127"/>
        <v>-184.57960391528687</v>
      </c>
      <c r="O182" s="43">
        <f t="shared" si="127"/>
        <v>-364.64927995687333</v>
      </c>
      <c r="P182" s="43">
        <f t="shared" si="127"/>
        <v>-141.46451228032345</v>
      </c>
      <c r="Q182" s="43">
        <f t="shared" si="127"/>
        <v>-297.35460111205242</v>
      </c>
      <c r="R182" s="43">
        <f t="shared" si="127"/>
        <v>0</v>
      </c>
      <c r="S182" s="43">
        <f t="shared" si="127"/>
        <v>0</v>
      </c>
      <c r="T182" s="43">
        <f t="shared" si="127"/>
        <v>0</v>
      </c>
      <c r="U182" s="43">
        <f t="shared" si="127"/>
        <v>0</v>
      </c>
      <c r="V182" s="43">
        <f t="shared" si="127"/>
        <v>0</v>
      </c>
      <c r="W182" s="43">
        <f t="shared" si="127"/>
        <v>102.86690379761903</v>
      </c>
      <c r="X182" s="43">
        <f t="shared" si="127"/>
        <v>67.272305952380904</v>
      </c>
      <c r="Y182" s="43">
        <f t="shared" si="127"/>
        <v>61.2382302190872</v>
      </c>
      <c r="Z182" s="43">
        <f t="shared" si="127"/>
        <v>54.038282268485368</v>
      </c>
      <c r="AA182" s="43">
        <f t="shared" si="127"/>
        <v>75.545738374780342</v>
      </c>
      <c r="AB182" s="43">
        <f t="shared" si="127"/>
        <v>52.628006108238154</v>
      </c>
      <c r="AC182" s="43">
        <f t="shared" si="127"/>
        <v>59.117980333376572</v>
      </c>
      <c r="AD182" s="43">
        <f t="shared" si="127"/>
        <v>2.3320994544136862E-2</v>
      </c>
      <c r="AE182" s="43">
        <f t="shared" si="127"/>
        <v>111.74166247967432</v>
      </c>
      <c r="AF182" s="43">
        <f t="shared" si="127"/>
        <v>73.191334251211288</v>
      </c>
      <c r="AG182" s="43">
        <f t="shared" si="127"/>
        <v>61.149250071795748</v>
      </c>
      <c r="AH182" s="43">
        <f t="shared" si="127"/>
        <v>51.426396711879583</v>
      </c>
      <c r="AI182" s="43">
        <f t="shared" si="127"/>
        <v>62.677385130845707</v>
      </c>
      <c r="AJ182" s="43">
        <f t="shared" si="127"/>
        <v>47.99445101329605</v>
      </c>
      <c r="AK182" s="43">
        <f t="shared" si="127"/>
        <v>56.61883220440086</v>
      </c>
      <c r="AL182" s="43">
        <f t="shared" si="127"/>
        <v>44.591687269565547</v>
      </c>
      <c r="AM182" s="43">
        <f t="shared" si="127"/>
        <v>53.758758097831027</v>
      </c>
      <c r="AN182" s="43">
        <f t="shared" si="127"/>
        <v>41.553046057647535</v>
      </c>
      <c r="AO182" s="43">
        <f t="shared" si="127"/>
        <v>44.748676524294204</v>
      </c>
      <c r="AP182" s="43">
        <f t="shared" si="127"/>
        <v>40.073969101950603</v>
      </c>
      <c r="AQ182" s="43">
        <f t="shared" si="127"/>
        <v>39.985513488921171</v>
      </c>
      <c r="AR182" s="43">
        <f t="shared" si="127"/>
        <v>39.264561102316101</v>
      </c>
      <c r="AS182" s="43">
        <f t="shared" si="127"/>
        <v>38.299018667810643</v>
      </c>
      <c r="AT182" s="43">
        <f t="shared" si="127"/>
        <v>39.195031431022564</v>
      </c>
      <c r="AU182" s="43">
        <f t="shared" si="127"/>
        <v>38.887705861859338</v>
      </c>
      <c r="AV182" s="43">
        <f t="shared" si="127"/>
        <v>38.639501442209863</v>
      </c>
      <c r="AW182" s="43">
        <f t="shared" si="127"/>
        <v>36.54507817370731</v>
      </c>
      <c r="AX182" s="43">
        <f t="shared" si="127"/>
        <v>39.911718313890262</v>
      </c>
      <c r="AY182" s="43">
        <f t="shared" si="127"/>
        <v>41.672311472878235</v>
      </c>
      <c r="AZ182" s="43">
        <f t="shared" si="127"/>
        <v>45.602296223307484</v>
      </c>
      <c r="BA182" s="43">
        <f t="shared" si="127"/>
        <v>54.961922219192708</v>
      </c>
      <c r="BB182" s="43">
        <f t="shared" si="127"/>
        <v>39.222677760844533</v>
      </c>
      <c r="BC182" s="43">
        <f t="shared" si="127"/>
        <v>56.218035413407677</v>
      </c>
      <c r="BD182" s="43">
        <f t="shared" si="127"/>
        <v>41.74116963174248</v>
      </c>
      <c r="BE182" s="43">
        <f t="shared" si="127"/>
        <v>47.47727223251556</v>
      </c>
      <c r="BF182" s="43">
        <f t="shared" si="127"/>
        <v>40.722118705912784</v>
      </c>
      <c r="BG182" s="43">
        <f t="shared" si="127"/>
        <v>38.397313932889276</v>
      </c>
      <c r="BH182" s="43">
        <f t="shared" si="127"/>
        <v>41.429889672727391</v>
      </c>
      <c r="BI182" s="43">
        <f t="shared" si="127"/>
        <v>45.998771811902323</v>
      </c>
      <c r="BJ182" s="43">
        <f t="shared" si="127"/>
        <v>45.112195101237091</v>
      </c>
      <c r="BK182" s="43">
        <f t="shared" si="127"/>
        <v>57.067541783448448</v>
      </c>
      <c r="BL182" s="43">
        <f t="shared" si="127"/>
        <v>45.673399606924718</v>
      </c>
      <c r="BM182" s="43">
        <f t="shared" si="127"/>
        <v>27.689449018558353</v>
      </c>
      <c r="BN182" s="43">
        <f t="shared" si="127"/>
        <v>15.161371164104333</v>
      </c>
      <c r="BO182" s="43">
        <f t="shared" si="127"/>
        <v>20.76982935905415</v>
      </c>
      <c r="BP182" s="43">
        <f t="shared" si="127"/>
        <v>44.714319103493303</v>
      </c>
      <c r="BQ182" s="43">
        <f t="shared" si="127"/>
        <v>419.6106607062116</v>
      </c>
      <c r="BR182" s="43">
        <f t="shared" si="127"/>
        <v>133.47185708753764</v>
      </c>
      <c r="BS182" s="43">
        <f t="shared" si="127"/>
        <v>101.22888158102181</v>
      </c>
      <c r="BT182" s="43">
        <f t="shared" si="127"/>
        <v>0.49718932826239232</v>
      </c>
      <c r="BU182" s="43">
        <v>0</v>
      </c>
      <c r="BV182" s="43">
        <f t="shared" si="128"/>
        <v>0</v>
      </c>
      <c r="BW182" s="43">
        <f t="shared" si="128"/>
        <v>0</v>
      </c>
      <c r="BX182" s="43">
        <f t="shared" si="128"/>
        <v>0</v>
      </c>
      <c r="BY182" s="43">
        <f t="shared" si="128"/>
        <v>0</v>
      </c>
      <c r="BZ182" s="43">
        <f t="shared" si="128"/>
        <v>0</v>
      </c>
      <c r="CA182" s="43">
        <f t="shared" si="128"/>
        <v>0</v>
      </c>
      <c r="CB182" s="43">
        <f t="shared" si="128"/>
        <v>0</v>
      </c>
      <c r="CC182" s="43">
        <f t="shared" si="128"/>
        <v>0</v>
      </c>
      <c r="CD182" s="43">
        <f t="shared" si="128"/>
        <v>0</v>
      </c>
      <c r="CE182" s="43">
        <f t="shared" si="128"/>
        <v>0</v>
      </c>
      <c r="CF182" s="43">
        <f t="shared" si="128"/>
        <v>0</v>
      </c>
      <c r="CG182" s="43">
        <f t="shared" si="128"/>
        <v>0</v>
      </c>
      <c r="CH182" s="43">
        <f t="shared" si="128"/>
        <v>0</v>
      </c>
    </row>
    <row r="183" spans="2:86" x14ac:dyDescent="0.35">
      <c r="B183" s="40" t="s">
        <v>77</v>
      </c>
      <c r="E183" s="44">
        <f>SUM(G183:CH183)</f>
        <v>-345.08403320733618</v>
      </c>
      <c r="F183" s="2"/>
      <c r="G183" s="45">
        <f t="shared" si="126"/>
        <v>0</v>
      </c>
      <c r="H183" s="46">
        <f>H173/H$52</f>
        <v>-1</v>
      </c>
      <c r="I183" s="46">
        <f t="shared" si="127"/>
        <v>0</v>
      </c>
      <c r="J183" s="46">
        <f t="shared" si="127"/>
        <v>0</v>
      </c>
      <c r="K183" s="46">
        <f t="shared" si="127"/>
        <v>0</v>
      </c>
      <c r="L183" s="46">
        <f t="shared" si="127"/>
        <v>0</v>
      </c>
      <c r="M183" s="46">
        <f t="shared" si="127"/>
        <v>-74.849050793993072</v>
      </c>
      <c r="N183" s="46">
        <f t="shared" si="127"/>
        <v>-184.57960391528687</v>
      </c>
      <c r="O183" s="46">
        <f t="shared" si="127"/>
        <v>-364.64927995687333</v>
      </c>
      <c r="P183" s="46">
        <f t="shared" si="127"/>
        <v>-141.46451228032345</v>
      </c>
      <c r="Q183" s="46">
        <f t="shared" si="127"/>
        <v>-297.35460111205242</v>
      </c>
      <c r="R183" s="46">
        <f t="shared" si="127"/>
        <v>0</v>
      </c>
      <c r="S183" s="46">
        <f t="shared" si="127"/>
        <v>0</v>
      </c>
      <c r="T183" s="46">
        <f t="shared" si="127"/>
        <v>0</v>
      </c>
      <c r="U183" s="46">
        <f t="shared" si="127"/>
        <v>0</v>
      </c>
      <c r="V183" s="46">
        <f t="shared" si="127"/>
        <v>0</v>
      </c>
      <c r="W183" s="46">
        <f t="shared" si="127"/>
        <v>102.86690379761903</v>
      </c>
      <c r="X183" s="46">
        <f t="shared" si="127"/>
        <v>67.272305952380904</v>
      </c>
      <c r="Y183" s="46">
        <f t="shared" si="127"/>
        <v>61.2382302190872</v>
      </c>
      <c r="Z183" s="46">
        <f t="shared" si="127"/>
        <v>54.038282268485368</v>
      </c>
      <c r="AA183" s="46">
        <f t="shared" si="127"/>
        <v>75.545738374780342</v>
      </c>
      <c r="AB183" s="46">
        <f t="shared" si="127"/>
        <v>52.628006108238154</v>
      </c>
      <c r="AC183" s="46">
        <f t="shared" si="127"/>
        <v>59.117980333376572</v>
      </c>
      <c r="AD183" s="46">
        <f t="shared" si="127"/>
        <v>2.3320994544136862E-2</v>
      </c>
      <c r="AE183" s="46">
        <f t="shared" si="127"/>
        <v>111.74166247967432</v>
      </c>
      <c r="AF183" s="46">
        <f t="shared" si="127"/>
        <v>73.191334251211288</v>
      </c>
      <c r="AG183" s="46">
        <f t="shared" si="127"/>
        <v>61.149250071795748</v>
      </c>
      <c r="AH183" s="46">
        <f t="shared" si="127"/>
        <v>0</v>
      </c>
      <c r="AI183" s="46">
        <f t="shared" si="127"/>
        <v>0</v>
      </c>
      <c r="AJ183" s="46">
        <f t="shared" si="127"/>
        <v>0</v>
      </c>
      <c r="AK183" s="46">
        <f t="shared" si="127"/>
        <v>0</v>
      </c>
      <c r="AL183" s="46">
        <f t="shared" si="127"/>
        <v>0</v>
      </c>
      <c r="AM183" s="46">
        <f t="shared" si="127"/>
        <v>0</v>
      </c>
      <c r="AN183" s="46">
        <f t="shared" si="127"/>
        <v>0</v>
      </c>
      <c r="AO183" s="46">
        <f t="shared" si="127"/>
        <v>0</v>
      </c>
      <c r="AP183" s="46">
        <f t="shared" si="127"/>
        <v>0</v>
      </c>
      <c r="AQ183" s="46">
        <f t="shared" si="127"/>
        <v>0</v>
      </c>
      <c r="AR183" s="46">
        <f t="shared" si="127"/>
        <v>0</v>
      </c>
      <c r="AS183" s="46">
        <f t="shared" si="127"/>
        <v>0</v>
      </c>
      <c r="AT183" s="46">
        <f t="shared" si="127"/>
        <v>0</v>
      </c>
      <c r="AU183" s="46">
        <f t="shared" si="127"/>
        <v>0</v>
      </c>
      <c r="AV183" s="46">
        <f t="shared" si="127"/>
        <v>0</v>
      </c>
      <c r="AW183" s="46">
        <f t="shared" si="127"/>
        <v>0</v>
      </c>
      <c r="AX183" s="46">
        <f t="shared" si="127"/>
        <v>0</v>
      </c>
      <c r="AY183" s="46">
        <f t="shared" si="127"/>
        <v>0</v>
      </c>
      <c r="AZ183" s="46">
        <f t="shared" si="127"/>
        <v>0</v>
      </c>
      <c r="BA183" s="46">
        <f t="shared" si="127"/>
        <v>0</v>
      </c>
      <c r="BB183" s="46">
        <f t="shared" si="127"/>
        <v>0</v>
      </c>
      <c r="BC183" s="46">
        <f t="shared" si="127"/>
        <v>0</v>
      </c>
      <c r="BD183" s="46">
        <f t="shared" si="127"/>
        <v>0</v>
      </c>
      <c r="BE183" s="46">
        <f t="shared" si="127"/>
        <v>0</v>
      </c>
      <c r="BF183" s="46">
        <f t="shared" si="127"/>
        <v>0</v>
      </c>
      <c r="BG183" s="46">
        <f t="shared" si="127"/>
        <v>0</v>
      </c>
      <c r="BH183" s="46">
        <f t="shared" si="127"/>
        <v>0</v>
      </c>
      <c r="BI183" s="46">
        <f t="shared" si="127"/>
        <v>0</v>
      </c>
      <c r="BJ183" s="46">
        <f t="shared" si="127"/>
        <v>0</v>
      </c>
      <c r="BK183" s="46">
        <f t="shared" si="127"/>
        <v>0</v>
      </c>
      <c r="BL183" s="46">
        <f t="shared" si="127"/>
        <v>0</v>
      </c>
      <c r="BM183" s="46">
        <f t="shared" si="127"/>
        <v>0</v>
      </c>
      <c r="BN183" s="46">
        <f t="shared" si="127"/>
        <v>0</v>
      </c>
      <c r="BO183" s="46">
        <f t="shared" si="127"/>
        <v>0</v>
      </c>
      <c r="BP183" s="46">
        <f t="shared" si="127"/>
        <v>0</v>
      </c>
      <c r="BQ183" s="46">
        <f t="shared" si="127"/>
        <v>0</v>
      </c>
      <c r="BR183" s="46">
        <f t="shared" si="127"/>
        <v>0</v>
      </c>
      <c r="BS183" s="46">
        <f t="shared" si="127"/>
        <v>0</v>
      </c>
      <c r="BT183" s="46">
        <f t="shared" ref="BT183:CH183" si="129">BT173*BT$52</f>
        <v>0</v>
      </c>
      <c r="BU183" s="46">
        <f t="shared" si="129"/>
        <v>0</v>
      </c>
      <c r="BV183" s="46">
        <f t="shared" si="129"/>
        <v>0</v>
      </c>
      <c r="BW183" s="46">
        <f t="shared" si="129"/>
        <v>0</v>
      </c>
      <c r="BX183" s="46">
        <f t="shared" si="129"/>
        <v>0</v>
      </c>
      <c r="BY183" s="46">
        <f t="shared" si="129"/>
        <v>0</v>
      </c>
      <c r="BZ183" s="46">
        <f t="shared" si="129"/>
        <v>0</v>
      </c>
      <c r="CA183" s="46">
        <f t="shared" si="129"/>
        <v>0</v>
      </c>
      <c r="CB183" s="46">
        <f t="shared" si="129"/>
        <v>0</v>
      </c>
      <c r="CC183" s="46">
        <f t="shared" si="129"/>
        <v>0</v>
      </c>
      <c r="CD183" s="46">
        <f t="shared" si="129"/>
        <v>0</v>
      </c>
      <c r="CE183" s="46">
        <f t="shared" si="129"/>
        <v>0</v>
      </c>
      <c r="CF183" s="46">
        <f t="shared" si="129"/>
        <v>0</v>
      </c>
      <c r="CG183" s="46">
        <f t="shared" si="129"/>
        <v>0</v>
      </c>
      <c r="CH183" s="46">
        <f t="shared" si="129"/>
        <v>0</v>
      </c>
    </row>
    <row r="184" spans="2:86" x14ac:dyDescent="0.35">
      <c r="B184" s="40"/>
      <c r="E184" s="32"/>
      <c r="F184" s="2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</row>
    <row r="185" spans="2:86" x14ac:dyDescent="0.35">
      <c r="B185" s="40" t="s">
        <v>78</v>
      </c>
      <c r="C185" s="2"/>
      <c r="D185" s="2"/>
      <c r="E185" s="44">
        <f>SUM(G185:CH185)</f>
        <v>2877.4248183618156</v>
      </c>
      <c r="F185" s="2"/>
      <c r="G185" s="46">
        <f t="shared" ref="G185:G187" si="130">G175*G$52</f>
        <v>0</v>
      </c>
      <c r="H185" s="46">
        <f>H175/H$52</f>
        <v>0</v>
      </c>
      <c r="I185" s="46">
        <f t="shared" ref="I185:BT187" si="131">I175/I$52</f>
        <v>0</v>
      </c>
      <c r="J185" s="46">
        <f t="shared" si="131"/>
        <v>0</v>
      </c>
      <c r="K185" s="46">
        <f t="shared" si="131"/>
        <v>0</v>
      </c>
      <c r="L185" s="46">
        <f t="shared" si="131"/>
        <v>0</v>
      </c>
      <c r="M185" s="46">
        <f t="shared" si="131"/>
        <v>0</v>
      </c>
      <c r="N185" s="46">
        <f t="shared" si="131"/>
        <v>0</v>
      </c>
      <c r="O185" s="46">
        <f t="shared" si="131"/>
        <v>0</v>
      </c>
      <c r="P185" s="46">
        <f t="shared" si="131"/>
        <v>0</v>
      </c>
      <c r="Q185" s="46">
        <f t="shared" si="131"/>
        <v>0</v>
      </c>
      <c r="R185" s="46">
        <f t="shared" si="131"/>
        <v>0</v>
      </c>
      <c r="S185" s="46">
        <f t="shared" si="131"/>
        <v>0</v>
      </c>
      <c r="T185" s="46">
        <f t="shared" si="131"/>
        <v>0</v>
      </c>
      <c r="U185" s="46">
        <f t="shared" si="131"/>
        <v>0</v>
      </c>
      <c r="V185" s="46">
        <f t="shared" si="131"/>
        <v>0</v>
      </c>
      <c r="W185" s="46">
        <f t="shared" si="131"/>
        <v>102.86690379761903</v>
      </c>
      <c r="X185" s="46">
        <f t="shared" si="131"/>
        <v>67.272305952380904</v>
      </c>
      <c r="Y185" s="46">
        <f t="shared" si="131"/>
        <v>61.2382302190872</v>
      </c>
      <c r="Z185" s="46">
        <f t="shared" si="131"/>
        <v>54.038282268485368</v>
      </c>
      <c r="AA185" s="46">
        <f t="shared" si="131"/>
        <v>75.545738374780342</v>
      </c>
      <c r="AB185" s="46">
        <f t="shared" si="131"/>
        <v>52.628006108238154</v>
      </c>
      <c r="AC185" s="46">
        <f t="shared" si="131"/>
        <v>59.117980333376572</v>
      </c>
      <c r="AD185" s="46">
        <f t="shared" si="131"/>
        <v>2.3320994544136862E-2</v>
      </c>
      <c r="AE185" s="46">
        <f t="shared" si="131"/>
        <v>111.74166247967432</v>
      </c>
      <c r="AF185" s="46">
        <f t="shared" si="131"/>
        <v>73.191334251211288</v>
      </c>
      <c r="AG185" s="46">
        <f t="shared" si="131"/>
        <v>61.149250071795748</v>
      </c>
      <c r="AH185" s="46">
        <f t="shared" si="131"/>
        <v>51.426396711879583</v>
      </c>
      <c r="AI185" s="46">
        <f t="shared" si="131"/>
        <v>62.677385130845707</v>
      </c>
      <c r="AJ185" s="46">
        <f t="shared" si="131"/>
        <v>47.99445101329605</v>
      </c>
      <c r="AK185" s="46">
        <f t="shared" si="131"/>
        <v>56.61883220440086</v>
      </c>
      <c r="AL185" s="46">
        <f t="shared" si="131"/>
        <v>44.591687269565547</v>
      </c>
      <c r="AM185" s="46">
        <f t="shared" si="131"/>
        <v>53.758758097831027</v>
      </c>
      <c r="AN185" s="46">
        <f t="shared" si="131"/>
        <v>41.553046057647535</v>
      </c>
      <c r="AO185" s="46">
        <f t="shared" si="131"/>
        <v>44.748676524294204</v>
      </c>
      <c r="AP185" s="46">
        <f t="shared" si="131"/>
        <v>40.073969101950603</v>
      </c>
      <c r="AQ185" s="46">
        <f t="shared" si="131"/>
        <v>39.985513488921171</v>
      </c>
      <c r="AR185" s="46">
        <f t="shared" si="131"/>
        <v>39.264561102316101</v>
      </c>
      <c r="AS185" s="46">
        <f t="shared" si="131"/>
        <v>38.299018667810643</v>
      </c>
      <c r="AT185" s="46">
        <f t="shared" si="131"/>
        <v>39.195031431022564</v>
      </c>
      <c r="AU185" s="46">
        <f t="shared" si="131"/>
        <v>38.887705861859338</v>
      </c>
      <c r="AV185" s="46">
        <f t="shared" si="131"/>
        <v>38.639501442209863</v>
      </c>
      <c r="AW185" s="46">
        <f t="shared" si="131"/>
        <v>36.54507817370731</v>
      </c>
      <c r="AX185" s="46">
        <f t="shared" si="131"/>
        <v>39.911718313890262</v>
      </c>
      <c r="AY185" s="46">
        <f t="shared" si="131"/>
        <v>41.672311472878235</v>
      </c>
      <c r="AZ185" s="46">
        <f t="shared" si="131"/>
        <v>45.602296223307484</v>
      </c>
      <c r="BA185" s="46">
        <f t="shared" si="131"/>
        <v>54.961922219192708</v>
      </c>
      <c r="BB185" s="46">
        <f t="shared" si="131"/>
        <v>39.222677760844533</v>
      </c>
      <c r="BC185" s="46">
        <f t="shared" si="131"/>
        <v>56.218035413407677</v>
      </c>
      <c r="BD185" s="46">
        <f t="shared" si="131"/>
        <v>41.74116963174248</v>
      </c>
      <c r="BE185" s="46">
        <f t="shared" si="131"/>
        <v>47.47727223251556</v>
      </c>
      <c r="BF185" s="46">
        <f t="shared" si="131"/>
        <v>40.722118705912784</v>
      </c>
      <c r="BG185" s="46">
        <f t="shared" si="131"/>
        <v>38.397313932889276</v>
      </c>
      <c r="BH185" s="46">
        <f t="shared" si="131"/>
        <v>41.429889672727391</v>
      </c>
      <c r="BI185" s="46">
        <f t="shared" si="131"/>
        <v>45.998771811902323</v>
      </c>
      <c r="BJ185" s="46">
        <f t="shared" si="131"/>
        <v>45.112195101237091</v>
      </c>
      <c r="BK185" s="46">
        <f t="shared" si="131"/>
        <v>57.067541783448448</v>
      </c>
      <c r="BL185" s="46">
        <f t="shared" si="131"/>
        <v>45.673399606924718</v>
      </c>
      <c r="BM185" s="46">
        <f t="shared" si="131"/>
        <v>27.689449018558353</v>
      </c>
      <c r="BN185" s="46">
        <f t="shared" si="131"/>
        <v>15.161371164104333</v>
      </c>
      <c r="BO185" s="46">
        <f t="shared" si="131"/>
        <v>20.76982935905415</v>
      </c>
      <c r="BP185" s="46">
        <f t="shared" si="131"/>
        <v>44.714319103493303</v>
      </c>
      <c r="BQ185" s="46">
        <f t="shared" si="131"/>
        <v>419.6106607062116</v>
      </c>
      <c r="BR185" s="46">
        <f t="shared" si="131"/>
        <v>133.47185708753764</v>
      </c>
      <c r="BS185" s="46">
        <f t="shared" si="131"/>
        <v>101.22888158102181</v>
      </c>
      <c r="BT185" s="46">
        <f t="shared" si="131"/>
        <v>0.49718932826239232</v>
      </c>
      <c r="BU185" s="46">
        <f t="shared" ref="BU185:CH187" si="132">BU175*BU$52</f>
        <v>0</v>
      </c>
      <c r="BV185" s="46">
        <f t="shared" si="132"/>
        <v>0</v>
      </c>
      <c r="BW185" s="46">
        <f t="shared" si="132"/>
        <v>0</v>
      </c>
      <c r="BX185" s="46">
        <f t="shared" si="132"/>
        <v>0</v>
      </c>
      <c r="BY185" s="46">
        <f t="shared" si="132"/>
        <v>0</v>
      </c>
      <c r="BZ185" s="46">
        <f t="shared" si="132"/>
        <v>0</v>
      </c>
      <c r="CA185" s="46">
        <f t="shared" si="132"/>
        <v>0</v>
      </c>
      <c r="CB185" s="46">
        <f t="shared" si="132"/>
        <v>0</v>
      </c>
      <c r="CC185" s="46">
        <f t="shared" si="132"/>
        <v>0</v>
      </c>
      <c r="CD185" s="46">
        <f t="shared" si="132"/>
        <v>0</v>
      </c>
      <c r="CE185" s="46">
        <f t="shared" si="132"/>
        <v>0</v>
      </c>
      <c r="CF185" s="46">
        <f t="shared" si="132"/>
        <v>0</v>
      </c>
      <c r="CG185" s="46">
        <f t="shared" si="132"/>
        <v>0</v>
      </c>
      <c r="CH185" s="46">
        <f t="shared" si="132"/>
        <v>0</v>
      </c>
    </row>
    <row r="186" spans="2:86" x14ac:dyDescent="0.35">
      <c r="B186" s="40" t="s">
        <v>79</v>
      </c>
      <c r="E186" s="32">
        <f>SUM(G186:CH186)</f>
        <v>1813.5277703032868</v>
      </c>
      <c r="F186" s="2"/>
      <c r="G186" s="33">
        <f t="shared" si="130"/>
        <v>0</v>
      </c>
      <c r="H186" s="43">
        <f>H176/H$52</f>
        <v>-1</v>
      </c>
      <c r="I186" s="43">
        <f t="shared" si="131"/>
        <v>0</v>
      </c>
      <c r="J186" s="43">
        <f t="shared" si="131"/>
        <v>0</v>
      </c>
      <c r="K186" s="43">
        <f t="shared" si="131"/>
        <v>0</v>
      </c>
      <c r="L186" s="43">
        <f t="shared" si="131"/>
        <v>0</v>
      </c>
      <c r="M186" s="43">
        <f t="shared" si="131"/>
        <v>-74.849050793993072</v>
      </c>
      <c r="N186" s="43">
        <f t="shared" si="131"/>
        <v>-184.57960391528687</v>
      </c>
      <c r="O186" s="43">
        <f t="shared" si="131"/>
        <v>-364.64927995687333</v>
      </c>
      <c r="P186" s="43">
        <f t="shared" si="131"/>
        <v>-141.46451228032345</v>
      </c>
      <c r="Q186" s="43">
        <f t="shared" si="131"/>
        <v>-297.35460111205242</v>
      </c>
      <c r="R186" s="43">
        <f t="shared" si="131"/>
        <v>0</v>
      </c>
      <c r="S186" s="43">
        <f t="shared" si="131"/>
        <v>0</v>
      </c>
      <c r="T186" s="43">
        <f t="shared" si="131"/>
        <v>0</v>
      </c>
      <c r="U186" s="43">
        <f t="shared" si="131"/>
        <v>0</v>
      </c>
      <c r="V186" s="43">
        <f t="shared" si="131"/>
        <v>0</v>
      </c>
      <c r="W186" s="43">
        <f t="shared" si="131"/>
        <v>102.86690379761903</v>
      </c>
      <c r="X186" s="43">
        <f t="shared" si="131"/>
        <v>67.272305952380904</v>
      </c>
      <c r="Y186" s="43">
        <f t="shared" si="131"/>
        <v>61.2382302190872</v>
      </c>
      <c r="Z186" s="43">
        <f t="shared" si="131"/>
        <v>54.038282268485368</v>
      </c>
      <c r="AA186" s="43">
        <f t="shared" si="131"/>
        <v>75.545738374780342</v>
      </c>
      <c r="AB186" s="43">
        <f t="shared" si="131"/>
        <v>52.628006108238154</v>
      </c>
      <c r="AC186" s="43">
        <f t="shared" si="131"/>
        <v>59.117980333376572</v>
      </c>
      <c r="AD186" s="43">
        <f t="shared" si="131"/>
        <v>2.3320994544136862E-2</v>
      </c>
      <c r="AE186" s="43">
        <f t="shared" si="131"/>
        <v>111.74166247967432</v>
      </c>
      <c r="AF186" s="43">
        <f t="shared" si="131"/>
        <v>73.191334251211288</v>
      </c>
      <c r="AG186" s="43">
        <f t="shared" si="131"/>
        <v>61.149250071795748</v>
      </c>
      <c r="AH186" s="43">
        <f t="shared" si="131"/>
        <v>51.426396711879583</v>
      </c>
      <c r="AI186" s="43">
        <f t="shared" si="131"/>
        <v>62.677385130845707</v>
      </c>
      <c r="AJ186" s="43">
        <f t="shared" si="131"/>
        <v>47.99445101329605</v>
      </c>
      <c r="AK186" s="43">
        <f t="shared" si="131"/>
        <v>56.61883220440086</v>
      </c>
      <c r="AL186" s="43">
        <f t="shared" si="131"/>
        <v>44.591687269565547</v>
      </c>
      <c r="AM186" s="43">
        <f t="shared" si="131"/>
        <v>53.758758097831027</v>
      </c>
      <c r="AN186" s="43">
        <f t="shared" si="131"/>
        <v>41.553046057647535</v>
      </c>
      <c r="AO186" s="43">
        <f t="shared" si="131"/>
        <v>44.748676524294204</v>
      </c>
      <c r="AP186" s="43">
        <f t="shared" si="131"/>
        <v>40.073969101950603</v>
      </c>
      <c r="AQ186" s="43">
        <f t="shared" si="131"/>
        <v>39.985513488921171</v>
      </c>
      <c r="AR186" s="43">
        <f t="shared" si="131"/>
        <v>39.264561102316101</v>
      </c>
      <c r="AS186" s="43">
        <f t="shared" si="131"/>
        <v>38.299018667810643</v>
      </c>
      <c r="AT186" s="43">
        <f t="shared" si="131"/>
        <v>39.195031431022564</v>
      </c>
      <c r="AU186" s="43">
        <f t="shared" si="131"/>
        <v>38.887705861859338</v>
      </c>
      <c r="AV186" s="43">
        <f t="shared" si="131"/>
        <v>38.639501442209863</v>
      </c>
      <c r="AW186" s="43">
        <f t="shared" si="131"/>
        <v>36.54507817370731</v>
      </c>
      <c r="AX186" s="43">
        <f t="shared" si="131"/>
        <v>39.911718313890262</v>
      </c>
      <c r="AY186" s="43">
        <f t="shared" si="131"/>
        <v>41.672311472878235</v>
      </c>
      <c r="AZ186" s="43">
        <f t="shared" si="131"/>
        <v>45.602296223307484</v>
      </c>
      <c r="BA186" s="43">
        <f t="shared" si="131"/>
        <v>54.961922219192708</v>
      </c>
      <c r="BB186" s="43">
        <f t="shared" si="131"/>
        <v>39.222677760844533</v>
      </c>
      <c r="BC186" s="43">
        <f t="shared" si="131"/>
        <v>56.218035413407677</v>
      </c>
      <c r="BD186" s="43">
        <f t="shared" si="131"/>
        <v>41.74116963174248</v>
      </c>
      <c r="BE186" s="43">
        <f t="shared" si="131"/>
        <v>47.47727223251556</v>
      </c>
      <c r="BF186" s="43">
        <f t="shared" si="131"/>
        <v>40.722118705912784</v>
      </c>
      <c r="BG186" s="43">
        <f t="shared" si="131"/>
        <v>38.397313932889276</v>
      </c>
      <c r="BH186" s="43">
        <f t="shared" si="131"/>
        <v>41.429889672727391</v>
      </c>
      <c r="BI186" s="43">
        <f t="shared" si="131"/>
        <v>45.998771811902323</v>
      </c>
      <c r="BJ186" s="43">
        <f t="shared" si="131"/>
        <v>45.112195101237091</v>
      </c>
      <c r="BK186" s="43">
        <f t="shared" si="131"/>
        <v>57.067541783448448</v>
      </c>
      <c r="BL186" s="43">
        <f t="shared" si="131"/>
        <v>45.673399606924718</v>
      </c>
      <c r="BM186" s="43">
        <f t="shared" si="131"/>
        <v>27.689449018558353</v>
      </c>
      <c r="BN186" s="43">
        <f t="shared" si="131"/>
        <v>15.161371164104333</v>
      </c>
      <c r="BO186" s="43">
        <f t="shared" si="131"/>
        <v>20.76982935905415</v>
      </c>
      <c r="BP186" s="43">
        <f t="shared" si="131"/>
        <v>44.714319103493303</v>
      </c>
      <c r="BQ186" s="43">
        <f t="shared" si="131"/>
        <v>419.6106607062116</v>
      </c>
      <c r="BR186" s="43">
        <f t="shared" si="131"/>
        <v>133.47185708753764</v>
      </c>
      <c r="BS186" s="43">
        <f t="shared" si="131"/>
        <v>101.22888158102181</v>
      </c>
      <c r="BT186" s="43">
        <f t="shared" si="131"/>
        <v>0.49718932826239232</v>
      </c>
      <c r="BU186" s="43">
        <f t="shared" si="132"/>
        <v>0</v>
      </c>
      <c r="BV186" s="43">
        <f t="shared" si="132"/>
        <v>0</v>
      </c>
      <c r="BW186" s="43">
        <f t="shared" si="132"/>
        <v>0</v>
      </c>
      <c r="BX186" s="43">
        <f t="shared" si="132"/>
        <v>0</v>
      </c>
      <c r="BY186" s="43">
        <f t="shared" si="132"/>
        <v>0</v>
      </c>
      <c r="BZ186" s="43">
        <f t="shared" si="132"/>
        <v>0</v>
      </c>
      <c r="CA186" s="43">
        <f t="shared" si="132"/>
        <v>0</v>
      </c>
      <c r="CB186" s="43">
        <f t="shared" si="132"/>
        <v>0</v>
      </c>
      <c r="CC186" s="43">
        <f t="shared" si="132"/>
        <v>0</v>
      </c>
      <c r="CD186" s="43">
        <f t="shared" si="132"/>
        <v>0</v>
      </c>
      <c r="CE186" s="43">
        <f t="shared" si="132"/>
        <v>0</v>
      </c>
      <c r="CF186" s="43">
        <f t="shared" si="132"/>
        <v>0</v>
      </c>
      <c r="CG186" s="43">
        <f t="shared" si="132"/>
        <v>0</v>
      </c>
      <c r="CH186" s="43">
        <f t="shared" si="132"/>
        <v>0</v>
      </c>
    </row>
    <row r="187" spans="2:86" x14ac:dyDescent="0.35">
      <c r="B187" s="40" t="s">
        <v>80</v>
      </c>
      <c r="E187" s="44">
        <f>SUM(G187:CH187)</f>
        <v>-345.08403320733618</v>
      </c>
      <c r="F187" s="2"/>
      <c r="G187" s="45">
        <f t="shared" si="130"/>
        <v>0</v>
      </c>
      <c r="H187" s="46">
        <f>H177/H$52</f>
        <v>-1</v>
      </c>
      <c r="I187" s="46">
        <f t="shared" si="131"/>
        <v>0</v>
      </c>
      <c r="J187" s="46">
        <f t="shared" si="131"/>
        <v>0</v>
      </c>
      <c r="K187" s="46">
        <f t="shared" si="131"/>
        <v>0</v>
      </c>
      <c r="L187" s="46">
        <f t="shared" si="131"/>
        <v>0</v>
      </c>
      <c r="M187" s="46">
        <f t="shared" si="131"/>
        <v>-74.849050793993072</v>
      </c>
      <c r="N187" s="46">
        <f t="shared" si="131"/>
        <v>-184.57960391528687</v>
      </c>
      <c r="O187" s="46">
        <f t="shared" si="131"/>
        <v>-364.64927995687333</v>
      </c>
      <c r="P187" s="46">
        <f t="shared" si="131"/>
        <v>-141.46451228032345</v>
      </c>
      <c r="Q187" s="46">
        <f t="shared" si="131"/>
        <v>-297.35460111205242</v>
      </c>
      <c r="R187" s="46">
        <f t="shared" si="131"/>
        <v>0</v>
      </c>
      <c r="S187" s="46">
        <f t="shared" si="131"/>
        <v>0</v>
      </c>
      <c r="T187" s="46">
        <f t="shared" si="131"/>
        <v>0</v>
      </c>
      <c r="U187" s="46">
        <f t="shared" si="131"/>
        <v>0</v>
      </c>
      <c r="V187" s="46">
        <f t="shared" si="131"/>
        <v>0</v>
      </c>
      <c r="W187" s="46">
        <f t="shared" si="131"/>
        <v>102.86690379761903</v>
      </c>
      <c r="X187" s="46">
        <f t="shared" si="131"/>
        <v>67.272305952380904</v>
      </c>
      <c r="Y187" s="46">
        <f t="shared" si="131"/>
        <v>61.2382302190872</v>
      </c>
      <c r="Z187" s="46">
        <f t="shared" si="131"/>
        <v>54.038282268485368</v>
      </c>
      <c r="AA187" s="46">
        <f t="shared" si="131"/>
        <v>75.545738374780342</v>
      </c>
      <c r="AB187" s="46">
        <f t="shared" si="131"/>
        <v>52.628006108238154</v>
      </c>
      <c r="AC187" s="46">
        <f t="shared" si="131"/>
        <v>59.117980333376572</v>
      </c>
      <c r="AD187" s="46">
        <f t="shared" si="131"/>
        <v>2.3320994544136862E-2</v>
      </c>
      <c r="AE187" s="46">
        <f t="shared" si="131"/>
        <v>111.74166247967432</v>
      </c>
      <c r="AF187" s="46">
        <f t="shared" si="131"/>
        <v>73.191334251211288</v>
      </c>
      <c r="AG187" s="46">
        <f t="shared" si="131"/>
        <v>61.149250071795748</v>
      </c>
      <c r="AH187" s="46">
        <f t="shared" si="131"/>
        <v>0</v>
      </c>
      <c r="AI187" s="46">
        <f t="shared" si="131"/>
        <v>0</v>
      </c>
      <c r="AJ187" s="46">
        <f t="shared" si="131"/>
        <v>0</v>
      </c>
      <c r="AK187" s="46">
        <f t="shared" si="131"/>
        <v>0</v>
      </c>
      <c r="AL187" s="46">
        <f t="shared" si="131"/>
        <v>0</v>
      </c>
      <c r="AM187" s="46">
        <f t="shared" si="131"/>
        <v>0</v>
      </c>
      <c r="AN187" s="46">
        <f t="shared" si="131"/>
        <v>0</v>
      </c>
      <c r="AO187" s="46">
        <f t="shared" si="131"/>
        <v>0</v>
      </c>
      <c r="AP187" s="46">
        <f t="shared" si="131"/>
        <v>0</v>
      </c>
      <c r="AQ187" s="46">
        <f t="shared" si="131"/>
        <v>0</v>
      </c>
      <c r="AR187" s="46">
        <f t="shared" si="131"/>
        <v>0</v>
      </c>
      <c r="AS187" s="46">
        <f t="shared" si="131"/>
        <v>0</v>
      </c>
      <c r="AT187" s="46">
        <f t="shared" si="131"/>
        <v>0</v>
      </c>
      <c r="AU187" s="46">
        <f t="shared" si="131"/>
        <v>0</v>
      </c>
      <c r="AV187" s="46">
        <f t="shared" si="131"/>
        <v>0</v>
      </c>
      <c r="AW187" s="46">
        <f t="shared" si="131"/>
        <v>0</v>
      </c>
      <c r="AX187" s="46">
        <f t="shared" si="131"/>
        <v>0</v>
      </c>
      <c r="AY187" s="46">
        <f t="shared" si="131"/>
        <v>0</v>
      </c>
      <c r="AZ187" s="46">
        <f t="shared" si="131"/>
        <v>0</v>
      </c>
      <c r="BA187" s="46">
        <f t="shared" si="131"/>
        <v>0</v>
      </c>
      <c r="BB187" s="46">
        <f t="shared" si="131"/>
        <v>0</v>
      </c>
      <c r="BC187" s="46">
        <f t="shared" si="131"/>
        <v>0</v>
      </c>
      <c r="BD187" s="46">
        <f t="shared" si="131"/>
        <v>0</v>
      </c>
      <c r="BE187" s="46">
        <f t="shared" si="131"/>
        <v>0</v>
      </c>
      <c r="BF187" s="46">
        <f t="shared" si="131"/>
        <v>0</v>
      </c>
      <c r="BG187" s="46">
        <f t="shared" si="131"/>
        <v>0</v>
      </c>
      <c r="BH187" s="46">
        <f t="shared" si="131"/>
        <v>0</v>
      </c>
      <c r="BI187" s="46">
        <f t="shared" si="131"/>
        <v>0</v>
      </c>
      <c r="BJ187" s="46">
        <f t="shared" si="131"/>
        <v>0</v>
      </c>
      <c r="BK187" s="46">
        <f t="shared" si="131"/>
        <v>0</v>
      </c>
      <c r="BL187" s="46">
        <f t="shared" si="131"/>
        <v>0</v>
      </c>
      <c r="BM187" s="46">
        <f t="shared" si="131"/>
        <v>0</v>
      </c>
      <c r="BN187" s="46">
        <f t="shared" si="131"/>
        <v>0</v>
      </c>
      <c r="BO187" s="46">
        <f t="shared" si="131"/>
        <v>0</v>
      </c>
      <c r="BP187" s="46">
        <f t="shared" si="131"/>
        <v>0</v>
      </c>
      <c r="BQ187" s="46">
        <f t="shared" si="131"/>
        <v>0</v>
      </c>
      <c r="BR187" s="46">
        <f t="shared" si="131"/>
        <v>0</v>
      </c>
      <c r="BS187" s="46">
        <f t="shared" si="131"/>
        <v>0</v>
      </c>
      <c r="BT187" s="46">
        <f t="shared" si="131"/>
        <v>0</v>
      </c>
      <c r="BU187" s="46">
        <f t="shared" si="132"/>
        <v>0</v>
      </c>
      <c r="BV187" s="46">
        <f t="shared" si="132"/>
        <v>0</v>
      </c>
      <c r="BW187" s="46">
        <f t="shared" si="132"/>
        <v>0</v>
      </c>
      <c r="BX187" s="46">
        <f t="shared" si="132"/>
        <v>0</v>
      </c>
      <c r="BY187" s="46">
        <f t="shared" si="132"/>
        <v>0</v>
      </c>
      <c r="BZ187" s="46">
        <f t="shared" si="132"/>
        <v>0</v>
      </c>
      <c r="CA187" s="46">
        <f t="shared" si="132"/>
        <v>0</v>
      </c>
      <c r="CB187" s="46">
        <f t="shared" si="132"/>
        <v>0</v>
      </c>
      <c r="CC187" s="46">
        <f t="shared" si="132"/>
        <v>0</v>
      </c>
      <c r="CD187" s="46">
        <f t="shared" si="132"/>
        <v>0</v>
      </c>
      <c r="CE187" s="46">
        <f t="shared" si="132"/>
        <v>0</v>
      </c>
      <c r="CF187" s="46">
        <f t="shared" si="132"/>
        <v>0</v>
      </c>
      <c r="CG187" s="46">
        <f t="shared" si="132"/>
        <v>0</v>
      </c>
      <c r="CH187" s="46">
        <f t="shared" si="132"/>
        <v>0</v>
      </c>
    </row>
    <row r="189" spans="2:86" x14ac:dyDescent="0.35">
      <c r="B189" s="50" t="str">
        <f>B17</f>
        <v>Enter name</v>
      </c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</row>
    <row r="191" spans="2:86" s="40" customFormat="1" x14ac:dyDescent="0.35">
      <c r="B191" s="40" t="s">
        <v>72</v>
      </c>
      <c r="E191" s="52">
        <f>SUM(G191:CH191)</f>
        <v>0</v>
      </c>
      <c r="G191" s="46">
        <f t="shared" ref="G191:BR191" si="133">(G$28*$C$17)+(G$29*$D$17)+(G$30*$C$17)</f>
        <v>0</v>
      </c>
      <c r="H191" s="46">
        <f t="shared" si="133"/>
        <v>0</v>
      </c>
      <c r="I191" s="46">
        <f t="shared" si="133"/>
        <v>0</v>
      </c>
      <c r="J191" s="46">
        <f t="shared" si="133"/>
        <v>0</v>
      </c>
      <c r="K191" s="46">
        <f t="shared" si="133"/>
        <v>0</v>
      </c>
      <c r="L191" s="46">
        <f t="shared" si="133"/>
        <v>0</v>
      </c>
      <c r="M191" s="46">
        <f t="shared" si="133"/>
        <v>0</v>
      </c>
      <c r="N191" s="46">
        <f t="shared" si="133"/>
        <v>0</v>
      </c>
      <c r="O191" s="46">
        <f t="shared" si="133"/>
        <v>0</v>
      </c>
      <c r="P191" s="46">
        <f t="shared" si="133"/>
        <v>0</v>
      </c>
      <c r="Q191" s="46">
        <f t="shared" si="133"/>
        <v>0</v>
      </c>
      <c r="R191" s="46">
        <f t="shared" si="133"/>
        <v>0</v>
      </c>
      <c r="S191" s="46">
        <f t="shared" si="133"/>
        <v>0</v>
      </c>
      <c r="T191" s="46">
        <f t="shared" si="133"/>
        <v>0</v>
      </c>
      <c r="U191" s="46">
        <f t="shared" si="133"/>
        <v>0</v>
      </c>
      <c r="V191" s="46">
        <f t="shared" si="133"/>
        <v>0</v>
      </c>
      <c r="W191" s="46">
        <f t="shared" si="133"/>
        <v>0</v>
      </c>
      <c r="X191" s="46">
        <f t="shared" si="133"/>
        <v>0</v>
      </c>
      <c r="Y191" s="46">
        <f t="shared" si="133"/>
        <v>0</v>
      </c>
      <c r="Z191" s="46">
        <f t="shared" si="133"/>
        <v>0</v>
      </c>
      <c r="AA191" s="46">
        <f t="shared" si="133"/>
        <v>0</v>
      </c>
      <c r="AB191" s="46">
        <f t="shared" si="133"/>
        <v>0</v>
      </c>
      <c r="AC191" s="46">
        <f t="shared" si="133"/>
        <v>0</v>
      </c>
      <c r="AD191" s="46">
        <f t="shared" si="133"/>
        <v>0</v>
      </c>
      <c r="AE191" s="46">
        <f t="shared" si="133"/>
        <v>0</v>
      </c>
      <c r="AF191" s="46">
        <f t="shared" si="133"/>
        <v>0</v>
      </c>
      <c r="AG191" s="46">
        <f t="shared" si="133"/>
        <v>0</v>
      </c>
      <c r="AH191" s="46">
        <f t="shared" si="133"/>
        <v>0</v>
      </c>
      <c r="AI191" s="46">
        <f t="shared" si="133"/>
        <v>0</v>
      </c>
      <c r="AJ191" s="46">
        <f t="shared" si="133"/>
        <v>0</v>
      </c>
      <c r="AK191" s="46">
        <f t="shared" si="133"/>
        <v>0</v>
      </c>
      <c r="AL191" s="46">
        <f t="shared" si="133"/>
        <v>0</v>
      </c>
      <c r="AM191" s="46">
        <f t="shared" si="133"/>
        <v>0</v>
      </c>
      <c r="AN191" s="46">
        <f t="shared" si="133"/>
        <v>0</v>
      </c>
      <c r="AO191" s="46">
        <f t="shared" si="133"/>
        <v>0</v>
      </c>
      <c r="AP191" s="46">
        <f t="shared" si="133"/>
        <v>0</v>
      </c>
      <c r="AQ191" s="46">
        <f t="shared" si="133"/>
        <v>0</v>
      </c>
      <c r="AR191" s="46">
        <f t="shared" si="133"/>
        <v>0</v>
      </c>
      <c r="AS191" s="46">
        <f t="shared" si="133"/>
        <v>0</v>
      </c>
      <c r="AT191" s="46">
        <f t="shared" si="133"/>
        <v>0</v>
      </c>
      <c r="AU191" s="46">
        <f t="shared" si="133"/>
        <v>0</v>
      </c>
      <c r="AV191" s="46">
        <f t="shared" si="133"/>
        <v>0</v>
      </c>
      <c r="AW191" s="46">
        <f t="shared" si="133"/>
        <v>0</v>
      </c>
      <c r="AX191" s="46">
        <f t="shared" si="133"/>
        <v>0</v>
      </c>
      <c r="AY191" s="46">
        <f t="shared" si="133"/>
        <v>0</v>
      </c>
      <c r="AZ191" s="46">
        <f t="shared" si="133"/>
        <v>0</v>
      </c>
      <c r="BA191" s="46">
        <f t="shared" si="133"/>
        <v>0</v>
      </c>
      <c r="BB191" s="46">
        <f t="shared" si="133"/>
        <v>0</v>
      </c>
      <c r="BC191" s="46">
        <f t="shared" si="133"/>
        <v>0</v>
      </c>
      <c r="BD191" s="46">
        <f t="shared" si="133"/>
        <v>0</v>
      </c>
      <c r="BE191" s="46">
        <f t="shared" si="133"/>
        <v>0</v>
      </c>
      <c r="BF191" s="46">
        <f t="shared" si="133"/>
        <v>0</v>
      </c>
      <c r="BG191" s="46">
        <f t="shared" si="133"/>
        <v>0</v>
      </c>
      <c r="BH191" s="46">
        <f t="shared" si="133"/>
        <v>0</v>
      </c>
      <c r="BI191" s="46">
        <f t="shared" si="133"/>
        <v>0</v>
      </c>
      <c r="BJ191" s="46">
        <f t="shared" si="133"/>
        <v>0</v>
      </c>
      <c r="BK191" s="46">
        <f t="shared" si="133"/>
        <v>0</v>
      </c>
      <c r="BL191" s="46">
        <f t="shared" si="133"/>
        <v>0</v>
      </c>
      <c r="BM191" s="46">
        <f t="shared" si="133"/>
        <v>0</v>
      </c>
      <c r="BN191" s="46">
        <f t="shared" si="133"/>
        <v>0</v>
      </c>
      <c r="BO191" s="46">
        <f t="shared" si="133"/>
        <v>0</v>
      </c>
      <c r="BP191" s="46">
        <f t="shared" si="133"/>
        <v>0</v>
      </c>
      <c r="BQ191" s="46">
        <f t="shared" si="133"/>
        <v>0</v>
      </c>
      <c r="BR191" s="46">
        <f t="shared" si="133"/>
        <v>0</v>
      </c>
      <c r="BS191" s="46">
        <f t="shared" ref="BS191:CH191" si="134">(BS$28*$C$17)+(BS$29*$D$17)+(BS$30*$C$17)</f>
        <v>0</v>
      </c>
      <c r="BT191" s="46">
        <f t="shared" si="134"/>
        <v>0</v>
      </c>
      <c r="BU191" s="46">
        <f t="shared" si="134"/>
        <v>0</v>
      </c>
      <c r="BV191" s="46">
        <f t="shared" si="134"/>
        <v>0</v>
      </c>
      <c r="BW191" s="46">
        <f t="shared" si="134"/>
        <v>0</v>
      </c>
      <c r="BX191" s="46">
        <f t="shared" si="134"/>
        <v>0</v>
      </c>
      <c r="BY191" s="46">
        <f t="shared" si="134"/>
        <v>0</v>
      </c>
      <c r="BZ191" s="46">
        <f t="shared" si="134"/>
        <v>0</v>
      </c>
      <c r="CA191" s="46">
        <f t="shared" si="134"/>
        <v>0</v>
      </c>
      <c r="CB191" s="46">
        <f t="shared" si="134"/>
        <v>0</v>
      </c>
      <c r="CC191" s="46">
        <f t="shared" si="134"/>
        <v>0</v>
      </c>
      <c r="CD191" s="46">
        <f t="shared" si="134"/>
        <v>0</v>
      </c>
      <c r="CE191" s="46">
        <f t="shared" si="134"/>
        <v>0</v>
      </c>
      <c r="CF191" s="46">
        <f t="shared" si="134"/>
        <v>0</v>
      </c>
      <c r="CG191" s="46">
        <f t="shared" si="134"/>
        <v>0</v>
      </c>
      <c r="CH191" s="46">
        <f t="shared" si="134"/>
        <v>0</v>
      </c>
    </row>
    <row r="192" spans="2:86" x14ac:dyDescent="0.35">
      <c r="B192" s="1" t="s">
        <v>73</v>
      </c>
      <c r="E192" s="52">
        <f>SUM(G192:CH192)</f>
        <v>0</v>
      </c>
      <c r="G192" s="42">
        <f t="shared" ref="G192:BR192" si="135">(G$56*$C$17)+(G$57*$D$17)+(G$58*$D$17)+(G$59*$C$17)</f>
        <v>0</v>
      </c>
      <c r="H192" s="42">
        <f t="shared" si="135"/>
        <v>0</v>
      </c>
      <c r="I192" s="42">
        <f t="shared" si="135"/>
        <v>0</v>
      </c>
      <c r="J192" s="42">
        <f t="shared" si="135"/>
        <v>0</v>
      </c>
      <c r="K192" s="42">
        <f t="shared" si="135"/>
        <v>0</v>
      </c>
      <c r="L192" s="42">
        <f t="shared" si="135"/>
        <v>0</v>
      </c>
      <c r="M192" s="42">
        <f t="shared" si="135"/>
        <v>0</v>
      </c>
      <c r="N192" s="42">
        <f t="shared" si="135"/>
        <v>0</v>
      </c>
      <c r="O192" s="42">
        <f t="shared" si="135"/>
        <v>0</v>
      </c>
      <c r="P192" s="42">
        <f t="shared" si="135"/>
        <v>0</v>
      </c>
      <c r="Q192" s="42">
        <f t="shared" si="135"/>
        <v>0</v>
      </c>
      <c r="R192" s="42">
        <f t="shared" si="135"/>
        <v>0</v>
      </c>
      <c r="S192" s="42">
        <f t="shared" si="135"/>
        <v>0</v>
      </c>
      <c r="T192" s="42">
        <f t="shared" si="135"/>
        <v>0</v>
      </c>
      <c r="U192" s="42">
        <f t="shared" si="135"/>
        <v>0</v>
      </c>
      <c r="V192" s="42">
        <f t="shared" si="135"/>
        <v>0</v>
      </c>
      <c r="W192" s="42">
        <f t="shared" si="135"/>
        <v>0</v>
      </c>
      <c r="X192" s="42">
        <f t="shared" si="135"/>
        <v>0</v>
      </c>
      <c r="Y192" s="42">
        <f t="shared" si="135"/>
        <v>0</v>
      </c>
      <c r="Z192" s="42">
        <f t="shared" si="135"/>
        <v>0</v>
      </c>
      <c r="AA192" s="42">
        <f t="shared" si="135"/>
        <v>0</v>
      </c>
      <c r="AB192" s="42">
        <f t="shared" si="135"/>
        <v>0</v>
      </c>
      <c r="AC192" s="42">
        <f t="shared" si="135"/>
        <v>0</v>
      </c>
      <c r="AD192" s="42">
        <f t="shared" si="135"/>
        <v>0</v>
      </c>
      <c r="AE192" s="42">
        <f t="shared" si="135"/>
        <v>0</v>
      </c>
      <c r="AF192" s="42">
        <f t="shared" si="135"/>
        <v>0</v>
      </c>
      <c r="AG192" s="42">
        <f t="shared" si="135"/>
        <v>0</v>
      </c>
      <c r="AH192" s="42">
        <f t="shared" si="135"/>
        <v>0</v>
      </c>
      <c r="AI192" s="42">
        <f t="shared" si="135"/>
        <v>0</v>
      </c>
      <c r="AJ192" s="42">
        <f t="shared" si="135"/>
        <v>0</v>
      </c>
      <c r="AK192" s="42">
        <f t="shared" si="135"/>
        <v>0</v>
      </c>
      <c r="AL192" s="42">
        <f t="shared" si="135"/>
        <v>0</v>
      </c>
      <c r="AM192" s="42">
        <f t="shared" si="135"/>
        <v>0</v>
      </c>
      <c r="AN192" s="42">
        <f t="shared" si="135"/>
        <v>0</v>
      </c>
      <c r="AO192" s="42">
        <f t="shared" si="135"/>
        <v>0</v>
      </c>
      <c r="AP192" s="42">
        <f t="shared" si="135"/>
        <v>0</v>
      </c>
      <c r="AQ192" s="42">
        <f t="shared" si="135"/>
        <v>0</v>
      </c>
      <c r="AR192" s="42">
        <f t="shared" si="135"/>
        <v>0</v>
      </c>
      <c r="AS192" s="42">
        <f t="shared" si="135"/>
        <v>0</v>
      </c>
      <c r="AT192" s="42">
        <f t="shared" si="135"/>
        <v>0</v>
      </c>
      <c r="AU192" s="42">
        <f t="shared" si="135"/>
        <v>0</v>
      </c>
      <c r="AV192" s="42">
        <f t="shared" si="135"/>
        <v>0</v>
      </c>
      <c r="AW192" s="42">
        <f t="shared" si="135"/>
        <v>0</v>
      </c>
      <c r="AX192" s="42">
        <f t="shared" si="135"/>
        <v>0</v>
      </c>
      <c r="AY192" s="42">
        <f t="shared" si="135"/>
        <v>0</v>
      </c>
      <c r="AZ192" s="42">
        <f t="shared" si="135"/>
        <v>0</v>
      </c>
      <c r="BA192" s="42">
        <f t="shared" si="135"/>
        <v>0</v>
      </c>
      <c r="BB192" s="42">
        <f t="shared" si="135"/>
        <v>0</v>
      </c>
      <c r="BC192" s="42">
        <f t="shared" si="135"/>
        <v>0</v>
      </c>
      <c r="BD192" s="42">
        <f t="shared" si="135"/>
        <v>0</v>
      </c>
      <c r="BE192" s="42">
        <f t="shared" si="135"/>
        <v>0</v>
      </c>
      <c r="BF192" s="42">
        <f t="shared" si="135"/>
        <v>0</v>
      </c>
      <c r="BG192" s="42">
        <f t="shared" si="135"/>
        <v>0</v>
      </c>
      <c r="BH192" s="42">
        <f t="shared" si="135"/>
        <v>0</v>
      </c>
      <c r="BI192" s="42">
        <f t="shared" si="135"/>
        <v>0</v>
      </c>
      <c r="BJ192" s="42">
        <f t="shared" si="135"/>
        <v>0</v>
      </c>
      <c r="BK192" s="42">
        <f t="shared" si="135"/>
        <v>0</v>
      </c>
      <c r="BL192" s="42">
        <f t="shared" si="135"/>
        <v>0</v>
      </c>
      <c r="BM192" s="42">
        <f t="shared" si="135"/>
        <v>0</v>
      </c>
      <c r="BN192" s="42">
        <f t="shared" si="135"/>
        <v>0</v>
      </c>
      <c r="BO192" s="42">
        <f t="shared" si="135"/>
        <v>0</v>
      </c>
      <c r="BP192" s="42">
        <f t="shared" si="135"/>
        <v>0</v>
      </c>
      <c r="BQ192" s="42">
        <f t="shared" si="135"/>
        <v>0</v>
      </c>
      <c r="BR192" s="42">
        <f t="shared" si="135"/>
        <v>0</v>
      </c>
      <c r="BS192" s="42">
        <f t="shared" ref="BS192:CH192" si="136">(BS$56*$C$17)+(BS$57*$D$17)+(BS$58*$D$17)+(BS$59*$C$17)</f>
        <v>0</v>
      </c>
      <c r="BT192" s="42">
        <f t="shared" si="136"/>
        <v>0</v>
      </c>
      <c r="BU192" s="42">
        <f t="shared" si="136"/>
        <v>0</v>
      </c>
      <c r="BV192" s="42">
        <f t="shared" si="136"/>
        <v>0</v>
      </c>
      <c r="BW192" s="42">
        <f t="shared" si="136"/>
        <v>0</v>
      </c>
      <c r="BX192" s="42">
        <f t="shared" si="136"/>
        <v>0</v>
      </c>
      <c r="BY192" s="42">
        <f t="shared" si="136"/>
        <v>0</v>
      </c>
      <c r="BZ192" s="42">
        <f t="shared" si="136"/>
        <v>0</v>
      </c>
      <c r="CA192" s="42">
        <f t="shared" si="136"/>
        <v>0</v>
      </c>
      <c r="CB192" s="42">
        <f t="shared" si="136"/>
        <v>0</v>
      </c>
      <c r="CC192" s="42">
        <f t="shared" si="136"/>
        <v>0</v>
      </c>
      <c r="CD192" s="42">
        <f t="shared" si="136"/>
        <v>0</v>
      </c>
      <c r="CE192" s="42">
        <f t="shared" si="136"/>
        <v>0</v>
      </c>
      <c r="CF192" s="42">
        <f t="shared" si="136"/>
        <v>0</v>
      </c>
      <c r="CG192" s="42">
        <f t="shared" si="136"/>
        <v>0</v>
      </c>
      <c r="CH192" s="42">
        <f t="shared" si="136"/>
        <v>0</v>
      </c>
    </row>
    <row r="193" spans="2:86" x14ac:dyDescent="0.35">
      <c r="B193" s="1" t="s">
        <v>74</v>
      </c>
      <c r="E193" s="32">
        <f>SUM(G193:CH193)</f>
        <v>0</v>
      </c>
      <c r="G193" s="42">
        <f t="shared" ref="G193:BR193" si="137">(G$70*$C$17)+(G$71*$D$17)+(G$72*$D$17)+(G$73*$C$17)</f>
        <v>0</v>
      </c>
      <c r="H193" s="42">
        <f t="shared" si="137"/>
        <v>0</v>
      </c>
      <c r="I193" s="42">
        <f t="shared" si="137"/>
        <v>0</v>
      </c>
      <c r="J193" s="42">
        <f t="shared" si="137"/>
        <v>0</v>
      </c>
      <c r="K193" s="42">
        <f t="shared" si="137"/>
        <v>0</v>
      </c>
      <c r="L193" s="42">
        <f t="shared" si="137"/>
        <v>0</v>
      </c>
      <c r="M193" s="42">
        <f t="shared" si="137"/>
        <v>0</v>
      </c>
      <c r="N193" s="42">
        <f t="shared" si="137"/>
        <v>0</v>
      </c>
      <c r="O193" s="42">
        <f t="shared" si="137"/>
        <v>0</v>
      </c>
      <c r="P193" s="42">
        <f t="shared" si="137"/>
        <v>0</v>
      </c>
      <c r="Q193" s="42">
        <f t="shared" si="137"/>
        <v>0</v>
      </c>
      <c r="R193" s="42">
        <f t="shared" si="137"/>
        <v>0</v>
      </c>
      <c r="S193" s="42">
        <f t="shared" si="137"/>
        <v>0</v>
      </c>
      <c r="T193" s="42">
        <f t="shared" si="137"/>
        <v>0</v>
      </c>
      <c r="U193" s="42">
        <f t="shared" si="137"/>
        <v>0</v>
      </c>
      <c r="V193" s="42">
        <f t="shared" si="137"/>
        <v>0</v>
      </c>
      <c r="W193" s="42">
        <f t="shared" si="137"/>
        <v>0</v>
      </c>
      <c r="X193" s="42">
        <f t="shared" si="137"/>
        <v>0</v>
      </c>
      <c r="Y193" s="42">
        <f t="shared" si="137"/>
        <v>0</v>
      </c>
      <c r="Z193" s="42">
        <f t="shared" si="137"/>
        <v>0</v>
      </c>
      <c r="AA193" s="42">
        <f t="shared" si="137"/>
        <v>0</v>
      </c>
      <c r="AB193" s="42">
        <f t="shared" si="137"/>
        <v>0</v>
      </c>
      <c r="AC193" s="42">
        <f t="shared" si="137"/>
        <v>0</v>
      </c>
      <c r="AD193" s="42">
        <f t="shared" si="137"/>
        <v>0</v>
      </c>
      <c r="AE193" s="42">
        <f t="shared" si="137"/>
        <v>0</v>
      </c>
      <c r="AF193" s="42">
        <f t="shared" si="137"/>
        <v>0</v>
      </c>
      <c r="AG193" s="42">
        <f t="shared" si="137"/>
        <v>0</v>
      </c>
      <c r="AH193" s="42">
        <f t="shared" si="137"/>
        <v>0</v>
      </c>
      <c r="AI193" s="42">
        <f t="shared" si="137"/>
        <v>0</v>
      </c>
      <c r="AJ193" s="42">
        <f t="shared" si="137"/>
        <v>0</v>
      </c>
      <c r="AK193" s="42">
        <f t="shared" si="137"/>
        <v>0</v>
      </c>
      <c r="AL193" s="42">
        <f t="shared" si="137"/>
        <v>0</v>
      </c>
      <c r="AM193" s="42">
        <f t="shared" si="137"/>
        <v>0</v>
      </c>
      <c r="AN193" s="42">
        <f t="shared" si="137"/>
        <v>0</v>
      </c>
      <c r="AO193" s="42">
        <f t="shared" si="137"/>
        <v>0</v>
      </c>
      <c r="AP193" s="42">
        <f t="shared" si="137"/>
        <v>0</v>
      </c>
      <c r="AQ193" s="42">
        <f t="shared" si="137"/>
        <v>0</v>
      </c>
      <c r="AR193" s="42">
        <f t="shared" si="137"/>
        <v>0</v>
      </c>
      <c r="AS193" s="42">
        <f t="shared" si="137"/>
        <v>0</v>
      </c>
      <c r="AT193" s="42">
        <f t="shared" si="137"/>
        <v>0</v>
      </c>
      <c r="AU193" s="42">
        <f t="shared" si="137"/>
        <v>0</v>
      </c>
      <c r="AV193" s="42">
        <f t="shared" si="137"/>
        <v>0</v>
      </c>
      <c r="AW193" s="42">
        <f t="shared" si="137"/>
        <v>0</v>
      </c>
      <c r="AX193" s="42">
        <f t="shared" si="137"/>
        <v>0</v>
      </c>
      <c r="AY193" s="42">
        <f t="shared" si="137"/>
        <v>0</v>
      </c>
      <c r="AZ193" s="42">
        <f t="shared" si="137"/>
        <v>0</v>
      </c>
      <c r="BA193" s="42">
        <f t="shared" si="137"/>
        <v>0</v>
      </c>
      <c r="BB193" s="42">
        <f t="shared" si="137"/>
        <v>0</v>
      </c>
      <c r="BC193" s="42">
        <f t="shared" si="137"/>
        <v>0</v>
      </c>
      <c r="BD193" s="42">
        <f t="shared" si="137"/>
        <v>0</v>
      </c>
      <c r="BE193" s="42">
        <f t="shared" si="137"/>
        <v>0</v>
      </c>
      <c r="BF193" s="42">
        <f t="shared" si="137"/>
        <v>0</v>
      </c>
      <c r="BG193" s="42">
        <f t="shared" si="137"/>
        <v>0</v>
      </c>
      <c r="BH193" s="42">
        <f t="shared" si="137"/>
        <v>0</v>
      </c>
      <c r="BI193" s="42">
        <f t="shared" si="137"/>
        <v>0</v>
      </c>
      <c r="BJ193" s="42">
        <f t="shared" si="137"/>
        <v>0</v>
      </c>
      <c r="BK193" s="42">
        <f t="shared" si="137"/>
        <v>0</v>
      </c>
      <c r="BL193" s="42">
        <f t="shared" si="137"/>
        <v>0</v>
      </c>
      <c r="BM193" s="42">
        <f t="shared" si="137"/>
        <v>0</v>
      </c>
      <c r="BN193" s="42">
        <f t="shared" si="137"/>
        <v>0</v>
      </c>
      <c r="BO193" s="42">
        <f t="shared" si="137"/>
        <v>0</v>
      </c>
      <c r="BP193" s="42">
        <f t="shared" si="137"/>
        <v>0</v>
      </c>
      <c r="BQ193" s="42">
        <f t="shared" si="137"/>
        <v>0</v>
      </c>
      <c r="BR193" s="42">
        <f t="shared" si="137"/>
        <v>0</v>
      </c>
      <c r="BS193" s="42">
        <f t="shared" ref="BS193:CH193" si="138">(BS$70*$C$17)+(BS$71*$D$17)+(BS$72*$D$17)+(BS$73*$C$17)</f>
        <v>0</v>
      </c>
      <c r="BT193" s="42">
        <f t="shared" si="138"/>
        <v>0</v>
      </c>
      <c r="BU193" s="42">
        <f t="shared" si="138"/>
        <v>0</v>
      </c>
      <c r="BV193" s="42">
        <f t="shared" si="138"/>
        <v>0</v>
      </c>
      <c r="BW193" s="42">
        <f t="shared" si="138"/>
        <v>0</v>
      </c>
      <c r="BX193" s="42">
        <f t="shared" si="138"/>
        <v>0</v>
      </c>
      <c r="BY193" s="42">
        <f t="shared" si="138"/>
        <v>0</v>
      </c>
      <c r="BZ193" s="42">
        <f t="shared" si="138"/>
        <v>0</v>
      </c>
      <c r="CA193" s="42">
        <f t="shared" si="138"/>
        <v>0</v>
      </c>
      <c r="CB193" s="42">
        <f t="shared" si="138"/>
        <v>0</v>
      </c>
      <c r="CC193" s="42">
        <f t="shared" si="138"/>
        <v>0</v>
      </c>
      <c r="CD193" s="42">
        <f t="shared" si="138"/>
        <v>0</v>
      </c>
      <c r="CE193" s="42">
        <f t="shared" si="138"/>
        <v>0</v>
      </c>
      <c r="CF193" s="42">
        <f t="shared" si="138"/>
        <v>0</v>
      </c>
      <c r="CG193" s="42">
        <f t="shared" si="138"/>
        <v>0</v>
      </c>
      <c r="CH193" s="42">
        <f t="shared" si="138"/>
        <v>0</v>
      </c>
    </row>
    <row r="194" spans="2:86" x14ac:dyDescent="0.35">
      <c r="B194" s="1" t="s">
        <v>64</v>
      </c>
      <c r="E194" s="32">
        <f>SUM(G194:CH194)</f>
        <v>0</v>
      </c>
      <c r="G194" s="37">
        <f t="shared" ref="G194:BR194" si="139">G45</f>
        <v>0</v>
      </c>
      <c r="H194" s="37">
        <f t="shared" si="139"/>
        <v>0</v>
      </c>
      <c r="I194" s="37">
        <f t="shared" si="139"/>
        <v>0</v>
      </c>
      <c r="J194" s="37">
        <f t="shared" si="139"/>
        <v>0</v>
      </c>
      <c r="K194" s="37">
        <f t="shared" si="139"/>
        <v>0</v>
      </c>
      <c r="L194" s="37">
        <f t="shared" si="139"/>
        <v>0</v>
      </c>
      <c r="M194" s="37">
        <f t="shared" si="139"/>
        <v>0</v>
      </c>
      <c r="N194" s="37">
        <f t="shared" si="139"/>
        <v>0</v>
      </c>
      <c r="O194" s="37">
        <f t="shared" si="139"/>
        <v>0</v>
      </c>
      <c r="P194" s="37">
        <f t="shared" si="139"/>
        <v>0</v>
      </c>
      <c r="Q194" s="37">
        <f t="shared" si="139"/>
        <v>0</v>
      </c>
      <c r="R194" s="37">
        <f t="shared" si="139"/>
        <v>0</v>
      </c>
      <c r="S194" s="37">
        <f t="shared" si="139"/>
        <v>0</v>
      </c>
      <c r="T194" s="37">
        <f t="shared" si="139"/>
        <v>0</v>
      </c>
      <c r="U194" s="37">
        <f t="shared" si="139"/>
        <v>0</v>
      </c>
      <c r="V194" s="37">
        <f t="shared" si="139"/>
        <v>0</v>
      </c>
      <c r="W194" s="37">
        <f t="shared" si="139"/>
        <v>0</v>
      </c>
      <c r="X194" s="37">
        <f t="shared" si="139"/>
        <v>0</v>
      </c>
      <c r="Y194" s="37">
        <f t="shared" si="139"/>
        <v>0</v>
      </c>
      <c r="Z194" s="37">
        <f t="shared" si="139"/>
        <v>0</v>
      </c>
      <c r="AA194" s="37">
        <f t="shared" si="139"/>
        <v>0</v>
      </c>
      <c r="AB194" s="37">
        <f t="shared" si="139"/>
        <v>0</v>
      </c>
      <c r="AC194" s="37">
        <f t="shared" si="139"/>
        <v>0</v>
      </c>
      <c r="AD194" s="37">
        <f t="shared" si="139"/>
        <v>0</v>
      </c>
      <c r="AE194" s="37">
        <f t="shared" si="139"/>
        <v>0</v>
      </c>
      <c r="AF194" s="37">
        <f t="shared" si="139"/>
        <v>0</v>
      </c>
      <c r="AG194" s="37">
        <f t="shared" si="139"/>
        <v>0</v>
      </c>
      <c r="AH194" s="37">
        <f t="shared" si="139"/>
        <v>0</v>
      </c>
      <c r="AI194" s="37">
        <f t="shared" si="139"/>
        <v>0</v>
      </c>
      <c r="AJ194" s="37">
        <f t="shared" si="139"/>
        <v>0</v>
      </c>
      <c r="AK194" s="37">
        <f t="shared" si="139"/>
        <v>0</v>
      </c>
      <c r="AL194" s="37">
        <f t="shared" si="139"/>
        <v>0</v>
      </c>
      <c r="AM194" s="37">
        <f t="shared" si="139"/>
        <v>0</v>
      </c>
      <c r="AN194" s="37">
        <f t="shared" si="139"/>
        <v>0</v>
      </c>
      <c r="AO194" s="37">
        <f t="shared" si="139"/>
        <v>0</v>
      </c>
      <c r="AP194" s="37">
        <f t="shared" si="139"/>
        <v>0</v>
      </c>
      <c r="AQ194" s="37">
        <f t="shared" si="139"/>
        <v>0</v>
      </c>
      <c r="AR194" s="37">
        <f t="shared" si="139"/>
        <v>0</v>
      </c>
      <c r="AS194" s="37">
        <f t="shared" si="139"/>
        <v>0</v>
      </c>
      <c r="AT194" s="37">
        <f t="shared" si="139"/>
        <v>0</v>
      </c>
      <c r="AU194" s="37">
        <f t="shared" si="139"/>
        <v>0</v>
      </c>
      <c r="AV194" s="37">
        <f t="shared" si="139"/>
        <v>0</v>
      </c>
      <c r="AW194" s="37">
        <f t="shared" si="139"/>
        <v>0</v>
      </c>
      <c r="AX194" s="37">
        <f t="shared" si="139"/>
        <v>0</v>
      </c>
      <c r="AY194" s="37">
        <f t="shared" si="139"/>
        <v>0</v>
      </c>
      <c r="AZ194" s="37">
        <f t="shared" si="139"/>
        <v>0</v>
      </c>
      <c r="BA194" s="37">
        <f t="shared" si="139"/>
        <v>0</v>
      </c>
      <c r="BB194" s="37">
        <f t="shared" si="139"/>
        <v>0</v>
      </c>
      <c r="BC194" s="37">
        <f t="shared" si="139"/>
        <v>0</v>
      </c>
      <c r="BD194" s="37">
        <f t="shared" si="139"/>
        <v>0</v>
      </c>
      <c r="BE194" s="37">
        <f t="shared" si="139"/>
        <v>0</v>
      </c>
      <c r="BF194" s="37">
        <f t="shared" si="139"/>
        <v>0</v>
      </c>
      <c r="BG194" s="37">
        <f t="shared" si="139"/>
        <v>0</v>
      </c>
      <c r="BH194" s="37">
        <f t="shared" si="139"/>
        <v>0</v>
      </c>
      <c r="BI194" s="37">
        <f t="shared" si="139"/>
        <v>0</v>
      </c>
      <c r="BJ194" s="37">
        <f t="shared" si="139"/>
        <v>0</v>
      </c>
      <c r="BK194" s="37">
        <f t="shared" si="139"/>
        <v>0</v>
      </c>
      <c r="BL194" s="37">
        <f t="shared" si="139"/>
        <v>0</v>
      </c>
      <c r="BM194" s="37">
        <f t="shared" si="139"/>
        <v>0</v>
      </c>
      <c r="BN194" s="37">
        <f t="shared" si="139"/>
        <v>0</v>
      </c>
      <c r="BO194" s="37">
        <f t="shared" si="139"/>
        <v>0</v>
      </c>
      <c r="BP194" s="37">
        <f t="shared" si="139"/>
        <v>0</v>
      </c>
      <c r="BQ194" s="37">
        <f t="shared" si="139"/>
        <v>0</v>
      </c>
      <c r="BR194" s="37">
        <f t="shared" si="139"/>
        <v>0</v>
      </c>
      <c r="BS194" s="37">
        <f t="shared" ref="BS194:CH194" si="140">BS45</f>
        <v>0</v>
      </c>
      <c r="BT194" s="37">
        <f t="shared" si="140"/>
        <v>0</v>
      </c>
      <c r="BU194" s="37">
        <f t="shared" si="140"/>
        <v>0</v>
      </c>
      <c r="BV194" s="37">
        <f t="shared" si="140"/>
        <v>0</v>
      </c>
      <c r="BW194" s="37">
        <f t="shared" si="140"/>
        <v>0</v>
      </c>
      <c r="BX194" s="37">
        <f t="shared" si="140"/>
        <v>0</v>
      </c>
      <c r="BY194" s="37">
        <f t="shared" si="140"/>
        <v>0</v>
      </c>
      <c r="BZ194" s="37">
        <f t="shared" si="140"/>
        <v>0</v>
      </c>
      <c r="CA194" s="37">
        <f t="shared" si="140"/>
        <v>0</v>
      </c>
      <c r="CB194" s="37">
        <f t="shared" si="140"/>
        <v>0</v>
      </c>
      <c r="CC194" s="37">
        <f t="shared" si="140"/>
        <v>0</v>
      </c>
      <c r="CD194" s="37">
        <f t="shared" si="140"/>
        <v>0</v>
      </c>
      <c r="CE194" s="37">
        <f t="shared" si="140"/>
        <v>0</v>
      </c>
      <c r="CF194" s="37">
        <f t="shared" si="140"/>
        <v>0</v>
      </c>
      <c r="CG194" s="37">
        <f t="shared" si="140"/>
        <v>0</v>
      </c>
      <c r="CH194" s="37">
        <f t="shared" si="140"/>
        <v>0</v>
      </c>
    </row>
    <row r="195" spans="2:86" x14ac:dyDescent="0.35">
      <c r="E195" s="29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  <c r="CA195" s="53"/>
      <c r="CB195" s="53"/>
      <c r="CC195" s="53"/>
      <c r="CD195" s="53"/>
      <c r="CE195" s="53"/>
      <c r="CF195" s="53"/>
      <c r="CG195" s="53"/>
      <c r="CH195" s="53"/>
    </row>
    <row r="196" spans="2:86" x14ac:dyDescent="0.35">
      <c r="B196" s="2" t="s">
        <v>65</v>
      </c>
      <c r="E196" s="29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</row>
    <row r="197" spans="2:86" x14ac:dyDescent="0.35">
      <c r="E197" s="29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53"/>
      <c r="CG197" s="53"/>
      <c r="CH197" s="53"/>
    </row>
    <row r="198" spans="2:86" x14ac:dyDescent="0.35">
      <c r="B198" s="40" t="s">
        <v>75</v>
      </c>
      <c r="E198" s="44">
        <f>SUM(G198:CH198)</f>
        <v>0</v>
      </c>
      <c r="F198" s="2"/>
      <c r="G198" s="46">
        <f t="shared" ref="G198:BR198" si="141">SUM(G192:G193)</f>
        <v>0</v>
      </c>
      <c r="H198" s="46">
        <f t="shared" si="141"/>
        <v>0</v>
      </c>
      <c r="I198" s="46">
        <f t="shared" si="141"/>
        <v>0</v>
      </c>
      <c r="J198" s="46">
        <f t="shared" si="141"/>
        <v>0</v>
      </c>
      <c r="K198" s="46">
        <f t="shared" si="141"/>
        <v>0</v>
      </c>
      <c r="L198" s="46">
        <f t="shared" si="141"/>
        <v>0</v>
      </c>
      <c r="M198" s="46">
        <f t="shared" si="141"/>
        <v>0</v>
      </c>
      <c r="N198" s="46">
        <f t="shared" si="141"/>
        <v>0</v>
      </c>
      <c r="O198" s="46">
        <f t="shared" si="141"/>
        <v>0</v>
      </c>
      <c r="P198" s="46">
        <f t="shared" si="141"/>
        <v>0</v>
      </c>
      <c r="Q198" s="46">
        <f t="shared" si="141"/>
        <v>0</v>
      </c>
      <c r="R198" s="46">
        <f t="shared" si="141"/>
        <v>0</v>
      </c>
      <c r="S198" s="46">
        <f t="shared" si="141"/>
        <v>0</v>
      </c>
      <c r="T198" s="46">
        <f t="shared" si="141"/>
        <v>0</v>
      </c>
      <c r="U198" s="46">
        <f t="shared" si="141"/>
        <v>0</v>
      </c>
      <c r="V198" s="46">
        <f t="shared" si="141"/>
        <v>0</v>
      </c>
      <c r="W198" s="46">
        <f t="shared" si="141"/>
        <v>0</v>
      </c>
      <c r="X198" s="46">
        <f t="shared" si="141"/>
        <v>0</v>
      </c>
      <c r="Y198" s="46">
        <f t="shared" si="141"/>
        <v>0</v>
      </c>
      <c r="Z198" s="46">
        <f t="shared" si="141"/>
        <v>0</v>
      </c>
      <c r="AA198" s="46">
        <f t="shared" si="141"/>
        <v>0</v>
      </c>
      <c r="AB198" s="46">
        <f t="shared" si="141"/>
        <v>0</v>
      </c>
      <c r="AC198" s="46">
        <f t="shared" si="141"/>
        <v>0</v>
      </c>
      <c r="AD198" s="46">
        <f t="shared" si="141"/>
        <v>0</v>
      </c>
      <c r="AE198" s="46">
        <f t="shared" si="141"/>
        <v>0</v>
      </c>
      <c r="AF198" s="46">
        <f t="shared" si="141"/>
        <v>0</v>
      </c>
      <c r="AG198" s="46">
        <f t="shared" si="141"/>
        <v>0</v>
      </c>
      <c r="AH198" s="46">
        <f t="shared" si="141"/>
        <v>0</v>
      </c>
      <c r="AI198" s="46">
        <f t="shared" si="141"/>
        <v>0</v>
      </c>
      <c r="AJ198" s="46">
        <f t="shared" si="141"/>
        <v>0</v>
      </c>
      <c r="AK198" s="46">
        <f t="shared" si="141"/>
        <v>0</v>
      </c>
      <c r="AL198" s="46">
        <f t="shared" si="141"/>
        <v>0</v>
      </c>
      <c r="AM198" s="46">
        <f t="shared" si="141"/>
        <v>0</v>
      </c>
      <c r="AN198" s="46">
        <f t="shared" si="141"/>
        <v>0</v>
      </c>
      <c r="AO198" s="46">
        <f t="shared" si="141"/>
        <v>0</v>
      </c>
      <c r="AP198" s="46">
        <f t="shared" si="141"/>
        <v>0</v>
      </c>
      <c r="AQ198" s="46">
        <f t="shared" si="141"/>
        <v>0</v>
      </c>
      <c r="AR198" s="46">
        <f t="shared" si="141"/>
        <v>0</v>
      </c>
      <c r="AS198" s="46">
        <f t="shared" si="141"/>
        <v>0</v>
      </c>
      <c r="AT198" s="46">
        <f t="shared" si="141"/>
        <v>0</v>
      </c>
      <c r="AU198" s="46">
        <f t="shared" si="141"/>
        <v>0</v>
      </c>
      <c r="AV198" s="46">
        <f t="shared" si="141"/>
        <v>0</v>
      </c>
      <c r="AW198" s="46">
        <f t="shared" si="141"/>
        <v>0</v>
      </c>
      <c r="AX198" s="46">
        <f t="shared" si="141"/>
        <v>0</v>
      </c>
      <c r="AY198" s="46">
        <f t="shared" si="141"/>
        <v>0</v>
      </c>
      <c r="AZ198" s="46">
        <f t="shared" si="141"/>
        <v>0</v>
      </c>
      <c r="BA198" s="46">
        <f t="shared" si="141"/>
        <v>0</v>
      </c>
      <c r="BB198" s="46">
        <f t="shared" si="141"/>
        <v>0</v>
      </c>
      <c r="BC198" s="46">
        <f t="shared" si="141"/>
        <v>0</v>
      </c>
      <c r="BD198" s="46">
        <f t="shared" si="141"/>
        <v>0</v>
      </c>
      <c r="BE198" s="46">
        <f t="shared" si="141"/>
        <v>0</v>
      </c>
      <c r="BF198" s="46">
        <f t="shared" si="141"/>
        <v>0</v>
      </c>
      <c r="BG198" s="46">
        <f t="shared" si="141"/>
        <v>0</v>
      </c>
      <c r="BH198" s="46">
        <f t="shared" si="141"/>
        <v>0</v>
      </c>
      <c r="BI198" s="46">
        <f t="shared" si="141"/>
        <v>0</v>
      </c>
      <c r="BJ198" s="46">
        <f t="shared" si="141"/>
        <v>0</v>
      </c>
      <c r="BK198" s="46">
        <f t="shared" si="141"/>
        <v>0</v>
      </c>
      <c r="BL198" s="46">
        <f t="shared" si="141"/>
        <v>0</v>
      </c>
      <c r="BM198" s="46">
        <f t="shared" si="141"/>
        <v>0</v>
      </c>
      <c r="BN198" s="46">
        <f t="shared" si="141"/>
        <v>0</v>
      </c>
      <c r="BO198" s="46">
        <f t="shared" si="141"/>
        <v>0</v>
      </c>
      <c r="BP198" s="46">
        <f t="shared" si="141"/>
        <v>0</v>
      </c>
      <c r="BQ198" s="46">
        <f t="shared" si="141"/>
        <v>0</v>
      </c>
      <c r="BR198" s="46">
        <f t="shared" si="141"/>
        <v>0</v>
      </c>
      <c r="BS198" s="46">
        <f t="shared" ref="BS198:CH198" si="142">SUM(BS192:BS193)</f>
        <v>0</v>
      </c>
      <c r="BT198" s="46">
        <f t="shared" si="142"/>
        <v>0</v>
      </c>
      <c r="BU198" s="46">
        <f t="shared" si="142"/>
        <v>0</v>
      </c>
      <c r="BV198" s="46">
        <f t="shared" si="142"/>
        <v>0</v>
      </c>
      <c r="BW198" s="46">
        <f t="shared" si="142"/>
        <v>0</v>
      </c>
      <c r="BX198" s="46">
        <f t="shared" si="142"/>
        <v>0</v>
      </c>
      <c r="BY198" s="46">
        <f t="shared" si="142"/>
        <v>0</v>
      </c>
      <c r="BZ198" s="46">
        <f t="shared" si="142"/>
        <v>0</v>
      </c>
      <c r="CA198" s="46">
        <f t="shared" si="142"/>
        <v>0</v>
      </c>
      <c r="CB198" s="46">
        <f t="shared" si="142"/>
        <v>0</v>
      </c>
      <c r="CC198" s="46">
        <f t="shared" si="142"/>
        <v>0</v>
      </c>
      <c r="CD198" s="46">
        <f t="shared" si="142"/>
        <v>0</v>
      </c>
      <c r="CE198" s="46">
        <f t="shared" si="142"/>
        <v>0</v>
      </c>
      <c r="CF198" s="46">
        <f t="shared" si="142"/>
        <v>0</v>
      </c>
      <c r="CG198" s="46">
        <f t="shared" si="142"/>
        <v>0</v>
      </c>
      <c r="CH198" s="46">
        <f t="shared" si="142"/>
        <v>0</v>
      </c>
    </row>
    <row r="199" spans="2:86" x14ac:dyDescent="0.35">
      <c r="B199" s="40" t="s">
        <v>76</v>
      </c>
      <c r="E199" s="32">
        <f>SUM(G199:CH199)</f>
        <v>0</v>
      </c>
      <c r="F199" s="2"/>
      <c r="G199" s="33">
        <f t="shared" ref="G199:BR199" si="143">SUM(G191,G198)</f>
        <v>0</v>
      </c>
      <c r="H199" s="43">
        <f t="shared" si="143"/>
        <v>0</v>
      </c>
      <c r="I199" s="43">
        <f t="shared" si="143"/>
        <v>0</v>
      </c>
      <c r="J199" s="43">
        <f t="shared" si="143"/>
        <v>0</v>
      </c>
      <c r="K199" s="43">
        <f t="shared" si="143"/>
        <v>0</v>
      </c>
      <c r="L199" s="43">
        <f t="shared" si="143"/>
        <v>0</v>
      </c>
      <c r="M199" s="43">
        <f t="shared" si="143"/>
        <v>0</v>
      </c>
      <c r="N199" s="43">
        <f t="shared" si="143"/>
        <v>0</v>
      </c>
      <c r="O199" s="43">
        <f t="shared" si="143"/>
        <v>0</v>
      </c>
      <c r="P199" s="43">
        <f t="shared" si="143"/>
        <v>0</v>
      </c>
      <c r="Q199" s="43">
        <f t="shared" si="143"/>
        <v>0</v>
      </c>
      <c r="R199" s="43">
        <f t="shared" si="143"/>
        <v>0</v>
      </c>
      <c r="S199" s="43">
        <f t="shared" si="143"/>
        <v>0</v>
      </c>
      <c r="T199" s="43">
        <f t="shared" si="143"/>
        <v>0</v>
      </c>
      <c r="U199" s="43">
        <f t="shared" si="143"/>
        <v>0</v>
      </c>
      <c r="V199" s="43">
        <f t="shared" si="143"/>
        <v>0</v>
      </c>
      <c r="W199" s="43">
        <f t="shared" si="143"/>
        <v>0</v>
      </c>
      <c r="X199" s="43">
        <f t="shared" si="143"/>
        <v>0</v>
      </c>
      <c r="Y199" s="43">
        <f t="shared" si="143"/>
        <v>0</v>
      </c>
      <c r="Z199" s="43">
        <f t="shared" si="143"/>
        <v>0</v>
      </c>
      <c r="AA199" s="43">
        <f t="shared" si="143"/>
        <v>0</v>
      </c>
      <c r="AB199" s="43">
        <f t="shared" si="143"/>
        <v>0</v>
      </c>
      <c r="AC199" s="43">
        <f t="shared" si="143"/>
        <v>0</v>
      </c>
      <c r="AD199" s="43">
        <f t="shared" si="143"/>
        <v>0</v>
      </c>
      <c r="AE199" s="43">
        <f t="shared" si="143"/>
        <v>0</v>
      </c>
      <c r="AF199" s="43">
        <f t="shared" si="143"/>
        <v>0</v>
      </c>
      <c r="AG199" s="43">
        <f t="shared" si="143"/>
        <v>0</v>
      </c>
      <c r="AH199" s="43">
        <f t="shared" si="143"/>
        <v>0</v>
      </c>
      <c r="AI199" s="43">
        <f t="shared" si="143"/>
        <v>0</v>
      </c>
      <c r="AJ199" s="43">
        <f t="shared" si="143"/>
        <v>0</v>
      </c>
      <c r="AK199" s="43">
        <f t="shared" si="143"/>
        <v>0</v>
      </c>
      <c r="AL199" s="43">
        <f t="shared" si="143"/>
        <v>0</v>
      </c>
      <c r="AM199" s="43">
        <f t="shared" si="143"/>
        <v>0</v>
      </c>
      <c r="AN199" s="43">
        <f t="shared" si="143"/>
        <v>0</v>
      </c>
      <c r="AO199" s="43">
        <f t="shared" si="143"/>
        <v>0</v>
      </c>
      <c r="AP199" s="43">
        <f t="shared" si="143"/>
        <v>0</v>
      </c>
      <c r="AQ199" s="43">
        <f t="shared" si="143"/>
        <v>0</v>
      </c>
      <c r="AR199" s="43">
        <f t="shared" si="143"/>
        <v>0</v>
      </c>
      <c r="AS199" s="43">
        <f t="shared" si="143"/>
        <v>0</v>
      </c>
      <c r="AT199" s="43">
        <f t="shared" si="143"/>
        <v>0</v>
      </c>
      <c r="AU199" s="43">
        <f t="shared" si="143"/>
        <v>0</v>
      </c>
      <c r="AV199" s="43">
        <f t="shared" si="143"/>
        <v>0</v>
      </c>
      <c r="AW199" s="43">
        <f t="shared" si="143"/>
        <v>0</v>
      </c>
      <c r="AX199" s="43">
        <f t="shared" si="143"/>
        <v>0</v>
      </c>
      <c r="AY199" s="43">
        <f t="shared" si="143"/>
        <v>0</v>
      </c>
      <c r="AZ199" s="43">
        <f t="shared" si="143"/>
        <v>0</v>
      </c>
      <c r="BA199" s="43">
        <f t="shared" si="143"/>
        <v>0</v>
      </c>
      <c r="BB199" s="43">
        <f t="shared" si="143"/>
        <v>0</v>
      </c>
      <c r="BC199" s="43">
        <f t="shared" si="143"/>
        <v>0</v>
      </c>
      <c r="BD199" s="43">
        <f t="shared" si="143"/>
        <v>0</v>
      </c>
      <c r="BE199" s="43">
        <f t="shared" si="143"/>
        <v>0</v>
      </c>
      <c r="BF199" s="43">
        <f t="shared" si="143"/>
        <v>0</v>
      </c>
      <c r="BG199" s="43">
        <f t="shared" si="143"/>
        <v>0</v>
      </c>
      <c r="BH199" s="43">
        <f t="shared" si="143"/>
        <v>0</v>
      </c>
      <c r="BI199" s="43">
        <f t="shared" si="143"/>
        <v>0</v>
      </c>
      <c r="BJ199" s="43">
        <f t="shared" si="143"/>
        <v>0</v>
      </c>
      <c r="BK199" s="43">
        <f t="shared" si="143"/>
        <v>0</v>
      </c>
      <c r="BL199" s="43">
        <f t="shared" si="143"/>
        <v>0</v>
      </c>
      <c r="BM199" s="43">
        <f t="shared" si="143"/>
        <v>0</v>
      </c>
      <c r="BN199" s="43">
        <f t="shared" si="143"/>
        <v>0</v>
      </c>
      <c r="BO199" s="43">
        <f t="shared" si="143"/>
        <v>0</v>
      </c>
      <c r="BP199" s="43">
        <f t="shared" si="143"/>
        <v>0</v>
      </c>
      <c r="BQ199" s="43">
        <f t="shared" si="143"/>
        <v>0</v>
      </c>
      <c r="BR199" s="43">
        <f t="shared" si="143"/>
        <v>0</v>
      </c>
      <c r="BS199" s="43">
        <f t="shared" ref="BS199:CH199" si="144">SUM(BS191,BS198)</f>
        <v>0</v>
      </c>
      <c r="BT199" s="43">
        <f t="shared" si="144"/>
        <v>0</v>
      </c>
      <c r="BU199" s="43">
        <f t="shared" si="144"/>
        <v>0</v>
      </c>
      <c r="BV199" s="43">
        <f t="shared" si="144"/>
        <v>0</v>
      </c>
      <c r="BW199" s="43">
        <f t="shared" si="144"/>
        <v>0</v>
      </c>
      <c r="BX199" s="43">
        <f t="shared" si="144"/>
        <v>0</v>
      </c>
      <c r="BY199" s="43">
        <f t="shared" si="144"/>
        <v>0</v>
      </c>
      <c r="BZ199" s="43">
        <f t="shared" si="144"/>
        <v>0</v>
      </c>
      <c r="CA199" s="43">
        <f t="shared" si="144"/>
        <v>0</v>
      </c>
      <c r="CB199" s="43">
        <f t="shared" si="144"/>
        <v>0</v>
      </c>
      <c r="CC199" s="43">
        <f t="shared" si="144"/>
        <v>0</v>
      </c>
      <c r="CD199" s="43">
        <f t="shared" si="144"/>
        <v>0</v>
      </c>
      <c r="CE199" s="43">
        <f t="shared" si="144"/>
        <v>0</v>
      </c>
      <c r="CF199" s="43">
        <f t="shared" si="144"/>
        <v>0</v>
      </c>
      <c r="CG199" s="43">
        <f t="shared" si="144"/>
        <v>0</v>
      </c>
      <c r="CH199" s="43">
        <f t="shared" si="144"/>
        <v>0</v>
      </c>
    </row>
    <row r="200" spans="2:86" x14ac:dyDescent="0.35">
      <c r="B200" s="40" t="s">
        <v>77</v>
      </c>
      <c r="E200" s="44">
        <f>SUM(G200:CH200)</f>
        <v>0</v>
      </c>
      <c r="G200" s="45">
        <f t="shared" ref="G200:BR200" si="145">IF(G$3&lt;$C$9,G199,0)</f>
        <v>0</v>
      </c>
      <c r="H200" s="46">
        <f t="shared" si="145"/>
        <v>0</v>
      </c>
      <c r="I200" s="46">
        <f t="shared" si="145"/>
        <v>0</v>
      </c>
      <c r="J200" s="46">
        <f t="shared" si="145"/>
        <v>0</v>
      </c>
      <c r="K200" s="46">
        <f t="shared" si="145"/>
        <v>0</v>
      </c>
      <c r="L200" s="46">
        <f t="shared" si="145"/>
        <v>0</v>
      </c>
      <c r="M200" s="46">
        <f t="shared" si="145"/>
        <v>0</v>
      </c>
      <c r="N200" s="46">
        <f t="shared" si="145"/>
        <v>0</v>
      </c>
      <c r="O200" s="46">
        <f t="shared" si="145"/>
        <v>0</v>
      </c>
      <c r="P200" s="46">
        <f t="shared" si="145"/>
        <v>0</v>
      </c>
      <c r="Q200" s="46">
        <f t="shared" si="145"/>
        <v>0</v>
      </c>
      <c r="R200" s="46">
        <f t="shared" si="145"/>
        <v>0</v>
      </c>
      <c r="S200" s="46">
        <f t="shared" si="145"/>
        <v>0</v>
      </c>
      <c r="T200" s="46">
        <f t="shared" si="145"/>
        <v>0</v>
      </c>
      <c r="U200" s="46">
        <f t="shared" si="145"/>
        <v>0</v>
      </c>
      <c r="V200" s="46">
        <f t="shared" si="145"/>
        <v>0</v>
      </c>
      <c r="W200" s="46">
        <f t="shared" si="145"/>
        <v>0</v>
      </c>
      <c r="X200" s="46">
        <f t="shared" si="145"/>
        <v>0</v>
      </c>
      <c r="Y200" s="46">
        <f t="shared" si="145"/>
        <v>0</v>
      </c>
      <c r="Z200" s="46">
        <f t="shared" si="145"/>
        <v>0</v>
      </c>
      <c r="AA200" s="46">
        <f t="shared" si="145"/>
        <v>0</v>
      </c>
      <c r="AB200" s="46">
        <f t="shared" si="145"/>
        <v>0</v>
      </c>
      <c r="AC200" s="46">
        <f t="shared" si="145"/>
        <v>0</v>
      </c>
      <c r="AD200" s="46">
        <f t="shared" si="145"/>
        <v>0</v>
      </c>
      <c r="AE200" s="46">
        <f t="shared" si="145"/>
        <v>0</v>
      </c>
      <c r="AF200" s="46">
        <f t="shared" si="145"/>
        <v>0</v>
      </c>
      <c r="AG200" s="46">
        <f t="shared" si="145"/>
        <v>0</v>
      </c>
      <c r="AH200" s="46">
        <f t="shared" si="145"/>
        <v>0</v>
      </c>
      <c r="AI200" s="46">
        <f t="shared" si="145"/>
        <v>0</v>
      </c>
      <c r="AJ200" s="46">
        <f t="shared" si="145"/>
        <v>0</v>
      </c>
      <c r="AK200" s="46">
        <f t="shared" si="145"/>
        <v>0</v>
      </c>
      <c r="AL200" s="46">
        <f t="shared" si="145"/>
        <v>0</v>
      </c>
      <c r="AM200" s="46">
        <f t="shared" si="145"/>
        <v>0</v>
      </c>
      <c r="AN200" s="46">
        <f t="shared" si="145"/>
        <v>0</v>
      </c>
      <c r="AO200" s="46">
        <f t="shared" si="145"/>
        <v>0</v>
      </c>
      <c r="AP200" s="46">
        <f t="shared" si="145"/>
        <v>0</v>
      </c>
      <c r="AQ200" s="46">
        <f t="shared" si="145"/>
        <v>0</v>
      </c>
      <c r="AR200" s="46">
        <f t="shared" si="145"/>
        <v>0</v>
      </c>
      <c r="AS200" s="46">
        <f t="shared" si="145"/>
        <v>0</v>
      </c>
      <c r="AT200" s="46">
        <f t="shared" si="145"/>
        <v>0</v>
      </c>
      <c r="AU200" s="46">
        <f t="shared" si="145"/>
        <v>0</v>
      </c>
      <c r="AV200" s="46">
        <f t="shared" si="145"/>
        <v>0</v>
      </c>
      <c r="AW200" s="46">
        <f t="shared" si="145"/>
        <v>0</v>
      </c>
      <c r="AX200" s="46">
        <f t="shared" si="145"/>
        <v>0</v>
      </c>
      <c r="AY200" s="46">
        <f t="shared" si="145"/>
        <v>0</v>
      </c>
      <c r="AZ200" s="46">
        <f t="shared" si="145"/>
        <v>0</v>
      </c>
      <c r="BA200" s="46">
        <f t="shared" si="145"/>
        <v>0</v>
      </c>
      <c r="BB200" s="46">
        <f t="shared" si="145"/>
        <v>0</v>
      </c>
      <c r="BC200" s="46">
        <f t="shared" si="145"/>
        <v>0</v>
      </c>
      <c r="BD200" s="46">
        <f t="shared" si="145"/>
        <v>0</v>
      </c>
      <c r="BE200" s="46">
        <f t="shared" si="145"/>
        <v>0</v>
      </c>
      <c r="BF200" s="46">
        <f t="shared" si="145"/>
        <v>0</v>
      </c>
      <c r="BG200" s="46">
        <f t="shared" si="145"/>
        <v>0</v>
      </c>
      <c r="BH200" s="46">
        <f t="shared" si="145"/>
        <v>0</v>
      </c>
      <c r="BI200" s="46">
        <f t="shared" si="145"/>
        <v>0</v>
      </c>
      <c r="BJ200" s="46">
        <f t="shared" si="145"/>
        <v>0</v>
      </c>
      <c r="BK200" s="46">
        <f t="shared" si="145"/>
        <v>0</v>
      </c>
      <c r="BL200" s="46">
        <f t="shared" si="145"/>
        <v>0</v>
      </c>
      <c r="BM200" s="46">
        <f t="shared" si="145"/>
        <v>0</v>
      </c>
      <c r="BN200" s="46">
        <f t="shared" si="145"/>
        <v>0</v>
      </c>
      <c r="BO200" s="46">
        <f t="shared" si="145"/>
        <v>0</v>
      </c>
      <c r="BP200" s="46">
        <f t="shared" si="145"/>
        <v>0</v>
      </c>
      <c r="BQ200" s="46">
        <f t="shared" si="145"/>
        <v>0</v>
      </c>
      <c r="BR200" s="46">
        <f t="shared" si="145"/>
        <v>0</v>
      </c>
      <c r="BS200" s="46">
        <f t="shared" ref="BS200:CH200" si="146">IF(BS$3&lt;$C$9,BS199,0)</f>
        <v>0</v>
      </c>
      <c r="BT200" s="46">
        <f t="shared" si="146"/>
        <v>0</v>
      </c>
      <c r="BU200" s="46">
        <f t="shared" si="146"/>
        <v>0</v>
      </c>
      <c r="BV200" s="46">
        <f t="shared" si="146"/>
        <v>0</v>
      </c>
      <c r="BW200" s="46">
        <f t="shared" si="146"/>
        <v>0</v>
      </c>
      <c r="BX200" s="46">
        <f t="shared" si="146"/>
        <v>0</v>
      </c>
      <c r="BY200" s="46">
        <f t="shared" si="146"/>
        <v>0</v>
      </c>
      <c r="BZ200" s="46">
        <f t="shared" si="146"/>
        <v>0</v>
      </c>
      <c r="CA200" s="46">
        <f t="shared" si="146"/>
        <v>0</v>
      </c>
      <c r="CB200" s="46">
        <f t="shared" si="146"/>
        <v>0</v>
      </c>
      <c r="CC200" s="46">
        <f t="shared" si="146"/>
        <v>0</v>
      </c>
      <c r="CD200" s="46">
        <f t="shared" si="146"/>
        <v>0</v>
      </c>
      <c r="CE200" s="46">
        <f t="shared" si="146"/>
        <v>0</v>
      </c>
      <c r="CF200" s="46">
        <f t="shared" si="146"/>
        <v>0</v>
      </c>
      <c r="CG200" s="46">
        <f t="shared" si="146"/>
        <v>0</v>
      </c>
      <c r="CH200" s="46">
        <f t="shared" si="146"/>
        <v>0</v>
      </c>
    </row>
    <row r="201" spans="2:86" x14ac:dyDescent="0.35">
      <c r="B201" s="40"/>
      <c r="E201" s="32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</row>
    <row r="202" spans="2:86" x14ac:dyDescent="0.35">
      <c r="B202" s="40" t="s">
        <v>78</v>
      </c>
      <c r="C202" s="2"/>
      <c r="D202" s="2"/>
      <c r="E202" s="44">
        <f>SUM(G202:CH202)</f>
        <v>0</v>
      </c>
      <c r="F202" s="2"/>
      <c r="G202" s="46">
        <f t="shared" ref="G202:BR202" si="147">G198+G194</f>
        <v>0</v>
      </c>
      <c r="H202" s="46">
        <f t="shared" si="147"/>
        <v>0</v>
      </c>
      <c r="I202" s="46">
        <f t="shared" si="147"/>
        <v>0</v>
      </c>
      <c r="J202" s="46">
        <f t="shared" si="147"/>
        <v>0</v>
      </c>
      <c r="K202" s="46">
        <f t="shared" si="147"/>
        <v>0</v>
      </c>
      <c r="L202" s="46">
        <f t="shared" si="147"/>
        <v>0</v>
      </c>
      <c r="M202" s="46">
        <f t="shared" si="147"/>
        <v>0</v>
      </c>
      <c r="N202" s="46">
        <f t="shared" si="147"/>
        <v>0</v>
      </c>
      <c r="O202" s="46">
        <f t="shared" si="147"/>
        <v>0</v>
      </c>
      <c r="P202" s="46">
        <f t="shared" si="147"/>
        <v>0</v>
      </c>
      <c r="Q202" s="46">
        <f t="shared" si="147"/>
        <v>0</v>
      </c>
      <c r="R202" s="46">
        <f t="shared" si="147"/>
        <v>0</v>
      </c>
      <c r="S202" s="46">
        <f t="shared" si="147"/>
        <v>0</v>
      </c>
      <c r="T202" s="46">
        <f t="shared" si="147"/>
        <v>0</v>
      </c>
      <c r="U202" s="46">
        <f t="shared" si="147"/>
        <v>0</v>
      </c>
      <c r="V202" s="46">
        <f t="shared" si="147"/>
        <v>0</v>
      </c>
      <c r="W202" s="46">
        <f t="shared" si="147"/>
        <v>0</v>
      </c>
      <c r="X202" s="46">
        <f t="shared" si="147"/>
        <v>0</v>
      </c>
      <c r="Y202" s="46">
        <f t="shared" si="147"/>
        <v>0</v>
      </c>
      <c r="Z202" s="46">
        <f t="shared" si="147"/>
        <v>0</v>
      </c>
      <c r="AA202" s="46">
        <f t="shared" si="147"/>
        <v>0</v>
      </c>
      <c r="AB202" s="46">
        <f t="shared" si="147"/>
        <v>0</v>
      </c>
      <c r="AC202" s="46">
        <f t="shared" si="147"/>
        <v>0</v>
      </c>
      <c r="AD202" s="46">
        <f t="shared" si="147"/>
        <v>0</v>
      </c>
      <c r="AE202" s="46">
        <f t="shared" si="147"/>
        <v>0</v>
      </c>
      <c r="AF202" s="46">
        <f t="shared" si="147"/>
        <v>0</v>
      </c>
      <c r="AG202" s="46">
        <f t="shared" si="147"/>
        <v>0</v>
      </c>
      <c r="AH202" s="46">
        <f t="shared" si="147"/>
        <v>0</v>
      </c>
      <c r="AI202" s="46">
        <f t="shared" si="147"/>
        <v>0</v>
      </c>
      <c r="AJ202" s="46">
        <f t="shared" si="147"/>
        <v>0</v>
      </c>
      <c r="AK202" s="46">
        <f t="shared" si="147"/>
        <v>0</v>
      </c>
      <c r="AL202" s="46">
        <f t="shared" si="147"/>
        <v>0</v>
      </c>
      <c r="AM202" s="46">
        <f t="shared" si="147"/>
        <v>0</v>
      </c>
      <c r="AN202" s="46">
        <f t="shared" si="147"/>
        <v>0</v>
      </c>
      <c r="AO202" s="46">
        <f t="shared" si="147"/>
        <v>0</v>
      </c>
      <c r="AP202" s="46">
        <f t="shared" si="147"/>
        <v>0</v>
      </c>
      <c r="AQ202" s="46">
        <f t="shared" si="147"/>
        <v>0</v>
      </c>
      <c r="AR202" s="46">
        <f t="shared" si="147"/>
        <v>0</v>
      </c>
      <c r="AS202" s="46">
        <f t="shared" si="147"/>
        <v>0</v>
      </c>
      <c r="AT202" s="46">
        <f t="shared" si="147"/>
        <v>0</v>
      </c>
      <c r="AU202" s="46">
        <f t="shared" si="147"/>
        <v>0</v>
      </c>
      <c r="AV202" s="46">
        <f t="shared" si="147"/>
        <v>0</v>
      </c>
      <c r="AW202" s="46">
        <f t="shared" si="147"/>
        <v>0</v>
      </c>
      <c r="AX202" s="46">
        <f t="shared" si="147"/>
        <v>0</v>
      </c>
      <c r="AY202" s="46">
        <f t="shared" si="147"/>
        <v>0</v>
      </c>
      <c r="AZ202" s="46">
        <f t="shared" si="147"/>
        <v>0</v>
      </c>
      <c r="BA202" s="46">
        <f t="shared" si="147"/>
        <v>0</v>
      </c>
      <c r="BB202" s="46">
        <f t="shared" si="147"/>
        <v>0</v>
      </c>
      <c r="BC202" s="46">
        <f t="shared" si="147"/>
        <v>0</v>
      </c>
      <c r="BD202" s="46">
        <f t="shared" si="147"/>
        <v>0</v>
      </c>
      <c r="BE202" s="46">
        <f t="shared" si="147"/>
        <v>0</v>
      </c>
      <c r="BF202" s="46">
        <f t="shared" si="147"/>
        <v>0</v>
      </c>
      <c r="BG202" s="46">
        <f t="shared" si="147"/>
        <v>0</v>
      </c>
      <c r="BH202" s="46">
        <f t="shared" si="147"/>
        <v>0</v>
      </c>
      <c r="BI202" s="46">
        <f t="shared" si="147"/>
        <v>0</v>
      </c>
      <c r="BJ202" s="46">
        <f t="shared" si="147"/>
        <v>0</v>
      </c>
      <c r="BK202" s="46">
        <f t="shared" si="147"/>
        <v>0</v>
      </c>
      <c r="BL202" s="46">
        <f t="shared" si="147"/>
        <v>0</v>
      </c>
      <c r="BM202" s="46">
        <f t="shared" si="147"/>
        <v>0</v>
      </c>
      <c r="BN202" s="46">
        <f t="shared" si="147"/>
        <v>0</v>
      </c>
      <c r="BO202" s="46">
        <f t="shared" si="147"/>
        <v>0</v>
      </c>
      <c r="BP202" s="46">
        <f t="shared" si="147"/>
        <v>0</v>
      </c>
      <c r="BQ202" s="46">
        <f t="shared" si="147"/>
        <v>0</v>
      </c>
      <c r="BR202" s="46">
        <f t="shared" si="147"/>
        <v>0</v>
      </c>
      <c r="BS202" s="46">
        <f t="shared" ref="BS202:CH202" si="148">BS198+BS194</f>
        <v>0</v>
      </c>
      <c r="BT202" s="46">
        <f t="shared" si="148"/>
        <v>0</v>
      </c>
      <c r="BU202" s="46">
        <f t="shared" si="148"/>
        <v>0</v>
      </c>
      <c r="BV202" s="46">
        <f t="shared" si="148"/>
        <v>0</v>
      </c>
      <c r="BW202" s="46">
        <f t="shared" si="148"/>
        <v>0</v>
      </c>
      <c r="BX202" s="46">
        <f t="shared" si="148"/>
        <v>0</v>
      </c>
      <c r="BY202" s="46">
        <f t="shared" si="148"/>
        <v>0</v>
      </c>
      <c r="BZ202" s="46">
        <f t="shared" si="148"/>
        <v>0</v>
      </c>
      <c r="CA202" s="46">
        <f t="shared" si="148"/>
        <v>0</v>
      </c>
      <c r="CB202" s="46">
        <f t="shared" si="148"/>
        <v>0</v>
      </c>
      <c r="CC202" s="46">
        <f t="shared" si="148"/>
        <v>0</v>
      </c>
      <c r="CD202" s="46">
        <f t="shared" si="148"/>
        <v>0</v>
      </c>
      <c r="CE202" s="46">
        <f t="shared" si="148"/>
        <v>0</v>
      </c>
      <c r="CF202" s="46">
        <f t="shared" si="148"/>
        <v>0</v>
      </c>
      <c r="CG202" s="46">
        <f t="shared" si="148"/>
        <v>0</v>
      </c>
      <c r="CH202" s="46">
        <f t="shared" si="148"/>
        <v>0</v>
      </c>
    </row>
    <row r="203" spans="2:86" x14ac:dyDescent="0.35">
      <c r="B203" s="40" t="s">
        <v>79</v>
      </c>
      <c r="E203" s="32">
        <f>SUM(G203:CH203)</f>
        <v>0</v>
      </c>
      <c r="F203" s="2"/>
      <c r="G203" s="43">
        <f t="shared" ref="G203:BR203" si="149">G199+G194</f>
        <v>0</v>
      </c>
      <c r="H203" s="43">
        <f t="shared" si="149"/>
        <v>0</v>
      </c>
      <c r="I203" s="43">
        <f t="shared" si="149"/>
        <v>0</v>
      </c>
      <c r="J203" s="43">
        <f t="shared" si="149"/>
        <v>0</v>
      </c>
      <c r="K203" s="43">
        <f t="shared" si="149"/>
        <v>0</v>
      </c>
      <c r="L203" s="43">
        <f t="shared" si="149"/>
        <v>0</v>
      </c>
      <c r="M203" s="43">
        <f t="shared" si="149"/>
        <v>0</v>
      </c>
      <c r="N203" s="43">
        <f t="shared" si="149"/>
        <v>0</v>
      </c>
      <c r="O203" s="43">
        <f t="shared" si="149"/>
        <v>0</v>
      </c>
      <c r="P203" s="43">
        <f t="shared" si="149"/>
        <v>0</v>
      </c>
      <c r="Q203" s="43">
        <f t="shared" si="149"/>
        <v>0</v>
      </c>
      <c r="R203" s="43">
        <f t="shared" si="149"/>
        <v>0</v>
      </c>
      <c r="S203" s="43">
        <f t="shared" si="149"/>
        <v>0</v>
      </c>
      <c r="T203" s="43">
        <f t="shared" si="149"/>
        <v>0</v>
      </c>
      <c r="U203" s="43">
        <f t="shared" si="149"/>
        <v>0</v>
      </c>
      <c r="V203" s="43">
        <f t="shared" si="149"/>
        <v>0</v>
      </c>
      <c r="W203" s="43">
        <f t="shared" si="149"/>
        <v>0</v>
      </c>
      <c r="X203" s="43">
        <f t="shared" si="149"/>
        <v>0</v>
      </c>
      <c r="Y203" s="43">
        <f t="shared" si="149"/>
        <v>0</v>
      </c>
      <c r="Z203" s="43">
        <f t="shared" si="149"/>
        <v>0</v>
      </c>
      <c r="AA203" s="43">
        <f t="shared" si="149"/>
        <v>0</v>
      </c>
      <c r="AB203" s="43">
        <f t="shared" si="149"/>
        <v>0</v>
      </c>
      <c r="AC203" s="43">
        <f t="shared" si="149"/>
        <v>0</v>
      </c>
      <c r="AD203" s="43">
        <f t="shared" si="149"/>
        <v>0</v>
      </c>
      <c r="AE203" s="43">
        <f t="shared" si="149"/>
        <v>0</v>
      </c>
      <c r="AF203" s="43">
        <f t="shared" si="149"/>
        <v>0</v>
      </c>
      <c r="AG203" s="43">
        <f t="shared" si="149"/>
        <v>0</v>
      </c>
      <c r="AH203" s="43">
        <f t="shared" si="149"/>
        <v>0</v>
      </c>
      <c r="AI203" s="43">
        <f t="shared" si="149"/>
        <v>0</v>
      </c>
      <c r="AJ203" s="43">
        <f t="shared" si="149"/>
        <v>0</v>
      </c>
      <c r="AK203" s="43">
        <f t="shared" si="149"/>
        <v>0</v>
      </c>
      <c r="AL203" s="43">
        <f t="shared" si="149"/>
        <v>0</v>
      </c>
      <c r="AM203" s="43">
        <f t="shared" si="149"/>
        <v>0</v>
      </c>
      <c r="AN203" s="43">
        <f t="shared" si="149"/>
        <v>0</v>
      </c>
      <c r="AO203" s="43">
        <f t="shared" si="149"/>
        <v>0</v>
      </c>
      <c r="AP203" s="43">
        <f t="shared" si="149"/>
        <v>0</v>
      </c>
      <c r="AQ203" s="43">
        <f t="shared" si="149"/>
        <v>0</v>
      </c>
      <c r="AR203" s="43">
        <f t="shared" si="149"/>
        <v>0</v>
      </c>
      <c r="AS203" s="43">
        <f t="shared" si="149"/>
        <v>0</v>
      </c>
      <c r="AT203" s="43">
        <f t="shared" si="149"/>
        <v>0</v>
      </c>
      <c r="AU203" s="43">
        <f t="shared" si="149"/>
        <v>0</v>
      </c>
      <c r="AV203" s="43">
        <f t="shared" si="149"/>
        <v>0</v>
      </c>
      <c r="AW203" s="43">
        <f t="shared" si="149"/>
        <v>0</v>
      </c>
      <c r="AX203" s="43">
        <f t="shared" si="149"/>
        <v>0</v>
      </c>
      <c r="AY203" s="43">
        <f t="shared" si="149"/>
        <v>0</v>
      </c>
      <c r="AZ203" s="43">
        <f t="shared" si="149"/>
        <v>0</v>
      </c>
      <c r="BA203" s="43">
        <f t="shared" si="149"/>
        <v>0</v>
      </c>
      <c r="BB203" s="43">
        <f t="shared" si="149"/>
        <v>0</v>
      </c>
      <c r="BC203" s="43">
        <f t="shared" si="149"/>
        <v>0</v>
      </c>
      <c r="BD203" s="43">
        <f t="shared" si="149"/>
        <v>0</v>
      </c>
      <c r="BE203" s="43">
        <f t="shared" si="149"/>
        <v>0</v>
      </c>
      <c r="BF203" s="43">
        <f t="shared" si="149"/>
        <v>0</v>
      </c>
      <c r="BG203" s="43">
        <f t="shared" si="149"/>
        <v>0</v>
      </c>
      <c r="BH203" s="43">
        <f t="shared" si="149"/>
        <v>0</v>
      </c>
      <c r="BI203" s="43">
        <f t="shared" si="149"/>
        <v>0</v>
      </c>
      <c r="BJ203" s="43">
        <f t="shared" si="149"/>
        <v>0</v>
      </c>
      <c r="BK203" s="43">
        <f t="shared" si="149"/>
        <v>0</v>
      </c>
      <c r="BL203" s="43">
        <f t="shared" si="149"/>
        <v>0</v>
      </c>
      <c r="BM203" s="43">
        <f t="shared" si="149"/>
        <v>0</v>
      </c>
      <c r="BN203" s="43">
        <f t="shared" si="149"/>
        <v>0</v>
      </c>
      <c r="BO203" s="43">
        <f t="shared" si="149"/>
        <v>0</v>
      </c>
      <c r="BP203" s="43">
        <f t="shared" si="149"/>
        <v>0</v>
      </c>
      <c r="BQ203" s="43">
        <f t="shared" si="149"/>
        <v>0</v>
      </c>
      <c r="BR203" s="43">
        <f t="shared" si="149"/>
        <v>0</v>
      </c>
      <c r="BS203" s="43">
        <f t="shared" ref="BS203:CH203" si="150">BS199+BS194</f>
        <v>0</v>
      </c>
      <c r="BT203" s="43">
        <f t="shared" si="150"/>
        <v>0</v>
      </c>
      <c r="BU203" s="43">
        <f t="shared" si="150"/>
        <v>0</v>
      </c>
      <c r="BV203" s="43">
        <f t="shared" si="150"/>
        <v>0</v>
      </c>
      <c r="BW203" s="43">
        <f t="shared" si="150"/>
        <v>0</v>
      </c>
      <c r="BX203" s="43">
        <f t="shared" si="150"/>
        <v>0</v>
      </c>
      <c r="BY203" s="43">
        <f t="shared" si="150"/>
        <v>0</v>
      </c>
      <c r="BZ203" s="43">
        <f t="shared" si="150"/>
        <v>0</v>
      </c>
      <c r="CA203" s="43">
        <f t="shared" si="150"/>
        <v>0</v>
      </c>
      <c r="CB203" s="43">
        <f t="shared" si="150"/>
        <v>0</v>
      </c>
      <c r="CC203" s="43">
        <f t="shared" si="150"/>
        <v>0</v>
      </c>
      <c r="CD203" s="43">
        <f t="shared" si="150"/>
        <v>0</v>
      </c>
      <c r="CE203" s="43">
        <f t="shared" si="150"/>
        <v>0</v>
      </c>
      <c r="CF203" s="43">
        <f t="shared" si="150"/>
        <v>0</v>
      </c>
      <c r="CG203" s="43">
        <f t="shared" si="150"/>
        <v>0</v>
      </c>
      <c r="CH203" s="43">
        <f t="shared" si="150"/>
        <v>0</v>
      </c>
    </row>
    <row r="204" spans="2:86" x14ac:dyDescent="0.35">
      <c r="B204" s="40" t="s">
        <v>80</v>
      </c>
      <c r="E204" s="44">
        <f>SUM(G204:CH204)</f>
        <v>0</v>
      </c>
      <c r="F204" s="2"/>
      <c r="G204" s="46">
        <f t="shared" ref="G204:BR204" si="151">G200+G194</f>
        <v>0</v>
      </c>
      <c r="H204" s="46">
        <f t="shared" si="151"/>
        <v>0</v>
      </c>
      <c r="I204" s="46">
        <f t="shared" si="151"/>
        <v>0</v>
      </c>
      <c r="J204" s="46">
        <f t="shared" si="151"/>
        <v>0</v>
      </c>
      <c r="K204" s="46">
        <f t="shared" si="151"/>
        <v>0</v>
      </c>
      <c r="L204" s="46">
        <f t="shared" si="151"/>
        <v>0</v>
      </c>
      <c r="M204" s="46">
        <f t="shared" si="151"/>
        <v>0</v>
      </c>
      <c r="N204" s="46">
        <f t="shared" si="151"/>
        <v>0</v>
      </c>
      <c r="O204" s="46">
        <f t="shared" si="151"/>
        <v>0</v>
      </c>
      <c r="P204" s="46">
        <f t="shared" si="151"/>
        <v>0</v>
      </c>
      <c r="Q204" s="46">
        <f t="shared" si="151"/>
        <v>0</v>
      </c>
      <c r="R204" s="46">
        <f t="shared" si="151"/>
        <v>0</v>
      </c>
      <c r="S204" s="46">
        <f t="shared" si="151"/>
        <v>0</v>
      </c>
      <c r="T204" s="46">
        <f t="shared" si="151"/>
        <v>0</v>
      </c>
      <c r="U204" s="46">
        <f t="shared" si="151"/>
        <v>0</v>
      </c>
      <c r="V204" s="46">
        <f t="shared" si="151"/>
        <v>0</v>
      </c>
      <c r="W204" s="46">
        <f t="shared" si="151"/>
        <v>0</v>
      </c>
      <c r="X204" s="46">
        <f t="shared" si="151"/>
        <v>0</v>
      </c>
      <c r="Y204" s="46">
        <f t="shared" si="151"/>
        <v>0</v>
      </c>
      <c r="Z204" s="46">
        <f t="shared" si="151"/>
        <v>0</v>
      </c>
      <c r="AA204" s="46">
        <f t="shared" si="151"/>
        <v>0</v>
      </c>
      <c r="AB204" s="46">
        <f t="shared" si="151"/>
        <v>0</v>
      </c>
      <c r="AC204" s="46">
        <f t="shared" si="151"/>
        <v>0</v>
      </c>
      <c r="AD204" s="46">
        <f t="shared" si="151"/>
        <v>0</v>
      </c>
      <c r="AE204" s="46">
        <f t="shared" si="151"/>
        <v>0</v>
      </c>
      <c r="AF204" s="46">
        <f t="shared" si="151"/>
        <v>0</v>
      </c>
      <c r="AG204" s="46">
        <f t="shared" si="151"/>
        <v>0</v>
      </c>
      <c r="AH204" s="46">
        <f t="shared" si="151"/>
        <v>0</v>
      </c>
      <c r="AI204" s="46">
        <f t="shared" si="151"/>
        <v>0</v>
      </c>
      <c r="AJ204" s="46">
        <f t="shared" si="151"/>
        <v>0</v>
      </c>
      <c r="AK204" s="46">
        <f t="shared" si="151"/>
        <v>0</v>
      </c>
      <c r="AL204" s="46">
        <f t="shared" si="151"/>
        <v>0</v>
      </c>
      <c r="AM204" s="46">
        <f t="shared" si="151"/>
        <v>0</v>
      </c>
      <c r="AN204" s="46">
        <f t="shared" si="151"/>
        <v>0</v>
      </c>
      <c r="AO204" s="46">
        <f t="shared" si="151"/>
        <v>0</v>
      </c>
      <c r="AP204" s="46">
        <f t="shared" si="151"/>
        <v>0</v>
      </c>
      <c r="AQ204" s="46">
        <f t="shared" si="151"/>
        <v>0</v>
      </c>
      <c r="AR204" s="46">
        <f t="shared" si="151"/>
        <v>0</v>
      </c>
      <c r="AS204" s="46">
        <f t="shared" si="151"/>
        <v>0</v>
      </c>
      <c r="AT204" s="46">
        <f t="shared" si="151"/>
        <v>0</v>
      </c>
      <c r="AU204" s="46">
        <f t="shared" si="151"/>
        <v>0</v>
      </c>
      <c r="AV204" s="46">
        <f t="shared" si="151"/>
        <v>0</v>
      </c>
      <c r="AW204" s="46">
        <f t="shared" si="151"/>
        <v>0</v>
      </c>
      <c r="AX204" s="46">
        <f t="shared" si="151"/>
        <v>0</v>
      </c>
      <c r="AY204" s="46">
        <f t="shared" si="151"/>
        <v>0</v>
      </c>
      <c r="AZ204" s="46">
        <f t="shared" si="151"/>
        <v>0</v>
      </c>
      <c r="BA204" s="46">
        <f t="shared" si="151"/>
        <v>0</v>
      </c>
      <c r="BB204" s="46">
        <f t="shared" si="151"/>
        <v>0</v>
      </c>
      <c r="BC204" s="46">
        <f t="shared" si="151"/>
        <v>0</v>
      </c>
      <c r="BD204" s="46">
        <f t="shared" si="151"/>
        <v>0</v>
      </c>
      <c r="BE204" s="46">
        <f t="shared" si="151"/>
        <v>0</v>
      </c>
      <c r="BF204" s="46">
        <f t="shared" si="151"/>
        <v>0</v>
      </c>
      <c r="BG204" s="46">
        <f t="shared" si="151"/>
        <v>0</v>
      </c>
      <c r="BH204" s="46">
        <f t="shared" si="151"/>
        <v>0</v>
      </c>
      <c r="BI204" s="46">
        <f t="shared" si="151"/>
        <v>0</v>
      </c>
      <c r="BJ204" s="46">
        <f t="shared" si="151"/>
        <v>0</v>
      </c>
      <c r="BK204" s="46">
        <f t="shared" si="151"/>
        <v>0</v>
      </c>
      <c r="BL204" s="46">
        <f t="shared" si="151"/>
        <v>0</v>
      </c>
      <c r="BM204" s="46">
        <f t="shared" si="151"/>
        <v>0</v>
      </c>
      <c r="BN204" s="46">
        <f t="shared" si="151"/>
        <v>0</v>
      </c>
      <c r="BO204" s="46">
        <f t="shared" si="151"/>
        <v>0</v>
      </c>
      <c r="BP204" s="46">
        <f t="shared" si="151"/>
        <v>0</v>
      </c>
      <c r="BQ204" s="46">
        <f t="shared" si="151"/>
        <v>0</v>
      </c>
      <c r="BR204" s="46">
        <f t="shared" si="151"/>
        <v>0</v>
      </c>
      <c r="BS204" s="46">
        <f t="shared" ref="BS204:CH204" si="152">BS200+BS194</f>
        <v>0</v>
      </c>
      <c r="BT204" s="46">
        <f t="shared" si="152"/>
        <v>0</v>
      </c>
      <c r="BU204" s="46">
        <f t="shared" si="152"/>
        <v>0</v>
      </c>
      <c r="BV204" s="46">
        <f t="shared" si="152"/>
        <v>0</v>
      </c>
      <c r="BW204" s="46">
        <f t="shared" si="152"/>
        <v>0</v>
      </c>
      <c r="BX204" s="46">
        <f t="shared" si="152"/>
        <v>0</v>
      </c>
      <c r="BY204" s="46">
        <f t="shared" si="152"/>
        <v>0</v>
      </c>
      <c r="BZ204" s="46">
        <f t="shared" si="152"/>
        <v>0</v>
      </c>
      <c r="CA204" s="46">
        <f t="shared" si="152"/>
        <v>0</v>
      </c>
      <c r="CB204" s="46">
        <f t="shared" si="152"/>
        <v>0</v>
      </c>
      <c r="CC204" s="46">
        <f t="shared" si="152"/>
        <v>0</v>
      </c>
      <c r="CD204" s="46">
        <f t="shared" si="152"/>
        <v>0</v>
      </c>
      <c r="CE204" s="46">
        <f t="shared" si="152"/>
        <v>0</v>
      </c>
      <c r="CF204" s="46">
        <f t="shared" si="152"/>
        <v>0</v>
      </c>
      <c r="CG204" s="46">
        <f t="shared" si="152"/>
        <v>0</v>
      </c>
      <c r="CH204" s="46">
        <f t="shared" si="152"/>
        <v>0</v>
      </c>
    </row>
    <row r="205" spans="2:86" x14ac:dyDescent="0.35">
      <c r="B205" s="2"/>
      <c r="F205" s="2"/>
      <c r="G205" s="56"/>
    </row>
    <row r="206" spans="2:86" x14ac:dyDescent="0.35">
      <c r="B206" s="2" t="s">
        <v>70</v>
      </c>
      <c r="G206" s="56"/>
    </row>
    <row r="208" spans="2:86" x14ac:dyDescent="0.35">
      <c r="B208" s="40" t="s">
        <v>75</v>
      </c>
      <c r="C208" s="2"/>
      <c r="D208" s="2"/>
      <c r="E208" s="44">
        <f>SUM(G208:CH208)</f>
        <v>0</v>
      </c>
      <c r="F208" s="2"/>
      <c r="G208" s="46">
        <f t="shared" ref="G208:BR210" si="153">G198*G$52</f>
        <v>0</v>
      </c>
      <c r="H208" s="46">
        <f t="shared" si="153"/>
        <v>0</v>
      </c>
      <c r="I208" s="46">
        <f t="shared" si="153"/>
        <v>0</v>
      </c>
      <c r="J208" s="46">
        <f t="shared" si="153"/>
        <v>0</v>
      </c>
      <c r="K208" s="46">
        <f t="shared" si="153"/>
        <v>0</v>
      </c>
      <c r="L208" s="46">
        <f t="shared" si="153"/>
        <v>0</v>
      </c>
      <c r="M208" s="46">
        <f t="shared" si="153"/>
        <v>0</v>
      </c>
      <c r="N208" s="46">
        <f t="shared" si="153"/>
        <v>0</v>
      </c>
      <c r="O208" s="46">
        <f t="shared" si="153"/>
        <v>0</v>
      </c>
      <c r="P208" s="46">
        <f t="shared" si="153"/>
        <v>0</v>
      </c>
      <c r="Q208" s="46">
        <f t="shared" si="153"/>
        <v>0</v>
      </c>
      <c r="R208" s="46">
        <f t="shared" si="153"/>
        <v>0</v>
      </c>
      <c r="S208" s="46">
        <f t="shared" si="153"/>
        <v>0</v>
      </c>
      <c r="T208" s="46">
        <f t="shared" si="153"/>
        <v>0</v>
      </c>
      <c r="U208" s="46">
        <f t="shared" si="153"/>
        <v>0</v>
      </c>
      <c r="V208" s="46">
        <f t="shared" si="153"/>
        <v>0</v>
      </c>
      <c r="W208" s="46">
        <f t="shared" si="153"/>
        <v>0</v>
      </c>
      <c r="X208" s="46">
        <f t="shared" si="153"/>
        <v>0</v>
      </c>
      <c r="Y208" s="46">
        <f t="shared" si="153"/>
        <v>0</v>
      </c>
      <c r="Z208" s="46">
        <f t="shared" si="153"/>
        <v>0</v>
      </c>
      <c r="AA208" s="46">
        <f t="shared" si="153"/>
        <v>0</v>
      </c>
      <c r="AB208" s="46">
        <f t="shared" si="153"/>
        <v>0</v>
      </c>
      <c r="AC208" s="46">
        <f t="shared" si="153"/>
        <v>0</v>
      </c>
      <c r="AD208" s="46">
        <f t="shared" si="153"/>
        <v>0</v>
      </c>
      <c r="AE208" s="46">
        <f t="shared" si="153"/>
        <v>0</v>
      </c>
      <c r="AF208" s="46">
        <f t="shared" si="153"/>
        <v>0</v>
      </c>
      <c r="AG208" s="46">
        <f t="shared" si="153"/>
        <v>0</v>
      </c>
      <c r="AH208" s="46">
        <f t="shared" si="153"/>
        <v>0</v>
      </c>
      <c r="AI208" s="46">
        <f t="shared" si="153"/>
        <v>0</v>
      </c>
      <c r="AJ208" s="46">
        <f t="shared" si="153"/>
        <v>0</v>
      </c>
      <c r="AK208" s="46">
        <f t="shared" si="153"/>
        <v>0</v>
      </c>
      <c r="AL208" s="46">
        <f t="shared" si="153"/>
        <v>0</v>
      </c>
      <c r="AM208" s="46">
        <f t="shared" si="153"/>
        <v>0</v>
      </c>
      <c r="AN208" s="46">
        <f t="shared" si="153"/>
        <v>0</v>
      </c>
      <c r="AO208" s="46">
        <f t="shared" si="153"/>
        <v>0</v>
      </c>
      <c r="AP208" s="46">
        <f t="shared" si="153"/>
        <v>0</v>
      </c>
      <c r="AQ208" s="46">
        <f t="shared" si="153"/>
        <v>0</v>
      </c>
      <c r="AR208" s="46">
        <f t="shared" si="153"/>
        <v>0</v>
      </c>
      <c r="AS208" s="46">
        <f t="shared" si="153"/>
        <v>0</v>
      </c>
      <c r="AT208" s="46">
        <f t="shared" si="153"/>
        <v>0</v>
      </c>
      <c r="AU208" s="46">
        <f t="shared" si="153"/>
        <v>0</v>
      </c>
      <c r="AV208" s="46">
        <f t="shared" si="153"/>
        <v>0</v>
      </c>
      <c r="AW208" s="46">
        <f t="shared" si="153"/>
        <v>0</v>
      </c>
      <c r="AX208" s="46">
        <f t="shared" si="153"/>
        <v>0</v>
      </c>
      <c r="AY208" s="46">
        <f t="shared" si="153"/>
        <v>0</v>
      </c>
      <c r="AZ208" s="46">
        <f t="shared" si="153"/>
        <v>0</v>
      </c>
      <c r="BA208" s="46">
        <f t="shared" si="153"/>
        <v>0</v>
      </c>
      <c r="BB208" s="46">
        <f t="shared" si="153"/>
        <v>0</v>
      </c>
      <c r="BC208" s="46">
        <f t="shared" si="153"/>
        <v>0</v>
      </c>
      <c r="BD208" s="46">
        <f t="shared" si="153"/>
        <v>0</v>
      </c>
      <c r="BE208" s="46">
        <f t="shared" si="153"/>
        <v>0</v>
      </c>
      <c r="BF208" s="46">
        <f t="shared" si="153"/>
        <v>0</v>
      </c>
      <c r="BG208" s="46">
        <f t="shared" si="153"/>
        <v>0</v>
      </c>
      <c r="BH208" s="46">
        <f t="shared" si="153"/>
        <v>0</v>
      </c>
      <c r="BI208" s="46">
        <f t="shared" si="153"/>
        <v>0</v>
      </c>
      <c r="BJ208" s="46">
        <f t="shared" si="153"/>
        <v>0</v>
      </c>
      <c r="BK208" s="46">
        <f t="shared" si="153"/>
        <v>0</v>
      </c>
      <c r="BL208" s="46">
        <f t="shared" si="153"/>
        <v>0</v>
      </c>
      <c r="BM208" s="46">
        <f t="shared" si="153"/>
        <v>0</v>
      </c>
      <c r="BN208" s="46">
        <f t="shared" si="153"/>
        <v>0</v>
      </c>
      <c r="BO208" s="46">
        <f t="shared" si="153"/>
        <v>0</v>
      </c>
      <c r="BP208" s="46">
        <f t="shared" si="153"/>
        <v>0</v>
      </c>
      <c r="BQ208" s="46">
        <f t="shared" si="153"/>
        <v>0</v>
      </c>
      <c r="BR208" s="46">
        <f t="shared" si="153"/>
        <v>0</v>
      </c>
      <c r="BS208" s="46">
        <f t="shared" ref="BS208:CH210" si="154">BS198*BS$52</f>
        <v>0</v>
      </c>
      <c r="BT208" s="46">
        <f t="shared" si="154"/>
        <v>0</v>
      </c>
      <c r="BU208" s="46">
        <f t="shared" si="154"/>
        <v>0</v>
      </c>
      <c r="BV208" s="46">
        <f t="shared" si="154"/>
        <v>0</v>
      </c>
      <c r="BW208" s="46">
        <f t="shared" si="154"/>
        <v>0</v>
      </c>
      <c r="BX208" s="46">
        <f t="shared" si="154"/>
        <v>0</v>
      </c>
      <c r="BY208" s="46">
        <f t="shared" si="154"/>
        <v>0</v>
      </c>
      <c r="BZ208" s="46">
        <f t="shared" si="154"/>
        <v>0</v>
      </c>
      <c r="CA208" s="46">
        <f t="shared" si="154"/>
        <v>0</v>
      </c>
      <c r="CB208" s="46">
        <f t="shared" si="154"/>
        <v>0</v>
      </c>
      <c r="CC208" s="46">
        <f t="shared" si="154"/>
        <v>0</v>
      </c>
      <c r="CD208" s="46">
        <f t="shared" si="154"/>
        <v>0</v>
      </c>
      <c r="CE208" s="46">
        <f t="shared" si="154"/>
        <v>0</v>
      </c>
      <c r="CF208" s="46">
        <f t="shared" si="154"/>
        <v>0</v>
      </c>
      <c r="CG208" s="46">
        <f t="shared" si="154"/>
        <v>0</v>
      </c>
      <c r="CH208" s="46">
        <f t="shared" si="154"/>
        <v>0</v>
      </c>
    </row>
    <row r="209" spans="2:86" x14ac:dyDescent="0.35">
      <c r="B209" s="40" t="s">
        <v>76</v>
      </c>
      <c r="E209" s="32">
        <f>SUM(G209:CH209)</f>
        <v>0</v>
      </c>
      <c r="F209" s="2"/>
      <c r="G209" s="43">
        <f t="shared" si="153"/>
        <v>0</v>
      </c>
      <c r="H209" s="43">
        <f t="shared" si="153"/>
        <v>0</v>
      </c>
      <c r="I209" s="43">
        <f t="shared" si="153"/>
        <v>0</v>
      </c>
      <c r="J209" s="43">
        <f t="shared" si="153"/>
        <v>0</v>
      </c>
      <c r="K209" s="43">
        <f t="shared" si="153"/>
        <v>0</v>
      </c>
      <c r="L209" s="43">
        <f t="shared" si="153"/>
        <v>0</v>
      </c>
      <c r="M209" s="43">
        <f t="shared" si="153"/>
        <v>0</v>
      </c>
      <c r="N209" s="43">
        <f t="shared" si="153"/>
        <v>0</v>
      </c>
      <c r="O209" s="43">
        <f t="shared" si="153"/>
        <v>0</v>
      </c>
      <c r="P209" s="43">
        <f t="shared" si="153"/>
        <v>0</v>
      </c>
      <c r="Q209" s="43">
        <f t="shared" si="153"/>
        <v>0</v>
      </c>
      <c r="R209" s="43">
        <f t="shared" si="153"/>
        <v>0</v>
      </c>
      <c r="S209" s="43">
        <f t="shared" si="153"/>
        <v>0</v>
      </c>
      <c r="T209" s="43">
        <f t="shared" si="153"/>
        <v>0</v>
      </c>
      <c r="U209" s="43">
        <f t="shared" si="153"/>
        <v>0</v>
      </c>
      <c r="V209" s="43">
        <f t="shared" si="153"/>
        <v>0</v>
      </c>
      <c r="W209" s="43">
        <f t="shared" si="153"/>
        <v>0</v>
      </c>
      <c r="X209" s="43">
        <f t="shared" si="153"/>
        <v>0</v>
      </c>
      <c r="Y209" s="43">
        <f t="shared" si="153"/>
        <v>0</v>
      </c>
      <c r="Z209" s="43">
        <f t="shared" si="153"/>
        <v>0</v>
      </c>
      <c r="AA209" s="43">
        <f t="shared" si="153"/>
        <v>0</v>
      </c>
      <c r="AB209" s="43">
        <f t="shared" si="153"/>
        <v>0</v>
      </c>
      <c r="AC209" s="43">
        <f t="shared" si="153"/>
        <v>0</v>
      </c>
      <c r="AD209" s="43">
        <f t="shared" si="153"/>
        <v>0</v>
      </c>
      <c r="AE209" s="43">
        <f t="shared" si="153"/>
        <v>0</v>
      </c>
      <c r="AF209" s="43">
        <f t="shared" si="153"/>
        <v>0</v>
      </c>
      <c r="AG209" s="43">
        <f t="shared" si="153"/>
        <v>0</v>
      </c>
      <c r="AH209" s="43">
        <f t="shared" si="153"/>
        <v>0</v>
      </c>
      <c r="AI209" s="43">
        <f t="shared" si="153"/>
        <v>0</v>
      </c>
      <c r="AJ209" s="43">
        <f t="shared" si="153"/>
        <v>0</v>
      </c>
      <c r="AK209" s="43">
        <f t="shared" si="153"/>
        <v>0</v>
      </c>
      <c r="AL209" s="43">
        <f t="shared" si="153"/>
        <v>0</v>
      </c>
      <c r="AM209" s="43">
        <f t="shared" si="153"/>
        <v>0</v>
      </c>
      <c r="AN209" s="43">
        <f t="shared" si="153"/>
        <v>0</v>
      </c>
      <c r="AO209" s="43">
        <f t="shared" si="153"/>
        <v>0</v>
      </c>
      <c r="AP209" s="43">
        <f t="shared" si="153"/>
        <v>0</v>
      </c>
      <c r="AQ209" s="43">
        <f t="shared" si="153"/>
        <v>0</v>
      </c>
      <c r="AR209" s="43">
        <f t="shared" si="153"/>
        <v>0</v>
      </c>
      <c r="AS209" s="43">
        <f t="shared" si="153"/>
        <v>0</v>
      </c>
      <c r="AT209" s="43">
        <f t="shared" si="153"/>
        <v>0</v>
      </c>
      <c r="AU209" s="43">
        <f t="shared" si="153"/>
        <v>0</v>
      </c>
      <c r="AV209" s="43">
        <f t="shared" si="153"/>
        <v>0</v>
      </c>
      <c r="AW209" s="43">
        <f t="shared" si="153"/>
        <v>0</v>
      </c>
      <c r="AX209" s="43">
        <f t="shared" si="153"/>
        <v>0</v>
      </c>
      <c r="AY209" s="43">
        <f t="shared" si="153"/>
        <v>0</v>
      </c>
      <c r="AZ209" s="43">
        <f t="shared" si="153"/>
        <v>0</v>
      </c>
      <c r="BA209" s="43">
        <f t="shared" si="153"/>
        <v>0</v>
      </c>
      <c r="BB209" s="43">
        <f t="shared" si="153"/>
        <v>0</v>
      </c>
      <c r="BC209" s="43">
        <f t="shared" si="153"/>
        <v>0</v>
      </c>
      <c r="BD209" s="43">
        <f t="shared" si="153"/>
        <v>0</v>
      </c>
      <c r="BE209" s="43">
        <f t="shared" si="153"/>
        <v>0</v>
      </c>
      <c r="BF209" s="43">
        <f t="shared" si="153"/>
        <v>0</v>
      </c>
      <c r="BG209" s="43">
        <f t="shared" si="153"/>
        <v>0</v>
      </c>
      <c r="BH209" s="43">
        <f t="shared" si="153"/>
        <v>0</v>
      </c>
      <c r="BI209" s="43">
        <f t="shared" si="153"/>
        <v>0</v>
      </c>
      <c r="BJ209" s="43">
        <f t="shared" si="153"/>
        <v>0</v>
      </c>
      <c r="BK209" s="43">
        <f t="shared" si="153"/>
        <v>0</v>
      </c>
      <c r="BL209" s="43">
        <f t="shared" si="153"/>
        <v>0</v>
      </c>
      <c r="BM209" s="43">
        <f t="shared" si="153"/>
        <v>0</v>
      </c>
      <c r="BN209" s="43">
        <f t="shared" si="153"/>
        <v>0</v>
      </c>
      <c r="BO209" s="43">
        <f t="shared" si="153"/>
        <v>0</v>
      </c>
      <c r="BP209" s="43">
        <f t="shared" si="153"/>
        <v>0</v>
      </c>
      <c r="BQ209" s="43">
        <f t="shared" si="153"/>
        <v>0</v>
      </c>
      <c r="BR209" s="43">
        <f t="shared" si="153"/>
        <v>0</v>
      </c>
      <c r="BS209" s="43">
        <f t="shared" si="154"/>
        <v>0</v>
      </c>
      <c r="BT209" s="43">
        <f t="shared" si="154"/>
        <v>0</v>
      </c>
      <c r="BU209" s="43">
        <f t="shared" si="154"/>
        <v>0</v>
      </c>
      <c r="BV209" s="43">
        <f t="shared" si="154"/>
        <v>0</v>
      </c>
      <c r="BW209" s="43">
        <f t="shared" si="154"/>
        <v>0</v>
      </c>
      <c r="BX209" s="43">
        <f t="shared" si="154"/>
        <v>0</v>
      </c>
      <c r="BY209" s="43">
        <f t="shared" si="154"/>
        <v>0</v>
      </c>
      <c r="BZ209" s="43">
        <f t="shared" si="154"/>
        <v>0</v>
      </c>
      <c r="CA209" s="43">
        <f t="shared" si="154"/>
        <v>0</v>
      </c>
      <c r="CB209" s="43">
        <f t="shared" si="154"/>
        <v>0</v>
      </c>
      <c r="CC209" s="43">
        <f t="shared" si="154"/>
        <v>0</v>
      </c>
      <c r="CD209" s="43">
        <f t="shared" si="154"/>
        <v>0</v>
      </c>
      <c r="CE209" s="43">
        <f t="shared" si="154"/>
        <v>0</v>
      </c>
      <c r="CF209" s="43">
        <f t="shared" si="154"/>
        <v>0</v>
      </c>
      <c r="CG209" s="43">
        <f t="shared" si="154"/>
        <v>0</v>
      </c>
      <c r="CH209" s="43">
        <f t="shared" si="154"/>
        <v>0</v>
      </c>
    </row>
    <row r="210" spans="2:86" x14ac:dyDescent="0.35">
      <c r="B210" s="40" t="s">
        <v>77</v>
      </c>
      <c r="E210" s="44">
        <f>SUM(G210:CH210)</f>
        <v>0</v>
      </c>
      <c r="F210" s="2"/>
      <c r="G210" s="45">
        <f t="shared" si="153"/>
        <v>0</v>
      </c>
      <c r="H210" s="46">
        <f t="shared" si="153"/>
        <v>0</v>
      </c>
      <c r="I210" s="46">
        <f t="shared" si="153"/>
        <v>0</v>
      </c>
      <c r="J210" s="46">
        <f t="shared" si="153"/>
        <v>0</v>
      </c>
      <c r="K210" s="46">
        <f t="shared" si="153"/>
        <v>0</v>
      </c>
      <c r="L210" s="46">
        <f t="shared" si="153"/>
        <v>0</v>
      </c>
      <c r="M210" s="46">
        <f t="shared" si="153"/>
        <v>0</v>
      </c>
      <c r="N210" s="46">
        <f t="shared" si="153"/>
        <v>0</v>
      </c>
      <c r="O210" s="46">
        <f t="shared" si="153"/>
        <v>0</v>
      </c>
      <c r="P210" s="46">
        <f t="shared" si="153"/>
        <v>0</v>
      </c>
      <c r="Q210" s="46">
        <f t="shared" si="153"/>
        <v>0</v>
      </c>
      <c r="R210" s="46">
        <f t="shared" si="153"/>
        <v>0</v>
      </c>
      <c r="S210" s="46">
        <f t="shared" si="153"/>
        <v>0</v>
      </c>
      <c r="T210" s="46">
        <f t="shared" si="153"/>
        <v>0</v>
      </c>
      <c r="U210" s="46">
        <f t="shared" si="153"/>
        <v>0</v>
      </c>
      <c r="V210" s="46">
        <f t="shared" si="153"/>
        <v>0</v>
      </c>
      <c r="W210" s="46">
        <f t="shared" si="153"/>
        <v>0</v>
      </c>
      <c r="X210" s="46">
        <f t="shared" si="153"/>
        <v>0</v>
      </c>
      <c r="Y210" s="46">
        <f t="shared" si="153"/>
        <v>0</v>
      </c>
      <c r="Z210" s="46">
        <f t="shared" si="153"/>
        <v>0</v>
      </c>
      <c r="AA210" s="46">
        <f t="shared" si="153"/>
        <v>0</v>
      </c>
      <c r="AB210" s="46">
        <f t="shared" si="153"/>
        <v>0</v>
      </c>
      <c r="AC210" s="46">
        <f t="shared" si="153"/>
        <v>0</v>
      </c>
      <c r="AD210" s="46">
        <f t="shared" si="153"/>
        <v>0</v>
      </c>
      <c r="AE210" s="46">
        <f t="shared" si="153"/>
        <v>0</v>
      </c>
      <c r="AF210" s="46">
        <f t="shared" si="153"/>
        <v>0</v>
      </c>
      <c r="AG210" s="46">
        <f t="shared" si="153"/>
        <v>0</v>
      </c>
      <c r="AH210" s="46">
        <f t="shared" si="153"/>
        <v>0</v>
      </c>
      <c r="AI210" s="46">
        <f t="shared" si="153"/>
        <v>0</v>
      </c>
      <c r="AJ210" s="46">
        <f t="shared" si="153"/>
        <v>0</v>
      </c>
      <c r="AK210" s="46">
        <f t="shared" si="153"/>
        <v>0</v>
      </c>
      <c r="AL210" s="46">
        <f t="shared" si="153"/>
        <v>0</v>
      </c>
      <c r="AM210" s="46">
        <f t="shared" si="153"/>
        <v>0</v>
      </c>
      <c r="AN210" s="46">
        <f t="shared" si="153"/>
        <v>0</v>
      </c>
      <c r="AO210" s="46">
        <f t="shared" si="153"/>
        <v>0</v>
      </c>
      <c r="AP210" s="46">
        <f t="shared" si="153"/>
        <v>0</v>
      </c>
      <c r="AQ210" s="46">
        <f t="shared" si="153"/>
        <v>0</v>
      </c>
      <c r="AR210" s="46">
        <f t="shared" si="153"/>
        <v>0</v>
      </c>
      <c r="AS210" s="46">
        <f t="shared" si="153"/>
        <v>0</v>
      </c>
      <c r="AT210" s="46">
        <f t="shared" si="153"/>
        <v>0</v>
      </c>
      <c r="AU210" s="46">
        <f t="shared" si="153"/>
        <v>0</v>
      </c>
      <c r="AV210" s="46">
        <f t="shared" si="153"/>
        <v>0</v>
      </c>
      <c r="AW210" s="46">
        <f t="shared" si="153"/>
        <v>0</v>
      </c>
      <c r="AX210" s="46">
        <f t="shared" si="153"/>
        <v>0</v>
      </c>
      <c r="AY210" s="46">
        <f t="shared" si="153"/>
        <v>0</v>
      </c>
      <c r="AZ210" s="46">
        <f t="shared" si="153"/>
        <v>0</v>
      </c>
      <c r="BA210" s="46">
        <f t="shared" si="153"/>
        <v>0</v>
      </c>
      <c r="BB210" s="46">
        <f t="shared" si="153"/>
        <v>0</v>
      </c>
      <c r="BC210" s="46">
        <f t="shared" si="153"/>
        <v>0</v>
      </c>
      <c r="BD210" s="46">
        <f t="shared" si="153"/>
        <v>0</v>
      </c>
      <c r="BE210" s="46">
        <f t="shared" si="153"/>
        <v>0</v>
      </c>
      <c r="BF210" s="46">
        <f t="shared" si="153"/>
        <v>0</v>
      </c>
      <c r="BG210" s="46">
        <f t="shared" si="153"/>
        <v>0</v>
      </c>
      <c r="BH210" s="46">
        <f t="shared" si="153"/>
        <v>0</v>
      </c>
      <c r="BI210" s="46">
        <f t="shared" si="153"/>
        <v>0</v>
      </c>
      <c r="BJ210" s="46">
        <f t="shared" si="153"/>
        <v>0</v>
      </c>
      <c r="BK210" s="46">
        <f t="shared" si="153"/>
        <v>0</v>
      </c>
      <c r="BL210" s="46">
        <f t="shared" si="153"/>
        <v>0</v>
      </c>
      <c r="BM210" s="46">
        <f t="shared" si="153"/>
        <v>0</v>
      </c>
      <c r="BN210" s="46">
        <f t="shared" si="153"/>
        <v>0</v>
      </c>
      <c r="BO210" s="46">
        <f t="shared" si="153"/>
        <v>0</v>
      </c>
      <c r="BP210" s="46">
        <f t="shared" si="153"/>
        <v>0</v>
      </c>
      <c r="BQ210" s="46">
        <f t="shared" si="153"/>
        <v>0</v>
      </c>
      <c r="BR210" s="46">
        <f t="shared" si="153"/>
        <v>0</v>
      </c>
      <c r="BS210" s="46">
        <f t="shared" si="154"/>
        <v>0</v>
      </c>
      <c r="BT210" s="46">
        <f t="shared" si="154"/>
        <v>0</v>
      </c>
      <c r="BU210" s="46">
        <f t="shared" si="154"/>
        <v>0</v>
      </c>
      <c r="BV210" s="46">
        <f t="shared" si="154"/>
        <v>0</v>
      </c>
      <c r="BW210" s="46">
        <f t="shared" si="154"/>
        <v>0</v>
      </c>
      <c r="BX210" s="46">
        <f t="shared" si="154"/>
        <v>0</v>
      </c>
      <c r="BY210" s="46">
        <f t="shared" si="154"/>
        <v>0</v>
      </c>
      <c r="BZ210" s="46">
        <f t="shared" si="154"/>
        <v>0</v>
      </c>
      <c r="CA210" s="46">
        <f t="shared" si="154"/>
        <v>0</v>
      </c>
      <c r="CB210" s="46">
        <f t="shared" si="154"/>
        <v>0</v>
      </c>
      <c r="CC210" s="46">
        <f t="shared" si="154"/>
        <v>0</v>
      </c>
      <c r="CD210" s="46">
        <f t="shared" si="154"/>
        <v>0</v>
      </c>
      <c r="CE210" s="46">
        <f t="shared" si="154"/>
        <v>0</v>
      </c>
      <c r="CF210" s="46">
        <f t="shared" si="154"/>
        <v>0</v>
      </c>
      <c r="CG210" s="46">
        <f t="shared" si="154"/>
        <v>0</v>
      </c>
      <c r="CH210" s="46">
        <f t="shared" si="154"/>
        <v>0</v>
      </c>
    </row>
    <row r="211" spans="2:86" x14ac:dyDescent="0.35">
      <c r="B211" s="40"/>
      <c r="E211" s="32"/>
      <c r="F211" s="2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</row>
    <row r="212" spans="2:86" x14ac:dyDescent="0.35">
      <c r="B212" s="40" t="s">
        <v>78</v>
      </c>
      <c r="C212" s="2"/>
      <c r="D212" s="2"/>
      <c r="E212" s="44">
        <f>SUM(G212:CH212)</f>
        <v>0</v>
      </c>
      <c r="F212" s="2"/>
      <c r="G212" s="46">
        <f t="shared" ref="G212:BR214" si="155">G202*G$52</f>
        <v>0</v>
      </c>
      <c r="H212" s="46">
        <f t="shared" si="155"/>
        <v>0</v>
      </c>
      <c r="I212" s="46">
        <f t="shared" si="155"/>
        <v>0</v>
      </c>
      <c r="J212" s="46">
        <f t="shared" si="155"/>
        <v>0</v>
      </c>
      <c r="K212" s="46">
        <f t="shared" si="155"/>
        <v>0</v>
      </c>
      <c r="L212" s="46">
        <f t="shared" si="155"/>
        <v>0</v>
      </c>
      <c r="M212" s="46">
        <f t="shared" si="155"/>
        <v>0</v>
      </c>
      <c r="N212" s="46">
        <f t="shared" si="155"/>
        <v>0</v>
      </c>
      <c r="O212" s="46">
        <f t="shared" si="155"/>
        <v>0</v>
      </c>
      <c r="P212" s="46">
        <f t="shared" si="155"/>
        <v>0</v>
      </c>
      <c r="Q212" s="46">
        <f t="shared" si="155"/>
        <v>0</v>
      </c>
      <c r="R212" s="46">
        <f t="shared" si="155"/>
        <v>0</v>
      </c>
      <c r="S212" s="46">
        <f t="shared" si="155"/>
        <v>0</v>
      </c>
      <c r="T212" s="46">
        <f t="shared" si="155"/>
        <v>0</v>
      </c>
      <c r="U212" s="46">
        <f t="shared" si="155"/>
        <v>0</v>
      </c>
      <c r="V212" s="46">
        <f t="shared" si="155"/>
        <v>0</v>
      </c>
      <c r="W212" s="46">
        <f t="shared" si="155"/>
        <v>0</v>
      </c>
      <c r="X212" s="46">
        <f t="shared" si="155"/>
        <v>0</v>
      </c>
      <c r="Y212" s="46">
        <f t="shared" si="155"/>
        <v>0</v>
      </c>
      <c r="Z212" s="46">
        <f t="shared" si="155"/>
        <v>0</v>
      </c>
      <c r="AA212" s="46">
        <f t="shared" si="155"/>
        <v>0</v>
      </c>
      <c r="AB212" s="46">
        <f t="shared" si="155"/>
        <v>0</v>
      </c>
      <c r="AC212" s="46">
        <f t="shared" si="155"/>
        <v>0</v>
      </c>
      <c r="AD212" s="46">
        <f t="shared" si="155"/>
        <v>0</v>
      </c>
      <c r="AE212" s="46">
        <f t="shared" si="155"/>
        <v>0</v>
      </c>
      <c r="AF212" s="46">
        <f t="shared" si="155"/>
        <v>0</v>
      </c>
      <c r="AG212" s="46">
        <f t="shared" si="155"/>
        <v>0</v>
      </c>
      <c r="AH212" s="46">
        <f t="shared" si="155"/>
        <v>0</v>
      </c>
      <c r="AI212" s="46">
        <f t="shared" si="155"/>
        <v>0</v>
      </c>
      <c r="AJ212" s="46">
        <f t="shared" si="155"/>
        <v>0</v>
      </c>
      <c r="AK212" s="46">
        <f t="shared" si="155"/>
        <v>0</v>
      </c>
      <c r="AL212" s="46">
        <f t="shared" si="155"/>
        <v>0</v>
      </c>
      <c r="AM212" s="46">
        <f t="shared" si="155"/>
        <v>0</v>
      </c>
      <c r="AN212" s="46">
        <f t="shared" si="155"/>
        <v>0</v>
      </c>
      <c r="AO212" s="46">
        <f t="shared" si="155"/>
        <v>0</v>
      </c>
      <c r="AP212" s="46">
        <f t="shared" si="155"/>
        <v>0</v>
      </c>
      <c r="AQ212" s="46">
        <f t="shared" si="155"/>
        <v>0</v>
      </c>
      <c r="AR212" s="46">
        <f t="shared" si="155"/>
        <v>0</v>
      </c>
      <c r="AS212" s="46">
        <f t="shared" si="155"/>
        <v>0</v>
      </c>
      <c r="AT212" s="46">
        <f t="shared" si="155"/>
        <v>0</v>
      </c>
      <c r="AU212" s="46">
        <f t="shared" si="155"/>
        <v>0</v>
      </c>
      <c r="AV212" s="46">
        <f t="shared" si="155"/>
        <v>0</v>
      </c>
      <c r="AW212" s="46">
        <f t="shared" si="155"/>
        <v>0</v>
      </c>
      <c r="AX212" s="46">
        <f t="shared" si="155"/>
        <v>0</v>
      </c>
      <c r="AY212" s="46">
        <f t="shared" si="155"/>
        <v>0</v>
      </c>
      <c r="AZ212" s="46">
        <f t="shared" si="155"/>
        <v>0</v>
      </c>
      <c r="BA212" s="46">
        <f t="shared" si="155"/>
        <v>0</v>
      </c>
      <c r="BB212" s="46">
        <f t="shared" si="155"/>
        <v>0</v>
      </c>
      <c r="BC212" s="46">
        <f t="shared" si="155"/>
        <v>0</v>
      </c>
      <c r="BD212" s="46">
        <f t="shared" si="155"/>
        <v>0</v>
      </c>
      <c r="BE212" s="46">
        <f t="shared" si="155"/>
        <v>0</v>
      </c>
      <c r="BF212" s="46">
        <f t="shared" si="155"/>
        <v>0</v>
      </c>
      <c r="BG212" s="46">
        <f t="shared" si="155"/>
        <v>0</v>
      </c>
      <c r="BH212" s="46">
        <f t="shared" si="155"/>
        <v>0</v>
      </c>
      <c r="BI212" s="46">
        <f t="shared" si="155"/>
        <v>0</v>
      </c>
      <c r="BJ212" s="46">
        <f t="shared" si="155"/>
        <v>0</v>
      </c>
      <c r="BK212" s="46">
        <f t="shared" si="155"/>
        <v>0</v>
      </c>
      <c r="BL212" s="46">
        <f t="shared" si="155"/>
        <v>0</v>
      </c>
      <c r="BM212" s="46">
        <f t="shared" si="155"/>
        <v>0</v>
      </c>
      <c r="BN212" s="46">
        <f t="shared" si="155"/>
        <v>0</v>
      </c>
      <c r="BO212" s="46">
        <f t="shared" si="155"/>
        <v>0</v>
      </c>
      <c r="BP212" s="46">
        <f t="shared" si="155"/>
        <v>0</v>
      </c>
      <c r="BQ212" s="46">
        <f t="shared" si="155"/>
        <v>0</v>
      </c>
      <c r="BR212" s="46">
        <f t="shared" si="155"/>
        <v>0</v>
      </c>
      <c r="BS212" s="46">
        <f t="shared" ref="BS212:CH214" si="156">BS202*BS$52</f>
        <v>0</v>
      </c>
      <c r="BT212" s="46">
        <f t="shared" si="156"/>
        <v>0</v>
      </c>
      <c r="BU212" s="46">
        <f t="shared" si="156"/>
        <v>0</v>
      </c>
      <c r="BV212" s="46">
        <f t="shared" si="156"/>
        <v>0</v>
      </c>
      <c r="BW212" s="46">
        <f t="shared" si="156"/>
        <v>0</v>
      </c>
      <c r="BX212" s="46">
        <f t="shared" si="156"/>
        <v>0</v>
      </c>
      <c r="BY212" s="46">
        <f t="shared" si="156"/>
        <v>0</v>
      </c>
      <c r="BZ212" s="46">
        <f t="shared" si="156"/>
        <v>0</v>
      </c>
      <c r="CA212" s="46">
        <f t="shared" si="156"/>
        <v>0</v>
      </c>
      <c r="CB212" s="46">
        <f t="shared" si="156"/>
        <v>0</v>
      </c>
      <c r="CC212" s="46">
        <f t="shared" si="156"/>
        <v>0</v>
      </c>
      <c r="CD212" s="46">
        <f t="shared" si="156"/>
        <v>0</v>
      </c>
      <c r="CE212" s="46">
        <f t="shared" si="156"/>
        <v>0</v>
      </c>
      <c r="CF212" s="46">
        <f t="shared" si="156"/>
        <v>0</v>
      </c>
      <c r="CG212" s="46">
        <f t="shared" si="156"/>
        <v>0</v>
      </c>
      <c r="CH212" s="46">
        <f t="shared" si="156"/>
        <v>0</v>
      </c>
    </row>
    <row r="213" spans="2:86" x14ac:dyDescent="0.35">
      <c r="B213" s="40" t="s">
        <v>79</v>
      </c>
      <c r="E213" s="32">
        <f>SUM(G213:CH213)</f>
        <v>0</v>
      </c>
      <c r="F213" s="2"/>
      <c r="G213" s="33">
        <f t="shared" si="155"/>
        <v>0</v>
      </c>
      <c r="H213" s="43">
        <f t="shared" si="155"/>
        <v>0</v>
      </c>
      <c r="I213" s="43">
        <f t="shared" si="155"/>
        <v>0</v>
      </c>
      <c r="J213" s="43">
        <f t="shared" si="155"/>
        <v>0</v>
      </c>
      <c r="K213" s="43">
        <f t="shared" si="155"/>
        <v>0</v>
      </c>
      <c r="L213" s="43">
        <f t="shared" si="155"/>
        <v>0</v>
      </c>
      <c r="M213" s="43">
        <f t="shared" si="155"/>
        <v>0</v>
      </c>
      <c r="N213" s="43">
        <f t="shared" si="155"/>
        <v>0</v>
      </c>
      <c r="O213" s="43">
        <f t="shared" si="155"/>
        <v>0</v>
      </c>
      <c r="P213" s="43">
        <f t="shared" si="155"/>
        <v>0</v>
      </c>
      <c r="Q213" s="43">
        <f t="shared" si="155"/>
        <v>0</v>
      </c>
      <c r="R213" s="43">
        <f t="shared" si="155"/>
        <v>0</v>
      </c>
      <c r="S213" s="43">
        <f t="shared" si="155"/>
        <v>0</v>
      </c>
      <c r="T213" s="43">
        <f t="shared" si="155"/>
        <v>0</v>
      </c>
      <c r="U213" s="43">
        <f t="shared" si="155"/>
        <v>0</v>
      </c>
      <c r="V213" s="43">
        <f t="shared" si="155"/>
        <v>0</v>
      </c>
      <c r="W213" s="43">
        <f t="shared" si="155"/>
        <v>0</v>
      </c>
      <c r="X213" s="43">
        <f t="shared" si="155"/>
        <v>0</v>
      </c>
      <c r="Y213" s="43">
        <f t="shared" si="155"/>
        <v>0</v>
      </c>
      <c r="Z213" s="43">
        <f t="shared" si="155"/>
        <v>0</v>
      </c>
      <c r="AA213" s="43">
        <f t="shared" si="155"/>
        <v>0</v>
      </c>
      <c r="AB213" s="43">
        <f t="shared" si="155"/>
        <v>0</v>
      </c>
      <c r="AC213" s="43">
        <f t="shared" si="155"/>
        <v>0</v>
      </c>
      <c r="AD213" s="43">
        <f t="shared" si="155"/>
        <v>0</v>
      </c>
      <c r="AE213" s="43">
        <f t="shared" si="155"/>
        <v>0</v>
      </c>
      <c r="AF213" s="43">
        <f t="shared" si="155"/>
        <v>0</v>
      </c>
      <c r="AG213" s="43">
        <f t="shared" si="155"/>
        <v>0</v>
      </c>
      <c r="AH213" s="43">
        <f t="shared" si="155"/>
        <v>0</v>
      </c>
      <c r="AI213" s="43">
        <f t="shared" si="155"/>
        <v>0</v>
      </c>
      <c r="AJ213" s="43">
        <f t="shared" si="155"/>
        <v>0</v>
      </c>
      <c r="AK213" s="43">
        <f t="shared" si="155"/>
        <v>0</v>
      </c>
      <c r="AL213" s="43">
        <f t="shared" si="155"/>
        <v>0</v>
      </c>
      <c r="AM213" s="43">
        <f t="shared" si="155"/>
        <v>0</v>
      </c>
      <c r="AN213" s="43">
        <f t="shared" si="155"/>
        <v>0</v>
      </c>
      <c r="AO213" s="43">
        <f t="shared" si="155"/>
        <v>0</v>
      </c>
      <c r="AP213" s="43">
        <f t="shared" si="155"/>
        <v>0</v>
      </c>
      <c r="AQ213" s="43">
        <f t="shared" si="155"/>
        <v>0</v>
      </c>
      <c r="AR213" s="43">
        <f t="shared" si="155"/>
        <v>0</v>
      </c>
      <c r="AS213" s="43">
        <f t="shared" si="155"/>
        <v>0</v>
      </c>
      <c r="AT213" s="43">
        <f t="shared" si="155"/>
        <v>0</v>
      </c>
      <c r="AU213" s="43">
        <f t="shared" si="155"/>
        <v>0</v>
      </c>
      <c r="AV213" s="43">
        <f t="shared" si="155"/>
        <v>0</v>
      </c>
      <c r="AW213" s="43">
        <f t="shared" si="155"/>
        <v>0</v>
      </c>
      <c r="AX213" s="43">
        <f t="shared" si="155"/>
        <v>0</v>
      </c>
      <c r="AY213" s="43">
        <f t="shared" si="155"/>
        <v>0</v>
      </c>
      <c r="AZ213" s="43">
        <f t="shared" si="155"/>
        <v>0</v>
      </c>
      <c r="BA213" s="43">
        <f t="shared" si="155"/>
        <v>0</v>
      </c>
      <c r="BB213" s="43">
        <f t="shared" si="155"/>
        <v>0</v>
      </c>
      <c r="BC213" s="43">
        <f t="shared" si="155"/>
        <v>0</v>
      </c>
      <c r="BD213" s="43">
        <f t="shared" si="155"/>
        <v>0</v>
      </c>
      <c r="BE213" s="43">
        <f t="shared" si="155"/>
        <v>0</v>
      </c>
      <c r="BF213" s="43">
        <f t="shared" si="155"/>
        <v>0</v>
      </c>
      <c r="BG213" s="43">
        <f t="shared" si="155"/>
        <v>0</v>
      </c>
      <c r="BH213" s="43">
        <f t="shared" si="155"/>
        <v>0</v>
      </c>
      <c r="BI213" s="43">
        <f t="shared" si="155"/>
        <v>0</v>
      </c>
      <c r="BJ213" s="43">
        <f t="shared" si="155"/>
        <v>0</v>
      </c>
      <c r="BK213" s="43">
        <f t="shared" si="155"/>
        <v>0</v>
      </c>
      <c r="BL213" s="43">
        <f t="shared" si="155"/>
        <v>0</v>
      </c>
      <c r="BM213" s="43">
        <f t="shared" si="155"/>
        <v>0</v>
      </c>
      <c r="BN213" s="43">
        <f t="shared" si="155"/>
        <v>0</v>
      </c>
      <c r="BO213" s="43">
        <f t="shared" si="155"/>
        <v>0</v>
      </c>
      <c r="BP213" s="43">
        <f t="shared" si="155"/>
        <v>0</v>
      </c>
      <c r="BQ213" s="43">
        <f t="shared" si="155"/>
        <v>0</v>
      </c>
      <c r="BR213" s="43">
        <f t="shared" si="155"/>
        <v>0</v>
      </c>
      <c r="BS213" s="43">
        <f t="shared" si="156"/>
        <v>0</v>
      </c>
      <c r="BT213" s="43">
        <f t="shared" si="156"/>
        <v>0</v>
      </c>
      <c r="BU213" s="43">
        <f t="shared" si="156"/>
        <v>0</v>
      </c>
      <c r="BV213" s="43">
        <f t="shared" si="156"/>
        <v>0</v>
      </c>
      <c r="BW213" s="43">
        <f t="shared" si="156"/>
        <v>0</v>
      </c>
      <c r="BX213" s="43">
        <f t="shared" si="156"/>
        <v>0</v>
      </c>
      <c r="BY213" s="43">
        <f t="shared" si="156"/>
        <v>0</v>
      </c>
      <c r="BZ213" s="43">
        <f t="shared" si="156"/>
        <v>0</v>
      </c>
      <c r="CA213" s="43">
        <f t="shared" si="156"/>
        <v>0</v>
      </c>
      <c r="CB213" s="43">
        <f t="shared" si="156"/>
        <v>0</v>
      </c>
      <c r="CC213" s="43">
        <f t="shared" si="156"/>
        <v>0</v>
      </c>
      <c r="CD213" s="43">
        <f t="shared" si="156"/>
        <v>0</v>
      </c>
      <c r="CE213" s="43">
        <f t="shared" si="156"/>
        <v>0</v>
      </c>
      <c r="CF213" s="43">
        <f t="shared" si="156"/>
        <v>0</v>
      </c>
      <c r="CG213" s="43">
        <f t="shared" si="156"/>
        <v>0</v>
      </c>
      <c r="CH213" s="43">
        <f t="shared" si="156"/>
        <v>0</v>
      </c>
    </row>
    <row r="214" spans="2:86" x14ac:dyDescent="0.35">
      <c r="B214" s="40" t="s">
        <v>80</v>
      </c>
      <c r="E214" s="44">
        <f>SUM(G214:CH214)</f>
        <v>0</v>
      </c>
      <c r="F214" s="2"/>
      <c r="G214" s="45">
        <f t="shared" si="155"/>
        <v>0</v>
      </c>
      <c r="H214" s="46">
        <f t="shared" si="155"/>
        <v>0</v>
      </c>
      <c r="I214" s="46">
        <f t="shared" si="155"/>
        <v>0</v>
      </c>
      <c r="J214" s="46">
        <f t="shared" si="155"/>
        <v>0</v>
      </c>
      <c r="K214" s="46">
        <f t="shared" si="155"/>
        <v>0</v>
      </c>
      <c r="L214" s="46">
        <f t="shared" si="155"/>
        <v>0</v>
      </c>
      <c r="M214" s="46">
        <f t="shared" si="155"/>
        <v>0</v>
      </c>
      <c r="N214" s="46">
        <f t="shared" si="155"/>
        <v>0</v>
      </c>
      <c r="O214" s="46">
        <f t="shared" si="155"/>
        <v>0</v>
      </c>
      <c r="P214" s="46">
        <f t="shared" si="155"/>
        <v>0</v>
      </c>
      <c r="Q214" s="46">
        <f t="shared" si="155"/>
        <v>0</v>
      </c>
      <c r="R214" s="46">
        <f t="shared" si="155"/>
        <v>0</v>
      </c>
      <c r="S214" s="46">
        <f t="shared" si="155"/>
        <v>0</v>
      </c>
      <c r="T214" s="46">
        <f t="shared" si="155"/>
        <v>0</v>
      </c>
      <c r="U214" s="46">
        <f t="shared" si="155"/>
        <v>0</v>
      </c>
      <c r="V214" s="46">
        <f t="shared" si="155"/>
        <v>0</v>
      </c>
      <c r="W214" s="46">
        <f t="shared" si="155"/>
        <v>0</v>
      </c>
      <c r="X214" s="46">
        <f t="shared" si="155"/>
        <v>0</v>
      </c>
      <c r="Y214" s="46">
        <f t="shared" si="155"/>
        <v>0</v>
      </c>
      <c r="Z214" s="46">
        <f t="shared" si="155"/>
        <v>0</v>
      </c>
      <c r="AA214" s="46">
        <f t="shared" si="155"/>
        <v>0</v>
      </c>
      <c r="AB214" s="46">
        <f t="shared" si="155"/>
        <v>0</v>
      </c>
      <c r="AC214" s="46">
        <f t="shared" si="155"/>
        <v>0</v>
      </c>
      <c r="AD214" s="46">
        <f t="shared" si="155"/>
        <v>0</v>
      </c>
      <c r="AE214" s="46">
        <f t="shared" si="155"/>
        <v>0</v>
      </c>
      <c r="AF214" s="46">
        <f t="shared" si="155"/>
        <v>0</v>
      </c>
      <c r="AG214" s="46">
        <f t="shared" si="155"/>
        <v>0</v>
      </c>
      <c r="AH214" s="46">
        <f t="shared" si="155"/>
        <v>0</v>
      </c>
      <c r="AI214" s="46">
        <f t="shared" si="155"/>
        <v>0</v>
      </c>
      <c r="AJ214" s="46">
        <f t="shared" si="155"/>
        <v>0</v>
      </c>
      <c r="AK214" s="46">
        <f t="shared" si="155"/>
        <v>0</v>
      </c>
      <c r="AL214" s="46">
        <f t="shared" si="155"/>
        <v>0</v>
      </c>
      <c r="AM214" s="46">
        <f t="shared" si="155"/>
        <v>0</v>
      </c>
      <c r="AN214" s="46">
        <f t="shared" si="155"/>
        <v>0</v>
      </c>
      <c r="AO214" s="46">
        <f t="shared" si="155"/>
        <v>0</v>
      </c>
      <c r="AP214" s="46">
        <f t="shared" si="155"/>
        <v>0</v>
      </c>
      <c r="AQ214" s="46">
        <f t="shared" si="155"/>
        <v>0</v>
      </c>
      <c r="AR214" s="46">
        <f t="shared" si="155"/>
        <v>0</v>
      </c>
      <c r="AS214" s="46">
        <f t="shared" si="155"/>
        <v>0</v>
      </c>
      <c r="AT214" s="46">
        <f t="shared" si="155"/>
        <v>0</v>
      </c>
      <c r="AU214" s="46">
        <f t="shared" si="155"/>
        <v>0</v>
      </c>
      <c r="AV214" s="46">
        <f t="shared" si="155"/>
        <v>0</v>
      </c>
      <c r="AW214" s="46">
        <f t="shared" si="155"/>
        <v>0</v>
      </c>
      <c r="AX214" s="46">
        <f t="shared" si="155"/>
        <v>0</v>
      </c>
      <c r="AY214" s="46">
        <f t="shared" si="155"/>
        <v>0</v>
      </c>
      <c r="AZ214" s="46">
        <f t="shared" si="155"/>
        <v>0</v>
      </c>
      <c r="BA214" s="46">
        <f t="shared" si="155"/>
        <v>0</v>
      </c>
      <c r="BB214" s="46">
        <f t="shared" si="155"/>
        <v>0</v>
      </c>
      <c r="BC214" s="46">
        <f t="shared" si="155"/>
        <v>0</v>
      </c>
      <c r="BD214" s="46">
        <f t="shared" si="155"/>
        <v>0</v>
      </c>
      <c r="BE214" s="46">
        <f t="shared" si="155"/>
        <v>0</v>
      </c>
      <c r="BF214" s="46">
        <f t="shared" si="155"/>
        <v>0</v>
      </c>
      <c r="BG214" s="46">
        <f t="shared" si="155"/>
        <v>0</v>
      </c>
      <c r="BH214" s="46">
        <f t="shared" si="155"/>
        <v>0</v>
      </c>
      <c r="BI214" s="46">
        <f t="shared" si="155"/>
        <v>0</v>
      </c>
      <c r="BJ214" s="46">
        <f t="shared" si="155"/>
        <v>0</v>
      </c>
      <c r="BK214" s="46">
        <f t="shared" si="155"/>
        <v>0</v>
      </c>
      <c r="BL214" s="46">
        <f t="shared" si="155"/>
        <v>0</v>
      </c>
      <c r="BM214" s="46">
        <f t="shared" si="155"/>
        <v>0</v>
      </c>
      <c r="BN214" s="46">
        <f t="shared" si="155"/>
        <v>0</v>
      </c>
      <c r="BO214" s="46">
        <f t="shared" si="155"/>
        <v>0</v>
      </c>
      <c r="BP214" s="46">
        <f t="shared" si="155"/>
        <v>0</v>
      </c>
      <c r="BQ214" s="46">
        <f t="shared" si="155"/>
        <v>0</v>
      </c>
      <c r="BR214" s="46">
        <f t="shared" si="155"/>
        <v>0</v>
      </c>
      <c r="BS214" s="46">
        <f t="shared" si="156"/>
        <v>0</v>
      </c>
      <c r="BT214" s="46">
        <f t="shared" si="156"/>
        <v>0</v>
      </c>
      <c r="BU214" s="46">
        <f t="shared" si="156"/>
        <v>0</v>
      </c>
      <c r="BV214" s="46">
        <f t="shared" si="156"/>
        <v>0</v>
      </c>
      <c r="BW214" s="46">
        <f t="shared" si="156"/>
        <v>0</v>
      </c>
      <c r="BX214" s="46">
        <f t="shared" si="156"/>
        <v>0</v>
      </c>
      <c r="BY214" s="46">
        <f t="shared" si="156"/>
        <v>0</v>
      </c>
      <c r="BZ214" s="46">
        <f t="shared" si="156"/>
        <v>0</v>
      </c>
      <c r="CA214" s="46">
        <f t="shared" si="156"/>
        <v>0</v>
      </c>
      <c r="CB214" s="46">
        <f t="shared" si="156"/>
        <v>0</v>
      </c>
      <c r="CC214" s="46">
        <f t="shared" si="156"/>
        <v>0</v>
      </c>
      <c r="CD214" s="46">
        <f t="shared" si="156"/>
        <v>0</v>
      </c>
      <c r="CE214" s="46">
        <f t="shared" si="156"/>
        <v>0</v>
      </c>
      <c r="CF214" s="46">
        <f t="shared" si="156"/>
        <v>0</v>
      </c>
      <c r="CG214" s="46">
        <f t="shared" si="156"/>
        <v>0</v>
      </c>
      <c r="CH214" s="46">
        <f t="shared" si="156"/>
        <v>0</v>
      </c>
    </row>
    <row r="215" spans="2:86" x14ac:dyDescent="0.35">
      <c r="B215" s="2"/>
      <c r="E215" s="32"/>
      <c r="F215" s="2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</row>
    <row r="216" spans="2:86" x14ac:dyDescent="0.35">
      <c r="B216" s="50" t="str">
        <f>B18</f>
        <v>Enter name</v>
      </c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</row>
    <row r="218" spans="2:86" s="40" customFormat="1" x14ac:dyDescent="0.35">
      <c r="B218" s="40" t="s">
        <v>72</v>
      </c>
      <c r="E218" s="52">
        <f>SUM(G218:CH218)</f>
        <v>0</v>
      </c>
      <c r="G218" s="46">
        <f t="shared" ref="G218:BR218" si="157">(G$28*$C$18)+(G$29*$D$18)+(G$30*$C$18)</f>
        <v>0</v>
      </c>
      <c r="H218" s="46">
        <f t="shared" si="157"/>
        <v>0</v>
      </c>
      <c r="I218" s="46">
        <f t="shared" si="157"/>
        <v>0</v>
      </c>
      <c r="J218" s="46">
        <f t="shared" si="157"/>
        <v>0</v>
      </c>
      <c r="K218" s="46">
        <f t="shared" si="157"/>
        <v>0</v>
      </c>
      <c r="L218" s="46">
        <f t="shared" si="157"/>
        <v>0</v>
      </c>
      <c r="M218" s="46">
        <f t="shared" si="157"/>
        <v>0</v>
      </c>
      <c r="N218" s="46">
        <f t="shared" si="157"/>
        <v>0</v>
      </c>
      <c r="O218" s="46">
        <f t="shared" si="157"/>
        <v>0</v>
      </c>
      <c r="P218" s="46">
        <f t="shared" si="157"/>
        <v>0</v>
      </c>
      <c r="Q218" s="46">
        <f t="shared" si="157"/>
        <v>0</v>
      </c>
      <c r="R218" s="46">
        <f t="shared" si="157"/>
        <v>0</v>
      </c>
      <c r="S218" s="46">
        <f t="shared" si="157"/>
        <v>0</v>
      </c>
      <c r="T218" s="46">
        <f t="shared" si="157"/>
        <v>0</v>
      </c>
      <c r="U218" s="46">
        <f t="shared" si="157"/>
        <v>0</v>
      </c>
      <c r="V218" s="46">
        <f t="shared" si="157"/>
        <v>0</v>
      </c>
      <c r="W218" s="46">
        <f t="shared" si="157"/>
        <v>0</v>
      </c>
      <c r="X218" s="46">
        <f t="shared" si="157"/>
        <v>0</v>
      </c>
      <c r="Y218" s="46">
        <f t="shared" si="157"/>
        <v>0</v>
      </c>
      <c r="Z218" s="46">
        <f t="shared" si="157"/>
        <v>0</v>
      </c>
      <c r="AA218" s="46">
        <f t="shared" si="157"/>
        <v>0</v>
      </c>
      <c r="AB218" s="46">
        <f t="shared" si="157"/>
        <v>0</v>
      </c>
      <c r="AC218" s="46">
        <f t="shared" si="157"/>
        <v>0</v>
      </c>
      <c r="AD218" s="46">
        <f t="shared" si="157"/>
        <v>0</v>
      </c>
      <c r="AE218" s="46">
        <f t="shared" si="157"/>
        <v>0</v>
      </c>
      <c r="AF218" s="46">
        <f t="shared" si="157"/>
        <v>0</v>
      </c>
      <c r="AG218" s="46">
        <f t="shared" si="157"/>
        <v>0</v>
      </c>
      <c r="AH218" s="46">
        <f t="shared" si="157"/>
        <v>0</v>
      </c>
      <c r="AI218" s="46">
        <f t="shared" si="157"/>
        <v>0</v>
      </c>
      <c r="AJ218" s="46">
        <f t="shared" si="157"/>
        <v>0</v>
      </c>
      <c r="AK218" s="46">
        <f t="shared" si="157"/>
        <v>0</v>
      </c>
      <c r="AL218" s="46">
        <f t="shared" si="157"/>
        <v>0</v>
      </c>
      <c r="AM218" s="46">
        <f t="shared" si="157"/>
        <v>0</v>
      </c>
      <c r="AN218" s="46">
        <f t="shared" si="157"/>
        <v>0</v>
      </c>
      <c r="AO218" s="46">
        <f t="shared" si="157"/>
        <v>0</v>
      </c>
      <c r="AP218" s="46">
        <f t="shared" si="157"/>
        <v>0</v>
      </c>
      <c r="AQ218" s="46">
        <f t="shared" si="157"/>
        <v>0</v>
      </c>
      <c r="AR218" s="46">
        <f t="shared" si="157"/>
        <v>0</v>
      </c>
      <c r="AS218" s="46">
        <f t="shared" si="157"/>
        <v>0</v>
      </c>
      <c r="AT218" s="46">
        <f t="shared" si="157"/>
        <v>0</v>
      </c>
      <c r="AU218" s="46">
        <f t="shared" si="157"/>
        <v>0</v>
      </c>
      <c r="AV218" s="46">
        <f t="shared" si="157"/>
        <v>0</v>
      </c>
      <c r="AW218" s="46">
        <f t="shared" si="157"/>
        <v>0</v>
      </c>
      <c r="AX218" s="46">
        <f t="shared" si="157"/>
        <v>0</v>
      </c>
      <c r="AY218" s="46">
        <f t="shared" si="157"/>
        <v>0</v>
      </c>
      <c r="AZ218" s="46">
        <f t="shared" si="157"/>
        <v>0</v>
      </c>
      <c r="BA218" s="46">
        <f t="shared" si="157"/>
        <v>0</v>
      </c>
      <c r="BB218" s="46">
        <f t="shared" si="157"/>
        <v>0</v>
      </c>
      <c r="BC218" s="46">
        <f t="shared" si="157"/>
        <v>0</v>
      </c>
      <c r="BD218" s="46">
        <f t="shared" si="157"/>
        <v>0</v>
      </c>
      <c r="BE218" s="46">
        <f t="shared" si="157"/>
        <v>0</v>
      </c>
      <c r="BF218" s="46">
        <f t="shared" si="157"/>
        <v>0</v>
      </c>
      <c r="BG218" s="46">
        <f t="shared" si="157"/>
        <v>0</v>
      </c>
      <c r="BH218" s="46">
        <f t="shared" si="157"/>
        <v>0</v>
      </c>
      <c r="BI218" s="46">
        <f t="shared" si="157"/>
        <v>0</v>
      </c>
      <c r="BJ218" s="46">
        <f t="shared" si="157"/>
        <v>0</v>
      </c>
      <c r="BK218" s="46">
        <f t="shared" si="157"/>
        <v>0</v>
      </c>
      <c r="BL218" s="46">
        <f t="shared" si="157"/>
        <v>0</v>
      </c>
      <c r="BM218" s="46">
        <f t="shared" si="157"/>
        <v>0</v>
      </c>
      <c r="BN218" s="46">
        <f t="shared" si="157"/>
        <v>0</v>
      </c>
      <c r="BO218" s="46">
        <f t="shared" si="157"/>
        <v>0</v>
      </c>
      <c r="BP218" s="46">
        <f t="shared" si="157"/>
        <v>0</v>
      </c>
      <c r="BQ218" s="46">
        <f t="shared" si="157"/>
        <v>0</v>
      </c>
      <c r="BR218" s="46">
        <f t="shared" si="157"/>
        <v>0</v>
      </c>
      <c r="BS218" s="46">
        <f t="shared" ref="BS218:CH218" si="158">(BS$28*$C$18)+(BS$29*$D$18)+(BS$30*$C$18)</f>
        <v>0</v>
      </c>
      <c r="BT218" s="46">
        <f t="shared" si="158"/>
        <v>0</v>
      </c>
      <c r="BU218" s="46">
        <f t="shared" si="158"/>
        <v>0</v>
      </c>
      <c r="BV218" s="46">
        <f t="shared" si="158"/>
        <v>0</v>
      </c>
      <c r="BW218" s="46">
        <f t="shared" si="158"/>
        <v>0</v>
      </c>
      <c r="BX218" s="46">
        <f t="shared" si="158"/>
        <v>0</v>
      </c>
      <c r="BY218" s="46">
        <f t="shared" si="158"/>
        <v>0</v>
      </c>
      <c r="BZ218" s="46">
        <f t="shared" si="158"/>
        <v>0</v>
      </c>
      <c r="CA218" s="46">
        <f t="shared" si="158"/>
        <v>0</v>
      </c>
      <c r="CB218" s="46">
        <f t="shared" si="158"/>
        <v>0</v>
      </c>
      <c r="CC218" s="46">
        <f t="shared" si="158"/>
        <v>0</v>
      </c>
      <c r="CD218" s="46">
        <f t="shared" si="158"/>
        <v>0</v>
      </c>
      <c r="CE218" s="46">
        <f t="shared" si="158"/>
        <v>0</v>
      </c>
      <c r="CF218" s="46">
        <f t="shared" si="158"/>
        <v>0</v>
      </c>
      <c r="CG218" s="46">
        <f t="shared" si="158"/>
        <v>0</v>
      </c>
      <c r="CH218" s="46">
        <f t="shared" si="158"/>
        <v>0</v>
      </c>
    </row>
    <row r="219" spans="2:86" x14ac:dyDescent="0.35">
      <c r="B219" s="1" t="s">
        <v>73</v>
      </c>
      <c r="E219" s="32">
        <f>SUM(G219:CH219)</f>
        <v>0</v>
      </c>
      <c r="G219" s="42">
        <f t="shared" ref="G219:BR219" si="159">(G$56*$C$18)+(G$57*$D$18)+(G$58*$D$18)+(G$59*$C$18)</f>
        <v>0</v>
      </c>
      <c r="H219" s="42">
        <f t="shared" si="159"/>
        <v>0</v>
      </c>
      <c r="I219" s="42">
        <f t="shared" si="159"/>
        <v>0</v>
      </c>
      <c r="J219" s="42">
        <f t="shared" si="159"/>
        <v>0</v>
      </c>
      <c r="K219" s="42">
        <f t="shared" si="159"/>
        <v>0</v>
      </c>
      <c r="L219" s="42">
        <f t="shared" si="159"/>
        <v>0</v>
      </c>
      <c r="M219" s="42">
        <f t="shared" si="159"/>
        <v>0</v>
      </c>
      <c r="N219" s="42">
        <f t="shared" si="159"/>
        <v>0</v>
      </c>
      <c r="O219" s="42">
        <f t="shared" si="159"/>
        <v>0</v>
      </c>
      <c r="P219" s="42">
        <f t="shared" si="159"/>
        <v>0</v>
      </c>
      <c r="Q219" s="42">
        <f t="shared" si="159"/>
        <v>0</v>
      </c>
      <c r="R219" s="42">
        <f t="shared" si="159"/>
        <v>0</v>
      </c>
      <c r="S219" s="42">
        <f t="shared" si="159"/>
        <v>0</v>
      </c>
      <c r="T219" s="42">
        <f t="shared" si="159"/>
        <v>0</v>
      </c>
      <c r="U219" s="42">
        <f t="shared" si="159"/>
        <v>0</v>
      </c>
      <c r="V219" s="42">
        <f t="shared" si="159"/>
        <v>0</v>
      </c>
      <c r="W219" s="42">
        <f t="shared" si="159"/>
        <v>0</v>
      </c>
      <c r="X219" s="42">
        <f t="shared" si="159"/>
        <v>0</v>
      </c>
      <c r="Y219" s="42">
        <f t="shared" si="159"/>
        <v>0</v>
      </c>
      <c r="Z219" s="42">
        <f t="shared" si="159"/>
        <v>0</v>
      </c>
      <c r="AA219" s="42">
        <f t="shared" si="159"/>
        <v>0</v>
      </c>
      <c r="AB219" s="42">
        <f t="shared" si="159"/>
        <v>0</v>
      </c>
      <c r="AC219" s="42">
        <f t="shared" si="159"/>
        <v>0</v>
      </c>
      <c r="AD219" s="42">
        <f t="shared" si="159"/>
        <v>0</v>
      </c>
      <c r="AE219" s="42">
        <f t="shared" si="159"/>
        <v>0</v>
      </c>
      <c r="AF219" s="42">
        <f t="shared" si="159"/>
        <v>0</v>
      </c>
      <c r="AG219" s="42">
        <f t="shared" si="159"/>
        <v>0</v>
      </c>
      <c r="AH219" s="42">
        <f t="shared" si="159"/>
        <v>0</v>
      </c>
      <c r="AI219" s="42">
        <f t="shared" si="159"/>
        <v>0</v>
      </c>
      <c r="AJ219" s="42">
        <f t="shared" si="159"/>
        <v>0</v>
      </c>
      <c r="AK219" s="42">
        <f t="shared" si="159"/>
        <v>0</v>
      </c>
      <c r="AL219" s="42">
        <f t="shared" si="159"/>
        <v>0</v>
      </c>
      <c r="AM219" s="42">
        <f t="shared" si="159"/>
        <v>0</v>
      </c>
      <c r="AN219" s="42">
        <f t="shared" si="159"/>
        <v>0</v>
      </c>
      <c r="AO219" s="42">
        <f t="shared" si="159"/>
        <v>0</v>
      </c>
      <c r="AP219" s="42">
        <f t="shared" si="159"/>
        <v>0</v>
      </c>
      <c r="AQ219" s="42">
        <f t="shared" si="159"/>
        <v>0</v>
      </c>
      <c r="AR219" s="42">
        <f t="shared" si="159"/>
        <v>0</v>
      </c>
      <c r="AS219" s="42">
        <f t="shared" si="159"/>
        <v>0</v>
      </c>
      <c r="AT219" s="42">
        <f t="shared" si="159"/>
        <v>0</v>
      </c>
      <c r="AU219" s="42">
        <f t="shared" si="159"/>
        <v>0</v>
      </c>
      <c r="AV219" s="42">
        <f t="shared" si="159"/>
        <v>0</v>
      </c>
      <c r="AW219" s="42">
        <f t="shared" si="159"/>
        <v>0</v>
      </c>
      <c r="AX219" s="42">
        <f t="shared" si="159"/>
        <v>0</v>
      </c>
      <c r="AY219" s="42">
        <f t="shared" si="159"/>
        <v>0</v>
      </c>
      <c r="AZ219" s="42">
        <f t="shared" si="159"/>
        <v>0</v>
      </c>
      <c r="BA219" s="42">
        <f t="shared" si="159"/>
        <v>0</v>
      </c>
      <c r="BB219" s="42">
        <f t="shared" si="159"/>
        <v>0</v>
      </c>
      <c r="BC219" s="42">
        <f t="shared" si="159"/>
        <v>0</v>
      </c>
      <c r="BD219" s="42">
        <f t="shared" si="159"/>
        <v>0</v>
      </c>
      <c r="BE219" s="42">
        <f t="shared" si="159"/>
        <v>0</v>
      </c>
      <c r="BF219" s="42">
        <f t="shared" si="159"/>
        <v>0</v>
      </c>
      <c r="BG219" s="42">
        <f t="shared" si="159"/>
        <v>0</v>
      </c>
      <c r="BH219" s="42">
        <f t="shared" si="159"/>
        <v>0</v>
      </c>
      <c r="BI219" s="42">
        <f t="shared" si="159"/>
        <v>0</v>
      </c>
      <c r="BJ219" s="42">
        <f t="shared" si="159"/>
        <v>0</v>
      </c>
      <c r="BK219" s="42">
        <f t="shared" si="159"/>
        <v>0</v>
      </c>
      <c r="BL219" s="42">
        <f t="shared" si="159"/>
        <v>0</v>
      </c>
      <c r="BM219" s="42">
        <f t="shared" si="159"/>
        <v>0</v>
      </c>
      <c r="BN219" s="42">
        <f t="shared" si="159"/>
        <v>0</v>
      </c>
      <c r="BO219" s="42">
        <f t="shared" si="159"/>
        <v>0</v>
      </c>
      <c r="BP219" s="42">
        <f t="shared" si="159"/>
        <v>0</v>
      </c>
      <c r="BQ219" s="42">
        <f t="shared" si="159"/>
        <v>0</v>
      </c>
      <c r="BR219" s="42">
        <f t="shared" si="159"/>
        <v>0</v>
      </c>
      <c r="BS219" s="42">
        <f t="shared" ref="BS219:CH219" si="160">(BS$56*$C$18)+(BS$57*$D$18)+(BS$58*$D$18)+(BS$59*$C$18)</f>
        <v>0</v>
      </c>
      <c r="BT219" s="42">
        <f t="shared" si="160"/>
        <v>0</v>
      </c>
      <c r="BU219" s="42">
        <f t="shared" si="160"/>
        <v>0</v>
      </c>
      <c r="BV219" s="42">
        <f t="shared" si="160"/>
        <v>0</v>
      </c>
      <c r="BW219" s="42">
        <f t="shared" si="160"/>
        <v>0</v>
      </c>
      <c r="BX219" s="42">
        <f t="shared" si="160"/>
        <v>0</v>
      </c>
      <c r="BY219" s="42">
        <f t="shared" si="160"/>
        <v>0</v>
      </c>
      <c r="BZ219" s="42">
        <f t="shared" si="160"/>
        <v>0</v>
      </c>
      <c r="CA219" s="42">
        <f t="shared" si="160"/>
        <v>0</v>
      </c>
      <c r="CB219" s="42">
        <f t="shared" si="160"/>
        <v>0</v>
      </c>
      <c r="CC219" s="42">
        <f t="shared" si="160"/>
        <v>0</v>
      </c>
      <c r="CD219" s="42">
        <f t="shared" si="160"/>
        <v>0</v>
      </c>
      <c r="CE219" s="42">
        <f t="shared" si="160"/>
        <v>0</v>
      </c>
      <c r="CF219" s="42">
        <f t="shared" si="160"/>
        <v>0</v>
      </c>
      <c r="CG219" s="42">
        <f t="shared" si="160"/>
        <v>0</v>
      </c>
      <c r="CH219" s="42">
        <f t="shared" si="160"/>
        <v>0</v>
      </c>
    </row>
    <row r="220" spans="2:86" x14ac:dyDescent="0.35">
      <c r="B220" s="1" t="s">
        <v>74</v>
      </c>
      <c r="E220" s="32">
        <f>SUM(G220:CH220)</f>
        <v>0</v>
      </c>
      <c r="G220" s="42">
        <f t="shared" ref="G220:BR220" si="161">(G$70*$C$18)+(G$71*$D$18)+(G$72*$D$18)+(G$73*$C$18)</f>
        <v>0</v>
      </c>
      <c r="H220" s="42">
        <f t="shared" si="161"/>
        <v>0</v>
      </c>
      <c r="I220" s="42">
        <f t="shared" si="161"/>
        <v>0</v>
      </c>
      <c r="J220" s="42">
        <f t="shared" si="161"/>
        <v>0</v>
      </c>
      <c r="K220" s="42">
        <f t="shared" si="161"/>
        <v>0</v>
      </c>
      <c r="L220" s="42">
        <f t="shared" si="161"/>
        <v>0</v>
      </c>
      <c r="M220" s="42">
        <f t="shared" si="161"/>
        <v>0</v>
      </c>
      <c r="N220" s="42">
        <f t="shared" si="161"/>
        <v>0</v>
      </c>
      <c r="O220" s="42">
        <f t="shared" si="161"/>
        <v>0</v>
      </c>
      <c r="P220" s="42">
        <f t="shared" si="161"/>
        <v>0</v>
      </c>
      <c r="Q220" s="42">
        <f t="shared" si="161"/>
        <v>0</v>
      </c>
      <c r="R220" s="42">
        <f t="shared" si="161"/>
        <v>0</v>
      </c>
      <c r="S220" s="42">
        <f t="shared" si="161"/>
        <v>0</v>
      </c>
      <c r="T220" s="42">
        <f t="shared" si="161"/>
        <v>0</v>
      </c>
      <c r="U220" s="42">
        <f t="shared" si="161"/>
        <v>0</v>
      </c>
      <c r="V220" s="42">
        <f t="shared" si="161"/>
        <v>0</v>
      </c>
      <c r="W220" s="42">
        <f t="shared" si="161"/>
        <v>0</v>
      </c>
      <c r="X220" s="42">
        <f t="shared" si="161"/>
        <v>0</v>
      </c>
      <c r="Y220" s="42">
        <f t="shared" si="161"/>
        <v>0</v>
      </c>
      <c r="Z220" s="42">
        <f t="shared" si="161"/>
        <v>0</v>
      </c>
      <c r="AA220" s="42">
        <f t="shared" si="161"/>
        <v>0</v>
      </c>
      <c r="AB220" s="42">
        <f t="shared" si="161"/>
        <v>0</v>
      </c>
      <c r="AC220" s="42">
        <f t="shared" si="161"/>
        <v>0</v>
      </c>
      <c r="AD220" s="42">
        <f t="shared" si="161"/>
        <v>0</v>
      </c>
      <c r="AE220" s="42">
        <f t="shared" si="161"/>
        <v>0</v>
      </c>
      <c r="AF220" s="42">
        <f t="shared" si="161"/>
        <v>0</v>
      </c>
      <c r="AG220" s="42">
        <f t="shared" si="161"/>
        <v>0</v>
      </c>
      <c r="AH220" s="42">
        <f t="shared" si="161"/>
        <v>0</v>
      </c>
      <c r="AI220" s="42">
        <f t="shared" si="161"/>
        <v>0</v>
      </c>
      <c r="AJ220" s="42">
        <f t="shared" si="161"/>
        <v>0</v>
      </c>
      <c r="AK220" s="42">
        <f t="shared" si="161"/>
        <v>0</v>
      </c>
      <c r="AL220" s="42">
        <f t="shared" si="161"/>
        <v>0</v>
      </c>
      <c r="AM220" s="42">
        <f t="shared" si="161"/>
        <v>0</v>
      </c>
      <c r="AN220" s="42">
        <f t="shared" si="161"/>
        <v>0</v>
      </c>
      <c r="AO220" s="42">
        <f t="shared" si="161"/>
        <v>0</v>
      </c>
      <c r="AP220" s="42">
        <f t="shared" si="161"/>
        <v>0</v>
      </c>
      <c r="AQ220" s="42">
        <f t="shared" si="161"/>
        <v>0</v>
      </c>
      <c r="AR220" s="42">
        <f t="shared" si="161"/>
        <v>0</v>
      </c>
      <c r="AS220" s="42">
        <f t="shared" si="161"/>
        <v>0</v>
      </c>
      <c r="AT220" s="42">
        <f t="shared" si="161"/>
        <v>0</v>
      </c>
      <c r="AU220" s="42">
        <f t="shared" si="161"/>
        <v>0</v>
      </c>
      <c r="AV220" s="42">
        <f t="shared" si="161"/>
        <v>0</v>
      </c>
      <c r="AW220" s="42">
        <f t="shared" si="161"/>
        <v>0</v>
      </c>
      <c r="AX220" s="42">
        <f t="shared" si="161"/>
        <v>0</v>
      </c>
      <c r="AY220" s="42">
        <f t="shared" si="161"/>
        <v>0</v>
      </c>
      <c r="AZ220" s="42">
        <f t="shared" si="161"/>
        <v>0</v>
      </c>
      <c r="BA220" s="42">
        <f t="shared" si="161"/>
        <v>0</v>
      </c>
      <c r="BB220" s="42">
        <f t="shared" si="161"/>
        <v>0</v>
      </c>
      <c r="BC220" s="42">
        <f t="shared" si="161"/>
        <v>0</v>
      </c>
      <c r="BD220" s="42">
        <f t="shared" si="161"/>
        <v>0</v>
      </c>
      <c r="BE220" s="42">
        <f t="shared" si="161"/>
        <v>0</v>
      </c>
      <c r="BF220" s="42">
        <f t="shared" si="161"/>
        <v>0</v>
      </c>
      <c r="BG220" s="42">
        <f t="shared" si="161"/>
        <v>0</v>
      </c>
      <c r="BH220" s="42">
        <f t="shared" si="161"/>
        <v>0</v>
      </c>
      <c r="BI220" s="42">
        <f t="shared" si="161"/>
        <v>0</v>
      </c>
      <c r="BJ220" s="42">
        <f t="shared" si="161"/>
        <v>0</v>
      </c>
      <c r="BK220" s="42">
        <f t="shared" si="161"/>
        <v>0</v>
      </c>
      <c r="BL220" s="42">
        <f t="shared" si="161"/>
        <v>0</v>
      </c>
      <c r="BM220" s="42">
        <f t="shared" si="161"/>
        <v>0</v>
      </c>
      <c r="BN220" s="42">
        <f t="shared" si="161"/>
        <v>0</v>
      </c>
      <c r="BO220" s="42">
        <f t="shared" si="161"/>
        <v>0</v>
      </c>
      <c r="BP220" s="42">
        <f t="shared" si="161"/>
        <v>0</v>
      </c>
      <c r="BQ220" s="42">
        <f t="shared" si="161"/>
        <v>0</v>
      </c>
      <c r="BR220" s="42">
        <f t="shared" si="161"/>
        <v>0</v>
      </c>
      <c r="BS220" s="42">
        <f t="shared" ref="BS220:CH220" si="162">(BS$70*$C$18)+(BS$71*$D$18)+(BS$72*$D$18)+(BS$73*$C$18)</f>
        <v>0</v>
      </c>
      <c r="BT220" s="42">
        <f t="shared" si="162"/>
        <v>0</v>
      </c>
      <c r="BU220" s="42">
        <f t="shared" si="162"/>
        <v>0</v>
      </c>
      <c r="BV220" s="42">
        <f t="shared" si="162"/>
        <v>0</v>
      </c>
      <c r="BW220" s="42">
        <f t="shared" si="162"/>
        <v>0</v>
      </c>
      <c r="BX220" s="42">
        <f t="shared" si="162"/>
        <v>0</v>
      </c>
      <c r="BY220" s="42">
        <f t="shared" si="162"/>
        <v>0</v>
      </c>
      <c r="BZ220" s="42">
        <f t="shared" si="162"/>
        <v>0</v>
      </c>
      <c r="CA220" s="42">
        <f t="shared" si="162"/>
        <v>0</v>
      </c>
      <c r="CB220" s="42">
        <f t="shared" si="162"/>
        <v>0</v>
      </c>
      <c r="CC220" s="42">
        <f t="shared" si="162"/>
        <v>0</v>
      </c>
      <c r="CD220" s="42">
        <f t="shared" si="162"/>
        <v>0</v>
      </c>
      <c r="CE220" s="42">
        <f t="shared" si="162"/>
        <v>0</v>
      </c>
      <c r="CF220" s="42">
        <f t="shared" si="162"/>
        <v>0</v>
      </c>
      <c r="CG220" s="42">
        <f t="shared" si="162"/>
        <v>0</v>
      </c>
      <c r="CH220" s="42">
        <f t="shared" si="162"/>
        <v>0</v>
      </c>
    </row>
    <row r="221" spans="2:86" x14ac:dyDescent="0.35">
      <c r="B221" s="1" t="s">
        <v>64</v>
      </c>
      <c r="E221" s="32">
        <f>SUM(G221:CH221)</f>
        <v>0</v>
      </c>
      <c r="G221" s="37">
        <f t="shared" ref="G221:BR221" si="163">G46</f>
        <v>0</v>
      </c>
      <c r="H221" s="37">
        <f t="shared" si="163"/>
        <v>0</v>
      </c>
      <c r="I221" s="37">
        <f t="shared" si="163"/>
        <v>0</v>
      </c>
      <c r="J221" s="37">
        <f t="shared" si="163"/>
        <v>0</v>
      </c>
      <c r="K221" s="37">
        <f t="shared" si="163"/>
        <v>0</v>
      </c>
      <c r="L221" s="37">
        <f t="shared" si="163"/>
        <v>0</v>
      </c>
      <c r="M221" s="37">
        <f t="shared" si="163"/>
        <v>0</v>
      </c>
      <c r="N221" s="37">
        <f t="shared" si="163"/>
        <v>0</v>
      </c>
      <c r="O221" s="37">
        <f t="shared" si="163"/>
        <v>0</v>
      </c>
      <c r="P221" s="37">
        <f t="shared" si="163"/>
        <v>0</v>
      </c>
      <c r="Q221" s="37">
        <f t="shared" si="163"/>
        <v>0</v>
      </c>
      <c r="R221" s="37">
        <f t="shared" si="163"/>
        <v>0</v>
      </c>
      <c r="S221" s="37">
        <f t="shared" si="163"/>
        <v>0</v>
      </c>
      <c r="T221" s="37">
        <f t="shared" si="163"/>
        <v>0</v>
      </c>
      <c r="U221" s="37">
        <f t="shared" si="163"/>
        <v>0</v>
      </c>
      <c r="V221" s="37">
        <f t="shared" si="163"/>
        <v>0</v>
      </c>
      <c r="W221" s="37">
        <f t="shared" si="163"/>
        <v>0</v>
      </c>
      <c r="X221" s="37">
        <f t="shared" si="163"/>
        <v>0</v>
      </c>
      <c r="Y221" s="37">
        <f t="shared" si="163"/>
        <v>0</v>
      </c>
      <c r="Z221" s="37">
        <f t="shared" si="163"/>
        <v>0</v>
      </c>
      <c r="AA221" s="37">
        <f t="shared" si="163"/>
        <v>0</v>
      </c>
      <c r="AB221" s="37">
        <f t="shared" si="163"/>
        <v>0</v>
      </c>
      <c r="AC221" s="37">
        <f t="shared" si="163"/>
        <v>0</v>
      </c>
      <c r="AD221" s="37">
        <f t="shared" si="163"/>
        <v>0</v>
      </c>
      <c r="AE221" s="37">
        <f t="shared" si="163"/>
        <v>0</v>
      </c>
      <c r="AF221" s="37">
        <f t="shared" si="163"/>
        <v>0</v>
      </c>
      <c r="AG221" s="37">
        <f t="shared" si="163"/>
        <v>0</v>
      </c>
      <c r="AH221" s="37">
        <f t="shared" si="163"/>
        <v>0</v>
      </c>
      <c r="AI221" s="37">
        <f t="shared" si="163"/>
        <v>0</v>
      </c>
      <c r="AJ221" s="37">
        <f t="shared" si="163"/>
        <v>0</v>
      </c>
      <c r="AK221" s="37">
        <f t="shared" si="163"/>
        <v>0</v>
      </c>
      <c r="AL221" s="37">
        <f t="shared" si="163"/>
        <v>0</v>
      </c>
      <c r="AM221" s="37">
        <f t="shared" si="163"/>
        <v>0</v>
      </c>
      <c r="AN221" s="37">
        <f t="shared" si="163"/>
        <v>0</v>
      </c>
      <c r="AO221" s="37">
        <f t="shared" si="163"/>
        <v>0</v>
      </c>
      <c r="AP221" s="37">
        <f t="shared" si="163"/>
        <v>0</v>
      </c>
      <c r="AQ221" s="37">
        <f t="shared" si="163"/>
        <v>0</v>
      </c>
      <c r="AR221" s="37">
        <f t="shared" si="163"/>
        <v>0</v>
      </c>
      <c r="AS221" s="37">
        <f t="shared" si="163"/>
        <v>0</v>
      </c>
      <c r="AT221" s="37">
        <f t="shared" si="163"/>
        <v>0</v>
      </c>
      <c r="AU221" s="37">
        <f t="shared" si="163"/>
        <v>0</v>
      </c>
      <c r="AV221" s="37">
        <f t="shared" si="163"/>
        <v>0</v>
      </c>
      <c r="AW221" s="37">
        <f t="shared" si="163"/>
        <v>0</v>
      </c>
      <c r="AX221" s="37">
        <f t="shared" si="163"/>
        <v>0</v>
      </c>
      <c r="AY221" s="37">
        <f t="shared" si="163"/>
        <v>0</v>
      </c>
      <c r="AZ221" s="37">
        <f t="shared" si="163"/>
        <v>0</v>
      </c>
      <c r="BA221" s="37">
        <f t="shared" si="163"/>
        <v>0</v>
      </c>
      <c r="BB221" s="37">
        <f t="shared" si="163"/>
        <v>0</v>
      </c>
      <c r="BC221" s="37">
        <f t="shared" si="163"/>
        <v>0</v>
      </c>
      <c r="BD221" s="37">
        <f t="shared" si="163"/>
        <v>0</v>
      </c>
      <c r="BE221" s="37">
        <f t="shared" si="163"/>
        <v>0</v>
      </c>
      <c r="BF221" s="37">
        <f t="shared" si="163"/>
        <v>0</v>
      </c>
      <c r="BG221" s="37">
        <f t="shared" si="163"/>
        <v>0</v>
      </c>
      <c r="BH221" s="37">
        <f t="shared" si="163"/>
        <v>0</v>
      </c>
      <c r="BI221" s="37">
        <f t="shared" si="163"/>
        <v>0</v>
      </c>
      <c r="BJ221" s="37">
        <f t="shared" si="163"/>
        <v>0</v>
      </c>
      <c r="BK221" s="37">
        <f t="shared" si="163"/>
        <v>0</v>
      </c>
      <c r="BL221" s="37">
        <f t="shared" si="163"/>
        <v>0</v>
      </c>
      <c r="BM221" s="37">
        <f t="shared" si="163"/>
        <v>0</v>
      </c>
      <c r="BN221" s="37">
        <f t="shared" si="163"/>
        <v>0</v>
      </c>
      <c r="BO221" s="37">
        <f t="shared" si="163"/>
        <v>0</v>
      </c>
      <c r="BP221" s="37">
        <f t="shared" si="163"/>
        <v>0</v>
      </c>
      <c r="BQ221" s="37">
        <f t="shared" si="163"/>
        <v>0</v>
      </c>
      <c r="BR221" s="37">
        <f t="shared" si="163"/>
        <v>0</v>
      </c>
      <c r="BS221" s="37">
        <f t="shared" ref="BS221:CH221" si="164">BS46</f>
        <v>0</v>
      </c>
      <c r="BT221" s="37">
        <f t="shared" si="164"/>
        <v>0</v>
      </c>
      <c r="BU221" s="37">
        <f t="shared" si="164"/>
        <v>0</v>
      </c>
      <c r="BV221" s="37">
        <f t="shared" si="164"/>
        <v>0</v>
      </c>
      <c r="BW221" s="37">
        <f t="shared" si="164"/>
        <v>0</v>
      </c>
      <c r="BX221" s="37">
        <f t="shared" si="164"/>
        <v>0</v>
      </c>
      <c r="BY221" s="37">
        <f t="shared" si="164"/>
        <v>0</v>
      </c>
      <c r="BZ221" s="37">
        <f t="shared" si="164"/>
        <v>0</v>
      </c>
      <c r="CA221" s="37">
        <f t="shared" si="164"/>
        <v>0</v>
      </c>
      <c r="CB221" s="37">
        <f t="shared" si="164"/>
        <v>0</v>
      </c>
      <c r="CC221" s="37">
        <f t="shared" si="164"/>
        <v>0</v>
      </c>
      <c r="CD221" s="37">
        <f t="shared" si="164"/>
        <v>0</v>
      </c>
      <c r="CE221" s="37">
        <f t="shared" si="164"/>
        <v>0</v>
      </c>
      <c r="CF221" s="37">
        <f t="shared" si="164"/>
        <v>0</v>
      </c>
      <c r="CG221" s="37">
        <f t="shared" si="164"/>
        <v>0</v>
      </c>
      <c r="CH221" s="37">
        <f t="shared" si="164"/>
        <v>0</v>
      </c>
    </row>
    <row r="222" spans="2:86" x14ac:dyDescent="0.35">
      <c r="E222" s="29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  <c r="BV222" s="53"/>
      <c r="BW222" s="53"/>
      <c r="BX222" s="53"/>
      <c r="BY222" s="53"/>
      <c r="BZ222" s="53"/>
      <c r="CA222" s="53"/>
      <c r="CB222" s="53"/>
      <c r="CC222" s="53"/>
      <c r="CD222" s="53"/>
      <c r="CE222" s="53"/>
      <c r="CF222" s="53"/>
      <c r="CG222" s="53"/>
      <c r="CH222" s="53"/>
    </row>
    <row r="223" spans="2:86" x14ac:dyDescent="0.35">
      <c r="B223" s="2" t="s">
        <v>65</v>
      </c>
      <c r="E223" s="29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/>
      <c r="CA223" s="53"/>
      <c r="CB223" s="53"/>
      <c r="CC223" s="53"/>
      <c r="CD223" s="53"/>
      <c r="CE223" s="53"/>
      <c r="CF223" s="53"/>
      <c r="CG223" s="53"/>
      <c r="CH223" s="53"/>
    </row>
    <row r="224" spans="2:86" x14ac:dyDescent="0.35">
      <c r="E224" s="29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3"/>
    </row>
    <row r="225" spans="2:86" x14ac:dyDescent="0.35">
      <c r="B225" s="40" t="s">
        <v>75</v>
      </c>
      <c r="E225" s="44">
        <f>SUM(G225:CH225)</f>
        <v>0</v>
      </c>
      <c r="F225" s="2"/>
      <c r="G225" s="46">
        <f t="shared" ref="G225:BR225" si="165">SUM(G219:G220)</f>
        <v>0</v>
      </c>
      <c r="H225" s="46">
        <f t="shared" si="165"/>
        <v>0</v>
      </c>
      <c r="I225" s="46">
        <f t="shared" si="165"/>
        <v>0</v>
      </c>
      <c r="J225" s="46">
        <f t="shared" si="165"/>
        <v>0</v>
      </c>
      <c r="K225" s="46">
        <f t="shared" si="165"/>
        <v>0</v>
      </c>
      <c r="L225" s="46">
        <f t="shared" si="165"/>
        <v>0</v>
      </c>
      <c r="M225" s="46">
        <f t="shared" si="165"/>
        <v>0</v>
      </c>
      <c r="N225" s="46">
        <f t="shared" si="165"/>
        <v>0</v>
      </c>
      <c r="O225" s="46">
        <f t="shared" si="165"/>
        <v>0</v>
      </c>
      <c r="P225" s="46">
        <f t="shared" si="165"/>
        <v>0</v>
      </c>
      <c r="Q225" s="46">
        <f t="shared" si="165"/>
        <v>0</v>
      </c>
      <c r="R225" s="46">
        <f t="shared" si="165"/>
        <v>0</v>
      </c>
      <c r="S225" s="46">
        <f t="shared" si="165"/>
        <v>0</v>
      </c>
      <c r="T225" s="46">
        <f t="shared" si="165"/>
        <v>0</v>
      </c>
      <c r="U225" s="46">
        <f t="shared" si="165"/>
        <v>0</v>
      </c>
      <c r="V225" s="46">
        <f t="shared" si="165"/>
        <v>0</v>
      </c>
      <c r="W225" s="46">
        <f t="shared" si="165"/>
        <v>0</v>
      </c>
      <c r="X225" s="46">
        <f t="shared" si="165"/>
        <v>0</v>
      </c>
      <c r="Y225" s="46">
        <f t="shared" si="165"/>
        <v>0</v>
      </c>
      <c r="Z225" s="46">
        <f t="shared" si="165"/>
        <v>0</v>
      </c>
      <c r="AA225" s="46">
        <f t="shared" si="165"/>
        <v>0</v>
      </c>
      <c r="AB225" s="46">
        <f t="shared" si="165"/>
        <v>0</v>
      </c>
      <c r="AC225" s="46">
        <f t="shared" si="165"/>
        <v>0</v>
      </c>
      <c r="AD225" s="46">
        <f t="shared" si="165"/>
        <v>0</v>
      </c>
      <c r="AE225" s="46">
        <f t="shared" si="165"/>
        <v>0</v>
      </c>
      <c r="AF225" s="46">
        <f t="shared" si="165"/>
        <v>0</v>
      </c>
      <c r="AG225" s="46">
        <f t="shared" si="165"/>
        <v>0</v>
      </c>
      <c r="AH225" s="46">
        <f t="shared" si="165"/>
        <v>0</v>
      </c>
      <c r="AI225" s="46">
        <f t="shared" si="165"/>
        <v>0</v>
      </c>
      <c r="AJ225" s="46">
        <f t="shared" si="165"/>
        <v>0</v>
      </c>
      <c r="AK225" s="46">
        <f t="shared" si="165"/>
        <v>0</v>
      </c>
      <c r="AL225" s="46">
        <f t="shared" si="165"/>
        <v>0</v>
      </c>
      <c r="AM225" s="46">
        <f t="shared" si="165"/>
        <v>0</v>
      </c>
      <c r="AN225" s="46">
        <f t="shared" si="165"/>
        <v>0</v>
      </c>
      <c r="AO225" s="46">
        <f t="shared" si="165"/>
        <v>0</v>
      </c>
      <c r="AP225" s="46">
        <f t="shared" si="165"/>
        <v>0</v>
      </c>
      <c r="AQ225" s="46">
        <f t="shared" si="165"/>
        <v>0</v>
      </c>
      <c r="AR225" s="46">
        <f t="shared" si="165"/>
        <v>0</v>
      </c>
      <c r="AS225" s="46">
        <f t="shared" si="165"/>
        <v>0</v>
      </c>
      <c r="AT225" s="46">
        <f t="shared" si="165"/>
        <v>0</v>
      </c>
      <c r="AU225" s="46">
        <f t="shared" si="165"/>
        <v>0</v>
      </c>
      <c r="AV225" s="46">
        <f t="shared" si="165"/>
        <v>0</v>
      </c>
      <c r="AW225" s="46">
        <f t="shared" si="165"/>
        <v>0</v>
      </c>
      <c r="AX225" s="46">
        <f t="shared" si="165"/>
        <v>0</v>
      </c>
      <c r="AY225" s="46">
        <f t="shared" si="165"/>
        <v>0</v>
      </c>
      <c r="AZ225" s="46">
        <f t="shared" si="165"/>
        <v>0</v>
      </c>
      <c r="BA225" s="46">
        <f t="shared" si="165"/>
        <v>0</v>
      </c>
      <c r="BB225" s="46">
        <f t="shared" si="165"/>
        <v>0</v>
      </c>
      <c r="BC225" s="46">
        <f t="shared" si="165"/>
        <v>0</v>
      </c>
      <c r="BD225" s="46">
        <f t="shared" si="165"/>
        <v>0</v>
      </c>
      <c r="BE225" s="46">
        <f t="shared" si="165"/>
        <v>0</v>
      </c>
      <c r="BF225" s="46">
        <f t="shared" si="165"/>
        <v>0</v>
      </c>
      <c r="BG225" s="46">
        <f t="shared" si="165"/>
        <v>0</v>
      </c>
      <c r="BH225" s="46">
        <f t="shared" si="165"/>
        <v>0</v>
      </c>
      <c r="BI225" s="46">
        <f t="shared" si="165"/>
        <v>0</v>
      </c>
      <c r="BJ225" s="46">
        <f t="shared" si="165"/>
        <v>0</v>
      </c>
      <c r="BK225" s="46">
        <f t="shared" si="165"/>
        <v>0</v>
      </c>
      <c r="BL225" s="46">
        <f t="shared" si="165"/>
        <v>0</v>
      </c>
      <c r="BM225" s="46">
        <f t="shared" si="165"/>
        <v>0</v>
      </c>
      <c r="BN225" s="46">
        <f t="shared" si="165"/>
        <v>0</v>
      </c>
      <c r="BO225" s="46">
        <f t="shared" si="165"/>
        <v>0</v>
      </c>
      <c r="BP225" s="46">
        <f t="shared" si="165"/>
        <v>0</v>
      </c>
      <c r="BQ225" s="46">
        <f t="shared" si="165"/>
        <v>0</v>
      </c>
      <c r="BR225" s="46">
        <f t="shared" si="165"/>
        <v>0</v>
      </c>
      <c r="BS225" s="46">
        <f t="shared" ref="BS225:CH225" si="166">SUM(BS219:BS220)</f>
        <v>0</v>
      </c>
      <c r="BT225" s="46">
        <f t="shared" si="166"/>
        <v>0</v>
      </c>
      <c r="BU225" s="46">
        <f t="shared" si="166"/>
        <v>0</v>
      </c>
      <c r="BV225" s="46">
        <f t="shared" si="166"/>
        <v>0</v>
      </c>
      <c r="BW225" s="46">
        <f t="shared" si="166"/>
        <v>0</v>
      </c>
      <c r="BX225" s="46">
        <f t="shared" si="166"/>
        <v>0</v>
      </c>
      <c r="BY225" s="46">
        <f t="shared" si="166"/>
        <v>0</v>
      </c>
      <c r="BZ225" s="46">
        <f t="shared" si="166"/>
        <v>0</v>
      </c>
      <c r="CA225" s="46">
        <f t="shared" si="166"/>
        <v>0</v>
      </c>
      <c r="CB225" s="46">
        <f t="shared" si="166"/>
        <v>0</v>
      </c>
      <c r="CC225" s="46">
        <f t="shared" si="166"/>
        <v>0</v>
      </c>
      <c r="CD225" s="46">
        <f t="shared" si="166"/>
        <v>0</v>
      </c>
      <c r="CE225" s="46">
        <f t="shared" si="166"/>
        <v>0</v>
      </c>
      <c r="CF225" s="46">
        <f t="shared" si="166"/>
        <v>0</v>
      </c>
      <c r="CG225" s="46">
        <f t="shared" si="166"/>
        <v>0</v>
      </c>
      <c r="CH225" s="46">
        <f t="shared" si="166"/>
        <v>0</v>
      </c>
    </row>
    <row r="226" spans="2:86" x14ac:dyDescent="0.35">
      <c r="B226" s="40" t="s">
        <v>76</v>
      </c>
      <c r="E226" s="32">
        <f>SUM(G226:CH226)</f>
        <v>0</v>
      </c>
      <c r="F226" s="2"/>
      <c r="G226" s="33">
        <f t="shared" ref="G226:BR226" si="167">SUM(G218,G225)</f>
        <v>0</v>
      </c>
      <c r="H226" s="43">
        <f t="shared" si="167"/>
        <v>0</v>
      </c>
      <c r="I226" s="43">
        <f t="shared" si="167"/>
        <v>0</v>
      </c>
      <c r="J226" s="43">
        <f t="shared" si="167"/>
        <v>0</v>
      </c>
      <c r="K226" s="43">
        <f t="shared" si="167"/>
        <v>0</v>
      </c>
      <c r="L226" s="43">
        <f t="shared" si="167"/>
        <v>0</v>
      </c>
      <c r="M226" s="43">
        <f t="shared" si="167"/>
        <v>0</v>
      </c>
      <c r="N226" s="43">
        <f t="shared" si="167"/>
        <v>0</v>
      </c>
      <c r="O226" s="43">
        <f t="shared" si="167"/>
        <v>0</v>
      </c>
      <c r="P226" s="43">
        <f t="shared" si="167"/>
        <v>0</v>
      </c>
      <c r="Q226" s="43">
        <f t="shared" si="167"/>
        <v>0</v>
      </c>
      <c r="R226" s="43">
        <f t="shared" si="167"/>
        <v>0</v>
      </c>
      <c r="S226" s="43">
        <f t="shared" si="167"/>
        <v>0</v>
      </c>
      <c r="T226" s="43">
        <f t="shared" si="167"/>
        <v>0</v>
      </c>
      <c r="U226" s="43">
        <f t="shared" si="167"/>
        <v>0</v>
      </c>
      <c r="V226" s="43">
        <f t="shared" si="167"/>
        <v>0</v>
      </c>
      <c r="W226" s="43">
        <f t="shared" si="167"/>
        <v>0</v>
      </c>
      <c r="X226" s="43">
        <f t="shared" si="167"/>
        <v>0</v>
      </c>
      <c r="Y226" s="43">
        <f t="shared" si="167"/>
        <v>0</v>
      </c>
      <c r="Z226" s="43">
        <f t="shared" si="167"/>
        <v>0</v>
      </c>
      <c r="AA226" s="43">
        <f t="shared" si="167"/>
        <v>0</v>
      </c>
      <c r="AB226" s="43">
        <f t="shared" si="167"/>
        <v>0</v>
      </c>
      <c r="AC226" s="43">
        <f t="shared" si="167"/>
        <v>0</v>
      </c>
      <c r="AD226" s="43">
        <f t="shared" si="167"/>
        <v>0</v>
      </c>
      <c r="AE226" s="43">
        <f t="shared" si="167"/>
        <v>0</v>
      </c>
      <c r="AF226" s="43">
        <f t="shared" si="167"/>
        <v>0</v>
      </c>
      <c r="AG226" s="43">
        <f t="shared" si="167"/>
        <v>0</v>
      </c>
      <c r="AH226" s="43">
        <f t="shared" si="167"/>
        <v>0</v>
      </c>
      <c r="AI226" s="43">
        <f t="shared" si="167"/>
        <v>0</v>
      </c>
      <c r="AJ226" s="43">
        <f t="shared" si="167"/>
        <v>0</v>
      </c>
      <c r="AK226" s="43">
        <f t="shared" si="167"/>
        <v>0</v>
      </c>
      <c r="AL226" s="43">
        <f t="shared" si="167"/>
        <v>0</v>
      </c>
      <c r="AM226" s="43">
        <f t="shared" si="167"/>
        <v>0</v>
      </c>
      <c r="AN226" s="43">
        <f t="shared" si="167"/>
        <v>0</v>
      </c>
      <c r="AO226" s="43">
        <f t="shared" si="167"/>
        <v>0</v>
      </c>
      <c r="AP226" s="43">
        <f t="shared" si="167"/>
        <v>0</v>
      </c>
      <c r="AQ226" s="43">
        <f t="shared" si="167"/>
        <v>0</v>
      </c>
      <c r="AR226" s="43">
        <f t="shared" si="167"/>
        <v>0</v>
      </c>
      <c r="AS226" s="43">
        <f t="shared" si="167"/>
        <v>0</v>
      </c>
      <c r="AT226" s="43">
        <f t="shared" si="167"/>
        <v>0</v>
      </c>
      <c r="AU226" s="43">
        <f t="shared" si="167"/>
        <v>0</v>
      </c>
      <c r="AV226" s="43">
        <f t="shared" si="167"/>
        <v>0</v>
      </c>
      <c r="AW226" s="43">
        <f t="shared" si="167"/>
        <v>0</v>
      </c>
      <c r="AX226" s="43">
        <f t="shared" si="167"/>
        <v>0</v>
      </c>
      <c r="AY226" s="43">
        <f t="shared" si="167"/>
        <v>0</v>
      </c>
      <c r="AZ226" s="43">
        <f t="shared" si="167"/>
        <v>0</v>
      </c>
      <c r="BA226" s="43">
        <f t="shared" si="167"/>
        <v>0</v>
      </c>
      <c r="BB226" s="43">
        <f t="shared" si="167"/>
        <v>0</v>
      </c>
      <c r="BC226" s="43">
        <f t="shared" si="167"/>
        <v>0</v>
      </c>
      <c r="BD226" s="43">
        <f t="shared" si="167"/>
        <v>0</v>
      </c>
      <c r="BE226" s="43">
        <f t="shared" si="167"/>
        <v>0</v>
      </c>
      <c r="BF226" s="43">
        <f t="shared" si="167"/>
        <v>0</v>
      </c>
      <c r="BG226" s="43">
        <f t="shared" si="167"/>
        <v>0</v>
      </c>
      <c r="BH226" s="43">
        <f t="shared" si="167"/>
        <v>0</v>
      </c>
      <c r="BI226" s="43">
        <f t="shared" si="167"/>
        <v>0</v>
      </c>
      <c r="BJ226" s="43">
        <f t="shared" si="167"/>
        <v>0</v>
      </c>
      <c r="BK226" s="43">
        <f t="shared" si="167"/>
        <v>0</v>
      </c>
      <c r="BL226" s="43">
        <f t="shared" si="167"/>
        <v>0</v>
      </c>
      <c r="BM226" s="43">
        <f t="shared" si="167"/>
        <v>0</v>
      </c>
      <c r="BN226" s="43">
        <f t="shared" si="167"/>
        <v>0</v>
      </c>
      <c r="BO226" s="43">
        <f t="shared" si="167"/>
        <v>0</v>
      </c>
      <c r="BP226" s="43">
        <f t="shared" si="167"/>
        <v>0</v>
      </c>
      <c r="BQ226" s="43">
        <f t="shared" si="167"/>
        <v>0</v>
      </c>
      <c r="BR226" s="43">
        <f t="shared" si="167"/>
        <v>0</v>
      </c>
      <c r="BS226" s="43">
        <f t="shared" ref="BS226:CH226" si="168">SUM(BS218,BS225)</f>
        <v>0</v>
      </c>
      <c r="BT226" s="43">
        <f t="shared" si="168"/>
        <v>0</v>
      </c>
      <c r="BU226" s="43">
        <f t="shared" si="168"/>
        <v>0</v>
      </c>
      <c r="BV226" s="43">
        <f t="shared" si="168"/>
        <v>0</v>
      </c>
      <c r="BW226" s="43">
        <f t="shared" si="168"/>
        <v>0</v>
      </c>
      <c r="BX226" s="43">
        <f t="shared" si="168"/>
        <v>0</v>
      </c>
      <c r="BY226" s="43">
        <f t="shared" si="168"/>
        <v>0</v>
      </c>
      <c r="BZ226" s="43">
        <f t="shared" si="168"/>
        <v>0</v>
      </c>
      <c r="CA226" s="43">
        <f t="shared" si="168"/>
        <v>0</v>
      </c>
      <c r="CB226" s="43">
        <f t="shared" si="168"/>
        <v>0</v>
      </c>
      <c r="CC226" s="43">
        <f t="shared" si="168"/>
        <v>0</v>
      </c>
      <c r="CD226" s="43">
        <f t="shared" si="168"/>
        <v>0</v>
      </c>
      <c r="CE226" s="43">
        <f t="shared" si="168"/>
        <v>0</v>
      </c>
      <c r="CF226" s="43">
        <f t="shared" si="168"/>
        <v>0</v>
      </c>
      <c r="CG226" s="43">
        <f t="shared" si="168"/>
        <v>0</v>
      </c>
      <c r="CH226" s="43">
        <f t="shared" si="168"/>
        <v>0</v>
      </c>
    </row>
    <row r="227" spans="2:86" x14ac:dyDescent="0.35">
      <c r="B227" s="40" t="s">
        <v>77</v>
      </c>
      <c r="E227" s="44">
        <f>SUM(G227:CH227)</f>
        <v>0</v>
      </c>
      <c r="G227" s="45">
        <f t="shared" ref="G227:BR227" si="169">IF(G$3&lt;$C$9,G226,0)</f>
        <v>0</v>
      </c>
      <c r="H227" s="46">
        <f t="shared" si="169"/>
        <v>0</v>
      </c>
      <c r="I227" s="46">
        <f t="shared" si="169"/>
        <v>0</v>
      </c>
      <c r="J227" s="46">
        <f t="shared" si="169"/>
        <v>0</v>
      </c>
      <c r="K227" s="46">
        <f t="shared" si="169"/>
        <v>0</v>
      </c>
      <c r="L227" s="46">
        <f t="shared" si="169"/>
        <v>0</v>
      </c>
      <c r="M227" s="46">
        <f t="shared" si="169"/>
        <v>0</v>
      </c>
      <c r="N227" s="46">
        <f t="shared" si="169"/>
        <v>0</v>
      </c>
      <c r="O227" s="46">
        <f t="shared" si="169"/>
        <v>0</v>
      </c>
      <c r="P227" s="46">
        <f t="shared" si="169"/>
        <v>0</v>
      </c>
      <c r="Q227" s="46">
        <f t="shared" si="169"/>
        <v>0</v>
      </c>
      <c r="R227" s="46">
        <f t="shared" si="169"/>
        <v>0</v>
      </c>
      <c r="S227" s="46">
        <f t="shared" si="169"/>
        <v>0</v>
      </c>
      <c r="T227" s="46">
        <f t="shared" si="169"/>
        <v>0</v>
      </c>
      <c r="U227" s="46">
        <f t="shared" si="169"/>
        <v>0</v>
      </c>
      <c r="V227" s="46">
        <f t="shared" si="169"/>
        <v>0</v>
      </c>
      <c r="W227" s="46">
        <f t="shared" si="169"/>
        <v>0</v>
      </c>
      <c r="X227" s="46">
        <f t="shared" si="169"/>
        <v>0</v>
      </c>
      <c r="Y227" s="46">
        <f t="shared" si="169"/>
        <v>0</v>
      </c>
      <c r="Z227" s="46">
        <f t="shared" si="169"/>
        <v>0</v>
      </c>
      <c r="AA227" s="46">
        <f t="shared" si="169"/>
        <v>0</v>
      </c>
      <c r="AB227" s="46">
        <f t="shared" si="169"/>
        <v>0</v>
      </c>
      <c r="AC227" s="46">
        <f t="shared" si="169"/>
        <v>0</v>
      </c>
      <c r="AD227" s="46">
        <f t="shared" si="169"/>
        <v>0</v>
      </c>
      <c r="AE227" s="46">
        <f t="shared" si="169"/>
        <v>0</v>
      </c>
      <c r="AF227" s="46">
        <f t="shared" si="169"/>
        <v>0</v>
      </c>
      <c r="AG227" s="46">
        <f t="shared" si="169"/>
        <v>0</v>
      </c>
      <c r="AH227" s="46">
        <f t="shared" si="169"/>
        <v>0</v>
      </c>
      <c r="AI227" s="46">
        <f t="shared" si="169"/>
        <v>0</v>
      </c>
      <c r="AJ227" s="46">
        <f t="shared" si="169"/>
        <v>0</v>
      </c>
      <c r="AK227" s="46">
        <f t="shared" si="169"/>
        <v>0</v>
      </c>
      <c r="AL227" s="46">
        <f t="shared" si="169"/>
        <v>0</v>
      </c>
      <c r="AM227" s="46">
        <f t="shared" si="169"/>
        <v>0</v>
      </c>
      <c r="AN227" s="46">
        <f t="shared" si="169"/>
        <v>0</v>
      </c>
      <c r="AO227" s="46">
        <f t="shared" si="169"/>
        <v>0</v>
      </c>
      <c r="AP227" s="46">
        <f t="shared" si="169"/>
        <v>0</v>
      </c>
      <c r="AQ227" s="46">
        <f t="shared" si="169"/>
        <v>0</v>
      </c>
      <c r="AR227" s="46">
        <f t="shared" si="169"/>
        <v>0</v>
      </c>
      <c r="AS227" s="46">
        <f t="shared" si="169"/>
        <v>0</v>
      </c>
      <c r="AT227" s="46">
        <f t="shared" si="169"/>
        <v>0</v>
      </c>
      <c r="AU227" s="46">
        <f t="shared" si="169"/>
        <v>0</v>
      </c>
      <c r="AV227" s="46">
        <f t="shared" si="169"/>
        <v>0</v>
      </c>
      <c r="AW227" s="46">
        <f t="shared" si="169"/>
        <v>0</v>
      </c>
      <c r="AX227" s="46">
        <f t="shared" si="169"/>
        <v>0</v>
      </c>
      <c r="AY227" s="46">
        <f t="shared" si="169"/>
        <v>0</v>
      </c>
      <c r="AZ227" s="46">
        <f t="shared" si="169"/>
        <v>0</v>
      </c>
      <c r="BA227" s="46">
        <f t="shared" si="169"/>
        <v>0</v>
      </c>
      <c r="BB227" s="46">
        <f t="shared" si="169"/>
        <v>0</v>
      </c>
      <c r="BC227" s="46">
        <f t="shared" si="169"/>
        <v>0</v>
      </c>
      <c r="BD227" s="46">
        <f t="shared" si="169"/>
        <v>0</v>
      </c>
      <c r="BE227" s="46">
        <f t="shared" si="169"/>
        <v>0</v>
      </c>
      <c r="BF227" s="46">
        <f t="shared" si="169"/>
        <v>0</v>
      </c>
      <c r="BG227" s="46">
        <f t="shared" si="169"/>
        <v>0</v>
      </c>
      <c r="BH227" s="46">
        <f t="shared" si="169"/>
        <v>0</v>
      </c>
      <c r="BI227" s="46">
        <f t="shared" si="169"/>
        <v>0</v>
      </c>
      <c r="BJ227" s="46">
        <f t="shared" si="169"/>
        <v>0</v>
      </c>
      <c r="BK227" s="46">
        <f t="shared" si="169"/>
        <v>0</v>
      </c>
      <c r="BL227" s="46">
        <f t="shared" si="169"/>
        <v>0</v>
      </c>
      <c r="BM227" s="46">
        <f t="shared" si="169"/>
        <v>0</v>
      </c>
      <c r="BN227" s="46">
        <f t="shared" si="169"/>
        <v>0</v>
      </c>
      <c r="BO227" s="46">
        <f t="shared" si="169"/>
        <v>0</v>
      </c>
      <c r="BP227" s="46">
        <f t="shared" si="169"/>
        <v>0</v>
      </c>
      <c r="BQ227" s="46">
        <f t="shared" si="169"/>
        <v>0</v>
      </c>
      <c r="BR227" s="46">
        <f t="shared" si="169"/>
        <v>0</v>
      </c>
      <c r="BS227" s="46">
        <f t="shared" ref="BS227:CH227" si="170">IF(BS$3&lt;$C$9,BS226,0)</f>
        <v>0</v>
      </c>
      <c r="BT227" s="46">
        <f t="shared" si="170"/>
        <v>0</v>
      </c>
      <c r="BU227" s="46">
        <f t="shared" si="170"/>
        <v>0</v>
      </c>
      <c r="BV227" s="46">
        <f t="shared" si="170"/>
        <v>0</v>
      </c>
      <c r="BW227" s="46">
        <f t="shared" si="170"/>
        <v>0</v>
      </c>
      <c r="BX227" s="46">
        <f t="shared" si="170"/>
        <v>0</v>
      </c>
      <c r="BY227" s="46">
        <f t="shared" si="170"/>
        <v>0</v>
      </c>
      <c r="BZ227" s="46">
        <f t="shared" si="170"/>
        <v>0</v>
      </c>
      <c r="CA227" s="46">
        <f t="shared" si="170"/>
        <v>0</v>
      </c>
      <c r="CB227" s="46">
        <f t="shared" si="170"/>
        <v>0</v>
      </c>
      <c r="CC227" s="46">
        <f t="shared" si="170"/>
        <v>0</v>
      </c>
      <c r="CD227" s="46">
        <f t="shared" si="170"/>
        <v>0</v>
      </c>
      <c r="CE227" s="46">
        <f t="shared" si="170"/>
        <v>0</v>
      </c>
      <c r="CF227" s="46">
        <f t="shared" si="170"/>
        <v>0</v>
      </c>
      <c r="CG227" s="46">
        <f t="shared" si="170"/>
        <v>0</v>
      </c>
      <c r="CH227" s="46">
        <f t="shared" si="170"/>
        <v>0</v>
      </c>
    </row>
    <row r="228" spans="2:86" x14ac:dyDescent="0.35">
      <c r="B228" s="40"/>
      <c r="E228" s="32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</row>
    <row r="229" spans="2:86" x14ac:dyDescent="0.35">
      <c r="B229" s="40" t="s">
        <v>78</v>
      </c>
      <c r="C229" s="2"/>
      <c r="D229" s="2"/>
      <c r="E229" s="44">
        <f>SUM(G229:CH229)</f>
        <v>0</v>
      </c>
      <c r="F229" s="2"/>
      <c r="G229" s="46">
        <f t="shared" ref="G229:BR229" si="171">G225+G221</f>
        <v>0</v>
      </c>
      <c r="H229" s="46">
        <f t="shared" si="171"/>
        <v>0</v>
      </c>
      <c r="I229" s="46">
        <f t="shared" si="171"/>
        <v>0</v>
      </c>
      <c r="J229" s="46">
        <f t="shared" si="171"/>
        <v>0</v>
      </c>
      <c r="K229" s="46">
        <f t="shared" si="171"/>
        <v>0</v>
      </c>
      <c r="L229" s="46">
        <f t="shared" si="171"/>
        <v>0</v>
      </c>
      <c r="M229" s="46">
        <f t="shared" si="171"/>
        <v>0</v>
      </c>
      <c r="N229" s="46">
        <f t="shared" si="171"/>
        <v>0</v>
      </c>
      <c r="O229" s="46">
        <f t="shared" si="171"/>
        <v>0</v>
      </c>
      <c r="P229" s="46">
        <f t="shared" si="171"/>
        <v>0</v>
      </c>
      <c r="Q229" s="46">
        <f t="shared" si="171"/>
        <v>0</v>
      </c>
      <c r="R229" s="46">
        <f t="shared" si="171"/>
        <v>0</v>
      </c>
      <c r="S229" s="46">
        <f t="shared" si="171"/>
        <v>0</v>
      </c>
      <c r="T229" s="46">
        <f t="shared" si="171"/>
        <v>0</v>
      </c>
      <c r="U229" s="46">
        <f t="shared" si="171"/>
        <v>0</v>
      </c>
      <c r="V229" s="46">
        <f t="shared" si="171"/>
        <v>0</v>
      </c>
      <c r="W229" s="46">
        <f t="shared" si="171"/>
        <v>0</v>
      </c>
      <c r="X229" s="46">
        <f t="shared" si="171"/>
        <v>0</v>
      </c>
      <c r="Y229" s="46">
        <f t="shared" si="171"/>
        <v>0</v>
      </c>
      <c r="Z229" s="46">
        <f t="shared" si="171"/>
        <v>0</v>
      </c>
      <c r="AA229" s="46">
        <f t="shared" si="171"/>
        <v>0</v>
      </c>
      <c r="AB229" s="46">
        <f t="shared" si="171"/>
        <v>0</v>
      </c>
      <c r="AC229" s="46">
        <f t="shared" si="171"/>
        <v>0</v>
      </c>
      <c r="AD229" s="46">
        <f t="shared" si="171"/>
        <v>0</v>
      </c>
      <c r="AE229" s="46">
        <f t="shared" si="171"/>
        <v>0</v>
      </c>
      <c r="AF229" s="46">
        <f t="shared" si="171"/>
        <v>0</v>
      </c>
      <c r="AG229" s="46">
        <f t="shared" si="171"/>
        <v>0</v>
      </c>
      <c r="AH229" s="46">
        <f t="shared" si="171"/>
        <v>0</v>
      </c>
      <c r="AI229" s="46">
        <f t="shared" si="171"/>
        <v>0</v>
      </c>
      <c r="AJ229" s="46">
        <f t="shared" si="171"/>
        <v>0</v>
      </c>
      <c r="AK229" s="46">
        <f t="shared" si="171"/>
        <v>0</v>
      </c>
      <c r="AL229" s="46">
        <f t="shared" si="171"/>
        <v>0</v>
      </c>
      <c r="AM229" s="46">
        <f t="shared" si="171"/>
        <v>0</v>
      </c>
      <c r="AN229" s="46">
        <f t="shared" si="171"/>
        <v>0</v>
      </c>
      <c r="AO229" s="46">
        <f t="shared" si="171"/>
        <v>0</v>
      </c>
      <c r="AP229" s="46">
        <f t="shared" si="171"/>
        <v>0</v>
      </c>
      <c r="AQ229" s="46">
        <f t="shared" si="171"/>
        <v>0</v>
      </c>
      <c r="AR229" s="46">
        <f t="shared" si="171"/>
        <v>0</v>
      </c>
      <c r="AS229" s="46">
        <f t="shared" si="171"/>
        <v>0</v>
      </c>
      <c r="AT229" s="46">
        <f t="shared" si="171"/>
        <v>0</v>
      </c>
      <c r="AU229" s="46">
        <f t="shared" si="171"/>
        <v>0</v>
      </c>
      <c r="AV229" s="46">
        <f t="shared" si="171"/>
        <v>0</v>
      </c>
      <c r="AW229" s="46">
        <f t="shared" si="171"/>
        <v>0</v>
      </c>
      <c r="AX229" s="46">
        <f t="shared" si="171"/>
        <v>0</v>
      </c>
      <c r="AY229" s="46">
        <f t="shared" si="171"/>
        <v>0</v>
      </c>
      <c r="AZ229" s="46">
        <f t="shared" si="171"/>
        <v>0</v>
      </c>
      <c r="BA229" s="46">
        <f t="shared" si="171"/>
        <v>0</v>
      </c>
      <c r="BB229" s="46">
        <f t="shared" si="171"/>
        <v>0</v>
      </c>
      <c r="BC229" s="46">
        <f t="shared" si="171"/>
        <v>0</v>
      </c>
      <c r="BD229" s="46">
        <f t="shared" si="171"/>
        <v>0</v>
      </c>
      <c r="BE229" s="46">
        <f t="shared" si="171"/>
        <v>0</v>
      </c>
      <c r="BF229" s="46">
        <f t="shared" si="171"/>
        <v>0</v>
      </c>
      <c r="BG229" s="46">
        <f t="shared" si="171"/>
        <v>0</v>
      </c>
      <c r="BH229" s="46">
        <f t="shared" si="171"/>
        <v>0</v>
      </c>
      <c r="BI229" s="46">
        <f t="shared" si="171"/>
        <v>0</v>
      </c>
      <c r="BJ229" s="46">
        <f t="shared" si="171"/>
        <v>0</v>
      </c>
      <c r="BK229" s="46">
        <f t="shared" si="171"/>
        <v>0</v>
      </c>
      <c r="BL229" s="46">
        <f t="shared" si="171"/>
        <v>0</v>
      </c>
      <c r="BM229" s="46">
        <f t="shared" si="171"/>
        <v>0</v>
      </c>
      <c r="BN229" s="46">
        <f t="shared" si="171"/>
        <v>0</v>
      </c>
      <c r="BO229" s="46">
        <f t="shared" si="171"/>
        <v>0</v>
      </c>
      <c r="BP229" s="46">
        <f t="shared" si="171"/>
        <v>0</v>
      </c>
      <c r="BQ229" s="46">
        <f t="shared" si="171"/>
        <v>0</v>
      </c>
      <c r="BR229" s="46">
        <f t="shared" si="171"/>
        <v>0</v>
      </c>
      <c r="BS229" s="46">
        <f t="shared" ref="BS229:CH229" si="172">BS225+BS221</f>
        <v>0</v>
      </c>
      <c r="BT229" s="46">
        <f t="shared" si="172"/>
        <v>0</v>
      </c>
      <c r="BU229" s="46">
        <f t="shared" si="172"/>
        <v>0</v>
      </c>
      <c r="BV229" s="46">
        <f t="shared" si="172"/>
        <v>0</v>
      </c>
      <c r="BW229" s="46">
        <f t="shared" si="172"/>
        <v>0</v>
      </c>
      <c r="BX229" s="46">
        <f t="shared" si="172"/>
        <v>0</v>
      </c>
      <c r="BY229" s="46">
        <f t="shared" si="172"/>
        <v>0</v>
      </c>
      <c r="BZ229" s="46">
        <f t="shared" si="172"/>
        <v>0</v>
      </c>
      <c r="CA229" s="46">
        <f t="shared" si="172"/>
        <v>0</v>
      </c>
      <c r="CB229" s="46">
        <f t="shared" si="172"/>
        <v>0</v>
      </c>
      <c r="CC229" s="46">
        <f t="shared" si="172"/>
        <v>0</v>
      </c>
      <c r="CD229" s="46">
        <f t="shared" si="172"/>
        <v>0</v>
      </c>
      <c r="CE229" s="46">
        <f t="shared" si="172"/>
        <v>0</v>
      </c>
      <c r="CF229" s="46">
        <f t="shared" si="172"/>
        <v>0</v>
      </c>
      <c r="CG229" s="46">
        <f t="shared" si="172"/>
        <v>0</v>
      </c>
      <c r="CH229" s="46">
        <f t="shared" si="172"/>
        <v>0</v>
      </c>
    </row>
    <row r="230" spans="2:86" x14ac:dyDescent="0.35">
      <c r="B230" s="40" t="s">
        <v>79</v>
      </c>
      <c r="E230" s="32">
        <f>SUM(G230:CH230)</f>
        <v>0</v>
      </c>
      <c r="F230" s="2"/>
      <c r="G230" s="43">
        <f t="shared" ref="G230:BR230" si="173">G226+G221</f>
        <v>0</v>
      </c>
      <c r="H230" s="43">
        <f t="shared" si="173"/>
        <v>0</v>
      </c>
      <c r="I230" s="43">
        <f t="shared" si="173"/>
        <v>0</v>
      </c>
      <c r="J230" s="43">
        <f t="shared" si="173"/>
        <v>0</v>
      </c>
      <c r="K230" s="43">
        <f t="shared" si="173"/>
        <v>0</v>
      </c>
      <c r="L230" s="43">
        <f t="shared" si="173"/>
        <v>0</v>
      </c>
      <c r="M230" s="43">
        <f t="shared" si="173"/>
        <v>0</v>
      </c>
      <c r="N230" s="43">
        <f t="shared" si="173"/>
        <v>0</v>
      </c>
      <c r="O230" s="43">
        <f t="shared" si="173"/>
        <v>0</v>
      </c>
      <c r="P230" s="43">
        <f t="shared" si="173"/>
        <v>0</v>
      </c>
      <c r="Q230" s="43">
        <f t="shared" si="173"/>
        <v>0</v>
      </c>
      <c r="R230" s="43">
        <f t="shared" si="173"/>
        <v>0</v>
      </c>
      <c r="S230" s="43">
        <f t="shared" si="173"/>
        <v>0</v>
      </c>
      <c r="T230" s="43">
        <f t="shared" si="173"/>
        <v>0</v>
      </c>
      <c r="U230" s="43">
        <f t="shared" si="173"/>
        <v>0</v>
      </c>
      <c r="V230" s="43">
        <f t="shared" si="173"/>
        <v>0</v>
      </c>
      <c r="W230" s="43">
        <f t="shared" si="173"/>
        <v>0</v>
      </c>
      <c r="X230" s="43">
        <f t="shared" si="173"/>
        <v>0</v>
      </c>
      <c r="Y230" s="43">
        <f t="shared" si="173"/>
        <v>0</v>
      </c>
      <c r="Z230" s="43">
        <f t="shared" si="173"/>
        <v>0</v>
      </c>
      <c r="AA230" s="43">
        <f t="shared" si="173"/>
        <v>0</v>
      </c>
      <c r="AB230" s="43">
        <f t="shared" si="173"/>
        <v>0</v>
      </c>
      <c r="AC230" s="43">
        <f t="shared" si="173"/>
        <v>0</v>
      </c>
      <c r="AD230" s="43">
        <f t="shared" si="173"/>
        <v>0</v>
      </c>
      <c r="AE230" s="43">
        <f t="shared" si="173"/>
        <v>0</v>
      </c>
      <c r="AF230" s="43">
        <f t="shared" si="173"/>
        <v>0</v>
      </c>
      <c r="AG230" s="43">
        <f t="shared" si="173"/>
        <v>0</v>
      </c>
      <c r="AH230" s="43">
        <f t="shared" si="173"/>
        <v>0</v>
      </c>
      <c r="AI230" s="43">
        <f t="shared" si="173"/>
        <v>0</v>
      </c>
      <c r="AJ230" s="43">
        <f t="shared" si="173"/>
        <v>0</v>
      </c>
      <c r="AK230" s="43">
        <f t="shared" si="173"/>
        <v>0</v>
      </c>
      <c r="AL230" s="43">
        <f t="shared" si="173"/>
        <v>0</v>
      </c>
      <c r="AM230" s="43">
        <f t="shared" si="173"/>
        <v>0</v>
      </c>
      <c r="AN230" s="43">
        <f t="shared" si="173"/>
        <v>0</v>
      </c>
      <c r="AO230" s="43">
        <f t="shared" si="173"/>
        <v>0</v>
      </c>
      <c r="AP230" s="43">
        <f t="shared" si="173"/>
        <v>0</v>
      </c>
      <c r="AQ230" s="43">
        <f t="shared" si="173"/>
        <v>0</v>
      </c>
      <c r="AR230" s="43">
        <f t="shared" si="173"/>
        <v>0</v>
      </c>
      <c r="AS230" s="43">
        <f t="shared" si="173"/>
        <v>0</v>
      </c>
      <c r="AT230" s="43">
        <f t="shared" si="173"/>
        <v>0</v>
      </c>
      <c r="AU230" s="43">
        <f t="shared" si="173"/>
        <v>0</v>
      </c>
      <c r="AV230" s="43">
        <f t="shared" si="173"/>
        <v>0</v>
      </c>
      <c r="AW230" s="43">
        <f t="shared" si="173"/>
        <v>0</v>
      </c>
      <c r="AX230" s="43">
        <f t="shared" si="173"/>
        <v>0</v>
      </c>
      <c r="AY230" s="43">
        <f t="shared" si="173"/>
        <v>0</v>
      </c>
      <c r="AZ230" s="43">
        <f t="shared" si="173"/>
        <v>0</v>
      </c>
      <c r="BA230" s="43">
        <f t="shared" si="173"/>
        <v>0</v>
      </c>
      <c r="BB230" s="43">
        <f t="shared" si="173"/>
        <v>0</v>
      </c>
      <c r="BC230" s="43">
        <f t="shared" si="173"/>
        <v>0</v>
      </c>
      <c r="BD230" s="43">
        <f t="shared" si="173"/>
        <v>0</v>
      </c>
      <c r="BE230" s="43">
        <f t="shared" si="173"/>
        <v>0</v>
      </c>
      <c r="BF230" s="43">
        <f t="shared" si="173"/>
        <v>0</v>
      </c>
      <c r="BG230" s="43">
        <f t="shared" si="173"/>
        <v>0</v>
      </c>
      <c r="BH230" s="43">
        <f t="shared" si="173"/>
        <v>0</v>
      </c>
      <c r="BI230" s="43">
        <f t="shared" si="173"/>
        <v>0</v>
      </c>
      <c r="BJ230" s="43">
        <f t="shared" si="173"/>
        <v>0</v>
      </c>
      <c r="BK230" s="43">
        <f t="shared" si="173"/>
        <v>0</v>
      </c>
      <c r="BL230" s="43">
        <f t="shared" si="173"/>
        <v>0</v>
      </c>
      <c r="BM230" s="43">
        <f t="shared" si="173"/>
        <v>0</v>
      </c>
      <c r="BN230" s="43">
        <f t="shared" si="173"/>
        <v>0</v>
      </c>
      <c r="BO230" s="43">
        <f t="shared" si="173"/>
        <v>0</v>
      </c>
      <c r="BP230" s="43">
        <f t="shared" si="173"/>
        <v>0</v>
      </c>
      <c r="BQ230" s="43">
        <f t="shared" si="173"/>
        <v>0</v>
      </c>
      <c r="BR230" s="43">
        <f t="shared" si="173"/>
        <v>0</v>
      </c>
      <c r="BS230" s="43">
        <f t="shared" ref="BS230:CH230" si="174">BS226+BS221</f>
        <v>0</v>
      </c>
      <c r="BT230" s="43">
        <f t="shared" si="174"/>
        <v>0</v>
      </c>
      <c r="BU230" s="43">
        <f t="shared" si="174"/>
        <v>0</v>
      </c>
      <c r="BV230" s="43">
        <f t="shared" si="174"/>
        <v>0</v>
      </c>
      <c r="BW230" s="43">
        <f t="shared" si="174"/>
        <v>0</v>
      </c>
      <c r="BX230" s="43">
        <f t="shared" si="174"/>
        <v>0</v>
      </c>
      <c r="BY230" s="43">
        <f t="shared" si="174"/>
        <v>0</v>
      </c>
      <c r="BZ230" s="43">
        <f t="shared" si="174"/>
        <v>0</v>
      </c>
      <c r="CA230" s="43">
        <f t="shared" si="174"/>
        <v>0</v>
      </c>
      <c r="CB230" s="43">
        <f t="shared" si="174"/>
        <v>0</v>
      </c>
      <c r="CC230" s="43">
        <f t="shared" si="174"/>
        <v>0</v>
      </c>
      <c r="CD230" s="43">
        <f t="shared" si="174"/>
        <v>0</v>
      </c>
      <c r="CE230" s="43">
        <f t="shared" si="174"/>
        <v>0</v>
      </c>
      <c r="CF230" s="43">
        <f t="shared" si="174"/>
        <v>0</v>
      </c>
      <c r="CG230" s="43">
        <f t="shared" si="174"/>
        <v>0</v>
      </c>
      <c r="CH230" s="43">
        <f t="shared" si="174"/>
        <v>0</v>
      </c>
    </row>
    <row r="231" spans="2:86" x14ac:dyDescent="0.35">
      <c r="B231" s="40" t="s">
        <v>80</v>
      </c>
      <c r="E231" s="44">
        <f>SUM(G231:CH231)</f>
        <v>0</v>
      </c>
      <c r="F231" s="2"/>
      <c r="G231" s="46">
        <f t="shared" ref="G231:BR231" si="175">G227+G221</f>
        <v>0</v>
      </c>
      <c r="H231" s="46">
        <f t="shared" si="175"/>
        <v>0</v>
      </c>
      <c r="I231" s="46">
        <f t="shared" si="175"/>
        <v>0</v>
      </c>
      <c r="J231" s="46">
        <f t="shared" si="175"/>
        <v>0</v>
      </c>
      <c r="K231" s="46">
        <f t="shared" si="175"/>
        <v>0</v>
      </c>
      <c r="L231" s="46">
        <f t="shared" si="175"/>
        <v>0</v>
      </c>
      <c r="M231" s="46">
        <f t="shared" si="175"/>
        <v>0</v>
      </c>
      <c r="N231" s="46">
        <f t="shared" si="175"/>
        <v>0</v>
      </c>
      <c r="O231" s="46">
        <f t="shared" si="175"/>
        <v>0</v>
      </c>
      <c r="P231" s="46">
        <f t="shared" si="175"/>
        <v>0</v>
      </c>
      <c r="Q231" s="46">
        <f t="shared" si="175"/>
        <v>0</v>
      </c>
      <c r="R231" s="46">
        <f t="shared" si="175"/>
        <v>0</v>
      </c>
      <c r="S231" s="46">
        <f t="shared" si="175"/>
        <v>0</v>
      </c>
      <c r="T231" s="46">
        <f t="shared" si="175"/>
        <v>0</v>
      </c>
      <c r="U231" s="46">
        <f t="shared" si="175"/>
        <v>0</v>
      </c>
      <c r="V231" s="46">
        <f t="shared" si="175"/>
        <v>0</v>
      </c>
      <c r="W231" s="46">
        <f t="shared" si="175"/>
        <v>0</v>
      </c>
      <c r="X231" s="46">
        <f t="shared" si="175"/>
        <v>0</v>
      </c>
      <c r="Y231" s="46">
        <f t="shared" si="175"/>
        <v>0</v>
      </c>
      <c r="Z231" s="46">
        <f t="shared" si="175"/>
        <v>0</v>
      </c>
      <c r="AA231" s="46">
        <f t="shared" si="175"/>
        <v>0</v>
      </c>
      <c r="AB231" s="46">
        <f t="shared" si="175"/>
        <v>0</v>
      </c>
      <c r="AC231" s="46">
        <f t="shared" si="175"/>
        <v>0</v>
      </c>
      <c r="AD231" s="46">
        <f t="shared" si="175"/>
        <v>0</v>
      </c>
      <c r="AE231" s="46">
        <f t="shared" si="175"/>
        <v>0</v>
      </c>
      <c r="AF231" s="46">
        <f t="shared" si="175"/>
        <v>0</v>
      </c>
      <c r="AG231" s="46">
        <f t="shared" si="175"/>
        <v>0</v>
      </c>
      <c r="AH231" s="46">
        <f t="shared" si="175"/>
        <v>0</v>
      </c>
      <c r="AI231" s="46">
        <f t="shared" si="175"/>
        <v>0</v>
      </c>
      <c r="AJ231" s="46">
        <f t="shared" si="175"/>
        <v>0</v>
      </c>
      <c r="AK231" s="46">
        <f t="shared" si="175"/>
        <v>0</v>
      </c>
      <c r="AL231" s="46">
        <f t="shared" si="175"/>
        <v>0</v>
      </c>
      <c r="AM231" s="46">
        <f t="shared" si="175"/>
        <v>0</v>
      </c>
      <c r="AN231" s="46">
        <f t="shared" si="175"/>
        <v>0</v>
      </c>
      <c r="AO231" s="46">
        <f t="shared" si="175"/>
        <v>0</v>
      </c>
      <c r="AP231" s="46">
        <f t="shared" si="175"/>
        <v>0</v>
      </c>
      <c r="AQ231" s="46">
        <f t="shared" si="175"/>
        <v>0</v>
      </c>
      <c r="AR231" s="46">
        <f t="shared" si="175"/>
        <v>0</v>
      </c>
      <c r="AS231" s="46">
        <f t="shared" si="175"/>
        <v>0</v>
      </c>
      <c r="AT231" s="46">
        <f t="shared" si="175"/>
        <v>0</v>
      </c>
      <c r="AU231" s="46">
        <f t="shared" si="175"/>
        <v>0</v>
      </c>
      <c r="AV231" s="46">
        <f t="shared" si="175"/>
        <v>0</v>
      </c>
      <c r="AW231" s="46">
        <f t="shared" si="175"/>
        <v>0</v>
      </c>
      <c r="AX231" s="46">
        <f t="shared" si="175"/>
        <v>0</v>
      </c>
      <c r="AY231" s="46">
        <f t="shared" si="175"/>
        <v>0</v>
      </c>
      <c r="AZ231" s="46">
        <f t="shared" si="175"/>
        <v>0</v>
      </c>
      <c r="BA231" s="46">
        <f t="shared" si="175"/>
        <v>0</v>
      </c>
      <c r="BB231" s="46">
        <f t="shared" si="175"/>
        <v>0</v>
      </c>
      <c r="BC231" s="46">
        <f t="shared" si="175"/>
        <v>0</v>
      </c>
      <c r="BD231" s="46">
        <f t="shared" si="175"/>
        <v>0</v>
      </c>
      <c r="BE231" s="46">
        <f t="shared" si="175"/>
        <v>0</v>
      </c>
      <c r="BF231" s="46">
        <f t="shared" si="175"/>
        <v>0</v>
      </c>
      <c r="BG231" s="46">
        <f t="shared" si="175"/>
        <v>0</v>
      </c>
      <c r="BH231" s="46">
        <f t="shared" si="175"/>
        <v>0</v>
      </c>
      <c r="BI231" s="46">
        <f t="shared" si="175"/>
        <v>0</v>
      </c>
      <c r="BJ231" s="46">
        <f t="shared" si="175"/>
        <v>0</v>
      </c>
      <c r="BK231" s="46">
        <f t="shared" si="175"/>
        <v>0</v>
      </c>
      <c r="BL231" s="46">
        <f t="shared" si="175"/>
        <v>0</v>
      </c>
      <c r="BM231" s="46">
        <f t="shared" si="175"/>
        <v>0</v>
      </c>
      <c r="BN231" s="46">
        <f t="shared" si="175"/>
        <v>0</v>
      </c>
      <c r="BO231" s="46">
        <f t="shared" si="175"/>
        <v>0</v>
      </c>
      <c r="BP231" s="46">
        <f t="shared" si="175"/>
        <v>0</v>
      </c>
      <c r="BQ231" s="46">
        <f t="shared" si="175"/>
        <v>0</v>
      </c>
      <c r="BR231" s="46">
        <f t="shared" si="175"/>
        <v>0</v>
      </c>
      <c r="BS231" s="46">
        <f t="shared" ref="BS231:CH231" si="176">BS227+BS221</f>
        <v>0</v>
      </c>
      <c r="BT231" s="46">
        <f t="shared" si="176"/>
        <v>0</v>
      </c>
      <c r="BU231" s="46">
        <f t="shared" si="176"/>
        <v>0</v>
      </c>
      <c r="BV231" s="46">
        <f t="shared" si="176"/>
        <v>0</v>
      </c>
      <c r="BW231" s="46">
        <f t="shared" si="176"/>
        <v>0</v>
      </c>
      <c r="BX231" s="46">
        <f t="shared" si="176"/>
        <v>0</v>
      </c>
      <c r="BY231" s="46">
        <f t="shared" si="176"/>
        <v>0</v>
      </c>
      <c r="BZ231" s="46">
        <f t="shared" si="176"/>
        <v>0</v>
      </c>
      <c r="CA231" s="46">
        <f t="shared" si="176"/>
        <v>0</v>
      </c>
      <c r="CB231" s="46">
        <f t="shared" si="176"/>
        <v>0</v>
      </c>
      <c r="CC231" s="46">
        <f t="shared" si="176"/>
        <v>0</v>
      </c>
      <c r="CD231" s="46">
        <f t="shared" si="176"/>
        <v>0</v>
      </c>
      <c r="CE231" s="46">
        <f t="shared" si="176"/>
        <v>0</v>
      </c>
      <c r="CF231" s="46">
        <f t="shared" si="176"/>
        <v>0</v>
      </c>
      <c r="CG231" s="46">
        <f t="shared" si="176"/>
        <v>0</v>
      </c>
      <c r="CH231" s="46">
        <f t="shared" si="176"/>
        <v>0</v>
      </c>
    </row>
    <row r="232" spans="2:86" x14ac:dyDescent="0.35">
      <c r="B232" s="2"/>
      <c r="F232" s="2"/>
      <c r="G232" s="56"/>
    </row>
    <row r="233" spans="2:86" x14ac:dyDescent="0.35">
      <c r="B233" s="2" t="s">
        <v>70</v>
      </c>
      <c r="G233" s="56"/>
    </row>
    <row r="235" spans="2:86" x14ac:dyDescent="0.35">
      <c r="B235" s="40" t="s">
        <v>75</v>
      </c>
      <c r="C235" s="2"/>
      <c r="D235" s="2"/>
      <c r="E235" s="44">
        <f>SUM(G235:CH235)</f>
        <v>0</v>
      </c>
      <c r="F235" s="2"/>
      <c r="G235" s="46">
        <f t="shared" ref="G235:BR237" si="177">G225*G$52</f>
        <v>0</v>
      </c>
      <c r="H235" s="46">
        <f t="shared" si="177"/>
        <v>0</v>
      </c>
      <c r="I235" s="46">
        <f t="shared" si="177"/>
        <v>0</v>
      </c>
      <c r="J235" s="46">
        <f t="shared" si="177"/>
        <v>0</v>
      </c>
      <c r="K235" s="46">
        <f t="shared" si="177"/>
        <v>0</v>
      </c>
      <c r="L235" s="46">
        <f t="shared" si="177"/>
        <v>0</v>
      </c>
      <c r="M235" s="46">
        <f t="shared" si="177"/>
        <v>0</v>
      </c>
      <c r="N235" s="46">
        <f t="shared" si="177"/>
        <v>0</v>
      </c>
      <c r="O235" s="46">
        <f t="shared" si="177"/>
        <v>0</v>
      </c>
      <c r="P235" s="46">
        <f t="shared" si="177"/>
        <v>0</v>
      </c>
      <c r="Q235" s="46">
        <f t="shared" si="177"/>
        <v>0</v>
      </c>
      <c r="R235" s="46">
        <f t="shared" si="177"/>
        <v>0</v>
      </c>
      <c r="S235" s="46">
        <f t="shared" si="177"/>
        <v>0</v>
      </c>
      <c r="T235" s="46">
        <f t="shared" si="177"/>
        <v>0</v>
      </c>
      <c r="U235" s="46">
        <f t="shared" si="177"/>
        <v>0</v>
      </c>
      <c r="V235" s="46">
        <f t="shared" si="177"/>
        <v>0</v>
      </c>
      <c r="W235" s="46">
        <f t="shared" si="177"/>
        <v>0</v>
      </c>
      <c r="X235" s="46">
        <f t="shared" si="177"/>
        <v>0</v>
      </c>
      <c r="Y235" s="46">
        <f t="shared" si="177"/>
        <v>0</v>
      </c>
      <c r="Z235" s="46">
        <f t="shared" si="177"/>
        <v>0</v>
      </c>
      <c r="AA235" s="46">
        <f t="shared" si="177"/>
        <v>0</v>
      </c>
      <c r="AB235" s="46">
        <f t="shared" si="177"/>
        <v>0</v>
      </c>
      <c r="AC235" s="46">
        <f t="shared" si="177"/>
        <v>0</v>
      </c>
      <c r="AD235" s="46">
        <f t="shared" si="177"/>
        <v>0</v>
      </c>
      <c r="AE235" s="46">
        <f t="shared" si="177"/>
        <v>0</v>
      </c>
      <c r="AF235" s="46">
        <f t="shared" si="177"/>
        <v>0</v>
      </c>
      <c r="AG235" s="46">
        <f t="shared" si="177"/>
        <v>0</v>
      </c>
      <c r="AH235" s="46">
        <f t="shared" si="177"/>
        <v>0</v>
      </c>
      <c r="AI235" s="46">
        <f t="shared" si="177"/>
        <v>0</v>
      </c>
      <c r="AJ235" s="46">
        <f t="shared" si="177"/>
        <v>0</v>
      </c>
      <c r="AK235" s="46">
        <f t="shared" si="177"/>
        <v>0</v>
      </c>
      <c r="AL235" s="46">
        <f t="shared" si="177"/>
        <v>0</v>
      </c>
      <c r="AM235" s="46">
        <f t="shared" si="177"/>
        <v>0</v>
      </c>
      <c r="AN235" s="46">
        <f t="shared" si="177"/>
        <v>0</v>
      </c>
      <c r="AO235" s="46">
        <f t="shared" si="177"/>
        <v>0</v>
      </c>
      <c r="AP235" s="46">
        <f t="shared" si="177"/>
        <v>0</v>
      </c>
      <c r="AQ235" s="46">
        <f t="shared" si="177"/>
        <v>0</v>
      </c>
      <c r="AR235" s="46">
        <f t="shared" si="177"/>
        <v>0</v>
      </c>
      <c r="AS235" s="46">
        <f t="shared" si="177"/>
        <v>0</v>
      </c>
      <c r="AT235" s="46">
        <f t="shared" si="177"/>
        <v>0</v>
      </c>
      <c r="AU235" s="46">
        <f t="shared" si="177"/>
        <v>0</v>
      </c>
      <c r="AV235" s="46">
        <f t="shared" si="177"/>
        <v>0</v>
      </c>
      <c r="AW235" s="46">
        <f t="shared" si="177"/>
        <v>0</v>
      </c>
      <c r="AX235" s="46">
        <f t="shared" si="177"/>
        <v>0</v>
      </c>
      <c r="AY235" s="46">
        <f t="shared" si="177"/>
        <v>0</v>
      </c>
      <c r="AZ235" s="46">
        <f t="shared" si="177"/>
        <v>0</v>
      </c>
      <c r="BA235" s="46">
        <f t="shared" si="177"/>
        <v>0</v>
      </c>
      <c r="BB235" s="46">
        <f t="shared" si="177"/>
        <v>0</v>
      </c>
      <c r="BC235" s="46">
        <f t="shared" si="177"/>
        <v>0</v>
      </c>
      <c r="BD235" s="46">
        <f t="shared" si="177"/>
        <v>0</v>
      </c>
      <c r="BE235" s="46">
        <f t="shared" si="177"/>
        <v>0</v>
      </c>
      <c r="BF235" s="46">
        <f t="shared" si="177"/>
        <v>0</v>
      </c>
      <c r="BG235" s="46">
        <f t="shared" si="177"/>
        <v>0</v>
      </c>
      <c r="BH235" s="46">
        <f t="shared" si="177"/>
        <v>0</v>
      </c>
      <c r="BI235" s="46">
        <f t="shared" si="177"/>
        <v>0</v>
      </c>
      <c r="BJ235" s="46">
        <f t="shared" si="177"/>
        <v>0</v>
      </c>
      <c r="BK235" s="46">
        <f t="shared" si="177"/>
        <v>0</v>
      </c>
      <c r="BL235" s="46">
        <f t="shared" si="177"/>
        <v>0</v>
      </c>
      <c r="BM235" s="46">
        <f t="shared" si="177"/>
        <v>0</v>
      </c>
      <c r="BN235" s="46">
        <f t="shared" si="177"/>
        <v>0</v>
      </c>
      <c r="BO235" s="46">
        <f t="shared" si="177"/>
        <v>0</v>
      </c>
      <c r="BP235" s="46">
        <f t="shared" si="177"/>
        <v>0</v>
      </c>
      <c r="BQ235" s="46">
        <f t="shared" si="177"/>
        <v>0</v>
      </c>
      <c r="BR235" s="46">
        <f t="shared" si="177"/>
        <v>0</v>
      </c>
      <c r="BS235" s="46">
        <f t="shared" ref="BS235:CH237" si="178">BS225*BS$52</f>
        <v>0</v>
      </c>
      <c r="BT235" s="46">
        <f t="shared" si="178"/>
        <v>0</v>
      </c>
      <c r="BU235" s="46">
        <f t="shared" si="178"/>
        <v>0</v>
      </c>
      <c r="BV235" s="46">
        <f t="shared" si="178"/>
        <v>0</v>
      </c>
      <c r="BW235" s="46">
        <f t="shared" si="178"/>
        <v>0</v>
      </c>
      <c r="BX235" s="46">
        <f t="shared" si="178"/>
        <v>0</v>
      </c>
      <c r="BY235" s="46">
        <f t="shared" si="178"/>
        <v>0</v>
      </c>
      <c r="BZ235" s="46">
        <f t="shared" si="178"/>
        <v>0</v>
      </c>
      <c r="CA235" s="46">
        <f t="shared" si="178"/>
        <v>0</v>
      </c>
      <c r="CB235" s="46">
        <f t="shared" si="178"/>
        <v>0</v>
      </c>
      <c r="CC235" s="46">
        <f t="shared" si="178"/>
        <v>0</v>
      </c>
      <c r="CD235" s="46">
        <f t="shared" si="178"/>
        <v>0</v>
      </c>
      <c r="CE235" s="46">
        <f t="shared" si="178"/>
        <v>0</v>
      </c>
      <c r="CF235" s="46">
        <f t="shared" si="178"/>
        <v>0</v>
      </c>
      <c r="CG235" s="46">
        <f t="shared" si="178"/>
        <v>0</v>
      </c>
      <c r="CH235" s="46">
        <f t="shared" si="178"/>
        <v>0</v>
      </c>
    </row>
    <row r="236" spans="2:86" x14ac:dyDescent="0.35">
      <c r="B236" s="40" t="s">
        <v>76</v>
      </c>
      <c r="E236" s="32">
        <f>SUM(G236:CH236)</f>
        <v>0</v>
      </c>
      <c r="F236" s="2"/>
      <c r="G236" s="43">
        <f t="shared" si="177"/>
        <v>0</v>
      </c>
      <c r="H236" s="43">
        <f t="shared" si="177"/>
        <v>0</v>
      </c>
      <c r="I236" s="43">
        <f t="shared" si="177"/>
        <v>0</v>
      </c>
      <c r="J236" s="43">
        <f t="shared" si="177"/>
        <v>0</v>
      </c>
      <c r="K236" s="43">
        <f t="shared" si="177"/>
        <v>0</v>
      </c>
      <c r="L236" s="43">
        <f t="shared" si="177"/>
        <v>0</v>
      </c>
      <c r="M236" s="43">
        <f t="shared" si="177"/>
        <v>0</v>
      </c>
      <c r="N236" s="43">
        <f t="shared" si="177"/>
        <v>0</v>
      </c>
      <c r="O236" s="43">
        <f t="shared" si="177"/>
        <v>0</v>
      </c>
      <c r="P236" s="43">
        <f t="shared" si="177"/>
        <v>0</v>
      </c>
      <c r="Q236" s="43">
        <f t="shared" si="177"/>
        <v>0</v>
      </c>
      <c r="R236" s="43">
        <f t="shared" si="177"/>
        <v>0</v>
      </c>
      <c r="S236" s="43">
        <f t="shared" si="177"/>
        <v>0</v>
      </c>
      <c r="T236" s="43">
        <f t="shared" si="177"/>
        <v>0</v>
      </c>
      <c r="U236" s="43">
        <f t="shared" si="177"/>
        <v>0</v>
      </c>
      <c r="V236" s="43">
        <f t="shared" si="177"/>
        <v>0</v>
      </c>
      <c r="W236" s="43">
        <f t="shared" si="177"/>
        <v>0</v>
      </c>
      <c r="X236" s="43">
        <f t="shared" si="177"/>
        <v>0</v>
      </c>
      <c r="Y236" s="43">
        <f t="shared" si="177"/>
        <v>0</v>
      </c>
      <c r="Z236" s="43">
        <f t="shared" si="177"/>
        <v>0</v>
      </c>
      <c r="AA236" s="43">
        <f t="shared" si="177"/>
        <v>0</v>
      </c>
      <c r="AB236" s="43">
        <f t="shared" si="177"/>
        <v>0</v>
      </c>
      <c r="AC236" s="43">
        <f t="shared" si="177"/>
        <v>0</v>
      </c>
      <c r="AD236" s="43">
        <f t="shared" si="177"/>
        <v>0</v>
      </c>
      <c r="AE236" s="43">
        <f t="shared" si="177"/>
        <v>0</v>
      </c>
      <c r="AF236" s="43">
        <f t="shared" si="177"/>
        <v>0</v>
      </c>
      <c r="AG236" s="43">
        <f t="shared" si="177"/>
        <v>0</v>
      </c>
      <c r="AH236" s="43">
        <f t="shared" si="177"/>
        <v>0</v>
      </c>
      <c r="AI236" s="43">
        <f t="shared" si="177"/>
        <v>0</v>
      </c>
      <c r="AJ236" s="43">
        <f t="shared" si="177"/>
        <v>0</v>
      </c>
      <c r="AK236" s="43">
        <f t="shared" si="177"/>
        <v>0</v>
      </c>
      <c r="AL236" s="43">
        <f t="shared" si="177"/>
        <v>0</v>
      </c>
      <c r="AM236" s="43">
        <f t="shared" si="177"/>
        <v>0</v>
      </c>
      <c r="AN236" s="43">
        <f t="shared" si="177"/>
        <v>0</v>
      </c>
      <c r="AO236" s="43">
        <f t="shared" si="177"/>
        <v>0</v>
      </c>
      <c r="AP236" s="43">
        <f t="shared" si="177"/>
        <v>0</v>
      </c>
      <c r="AQ236" s="43">
        <f t="shared" si="177"/>
        <v>0</v>
      </c>
      <c r="AR236" s="43">
        <f t="shared" si="177"/>
        <v>0</v>
      </c>
      <c r="AS236" s="43">
        <f t="shared" si="177"/>
        <v>0</v>
      </c>
      <c r="AT236" s="43">
        <f t="shared" si="177"/>
        <v>0</v>
      </c>
      <c r="AU236" s="43">
        <f t="shared" si="177"/>
        <v>0</v>
      </c>
      <c r="AV236" s="43">
        <f t="shared" si="177"/>
        <v>0</v>
      </c>
      <c r="AW236" s="43">
        <f t="shared" si="177"/>
        <v>0</v>
      </c>
      <c r="AX236" s="43">
        <f t="shared" si="177"/>
        <v>0</v>
      </c>
      <c r="AY236" s="43">
        <f t="shared" si="177"/>
        <v>0</v>
      </c>
      <c r="AZ236" s="43">
        <f t="shared" si="177"/>
        <v>0</v>
      </c>
      <c r="BA236" s="43">
        <f t="shared" si="177"/>
        <v>0</v>
      </c>
      <c r="BB236" s="43">
        <f t="shared" si="177"/>
        <v>0</v>
      </c>
      <c r="BC236" s="43">
        <f t="shared" si="177"/>
        <v>0</v>
      </c>
      <c r="BD236" s="43">
        <f t="shared" si="177"/>
        <v>0</v>
      </c>
      <c r="BE236" s="43">
        <f t="shared" si="177"/>
        <v>0</v>
      </c>
      <c r="BF236" s="43">
        <f t="shared" si="177"/>
        <v>0</v>
      </c>
      <c r="BG236" s="43">
        <f t="shared" si="177"/>
        <v>0</v>
      </c>
      <c r="BH236" s="43">
        <f t="shared" si="177"/>
        <v>0</v>
      </c>
      <c r="BI236" s="43">
        <f t="shared" si="177"/>
        <v>0</v>
      </c>
      <c r="BJ236" s="43">
        <f t="shared" si="177"/>
        <v>0</v>
      </c>
      <c r="BK236" s="43">
        <f t="shared" si="177"/>
        <v>0</v>
      </c>
      <c r="BL236" s="43">
        <f t="shared" si="177"/>
        <v>0</v>
      </c>
      <c r="BM236" s="43">
        <f t="shared" si="177"/>
        <v>0</v>
      </c>
      <c r="BN236" s="43">
        <f t="shared" si="177"/>
        <v>0</v>
      </c>
      <c r="BO236" s="43">
        <f t="shared" si="177"/>
        <v>0</v>
      </c>
      <c r="BP236" s="43">
        <f t="shared" si="177"/>
        <v>0</v>
      </c>
      <c r="BQ236" s="43">
        <f t="shared" si="177"/>
        <v>0</v>
      </c>
      <c r="BR236" s="43">
        <f t="shared" si="177"/>
        <v>0</v>
      </c>
      <c r="BS236" s="43">
        <f t="shared" si="178"/>
        <v>0</v>
      </c>
      <c r="BT236" s="43">
        <f t="shared" si="178"/>
        <v>0</v>
      </c>
      <c r="BU236" s="43">
        <f t="shared" si="178"/>
        <v>0</v>
      </c>
      <c r="BV236" s="43">
        <f t="shared" si="178"/>
        <v>0</v>
      </c>
      <c r="BW236" s="43">
        <f t="shared" si="178"/>
        <v>0</v>
      </c>
      <c r="BX236" s="43">
        <f t="shared" si="178"/>
        <v>0</v>
      </c>
      <c r="BY236" s="43">
        <f t="shared" si="178"/>
        <v>0</v>
      </c>
      <c r="BZ236" s="43">
        <f t="shared" si="178"/>
        <v>0</v>
      </c>
      <c r="CA236" s="43">
        <f t="shared" si="178"/>
        <v>0</v>
      </c>
      <c r="CB236" s="43">
        <f t="shared" si="178"/>
        <v>0</v>
      </c>
      <c r="CC236" s="43">
        <f t="shared" si="178"/>
        <v>0</v>
      </c>
      <c r="CD236" s="43">
        <f t="shared" si="178"/>
        <v>0</v>
      </c>
      <c r="CE236" s="43">
        <f t="shared" si="178"/>
        <v>0</v>
      </c>
      <c r="CF236" s="43">
        <f t="shared" si="178"/>
        <v>0</v>
      </c>
      <c r="CG236" s="43">
        <f t="shared" si="178"/>
        <v>0</v>
      </c>
      <c r="CH236" s="43">
        <f t="shared" si="178"/>
        <v>0</v>
      </c>
    </row>
    <row r="237" spans="2:86" x14ac:dyDescent="0.35">
      <c r="B237" s="40" t="s">
        <v>77</v>
      </c>
      <c r="E237" s="44">
        <f>SUM(G237:CH237)</f>
        <v>0</v>
      </c>
      <c r="F237" s="2"/>
      <c r="G237" s="45">
        <f t="shared" si="177"/>
        <v>0</v>
      </c>
      <c r="H237" s="46">
        <f t="shared" si="177"/>
        <v>0</v>
      </c>
      <c r="I237" s="46">
        <f t="shared" si="177"/>
        <v>0</v>
      </c>
      <c r="J237" s="46">
        <f t="shared" si="177"/>
        <v>0</v>
      </c>
      <c r="K237" s="46">
        <f t="shared" si="177"/>
        <v>0</v>
      </c>
      <c r="L237" s="46">
        <f t="shared" si="177"/>
        <v>0</v>
      </c>
      <c r="M237" s="46">
        <f t="shared" si="177"/>
        <v>0</v>
      </c>
      <c r="N237" s="46">
        <f t="shared" si="177"/>
        <v>0</v>
      </c>
      <c r="O237" s="46">
        <f t="shared" si="177"/>
        <v>0</v>
      </c>
      <c r="P237" s="46">
        <f t="shared" si="177"/>
        <v>0</v>
      </c>
      <c r="Q237" s="46">
        <f t="shared" si="177"/>
        <v>0</v>
      </c>
      <c r="R237" s="46">
        <f t="shared" si="177"/>
        <v>0</v>
      </c>
      <c r="S237" s="46">
        <f t="shared" si="177"/>
        <v>0</v>
      </c>
      <c r="T237" s="46">
        <f t="shared" si="177"/>
        <v>0</v>
      </c>
      <c r="U237" s="46">
        <f t="shared" si="177"/>
        <v>0</v>
      </c>
      <c r="V237" s="46">
        <f t="shared" si="177"/>
        <v>0</v>
      </c>
      <c r="W237" s="46">
        <f t="shared" si="177"/>
        <v>0</v>
      </c>
      <c r="X237" s="46">
        <f t="shared" si="177"/>
        <v>0</v>
      </c>
      <c r="Y237" s="46">
        <f t="shared" si="177"/>
        <v>0</v>
      </c>
      <c r="Z237" s="46">
        <f t="shared" si="177"/>
        <v>0</v>
      </c>
      <c r="AA237" s="46">
        <f t="shared" si="177"/>
        <v>0</v>
      </c>
      <c r="AB237" s="46">
        <f t="shared" si="177"/>
        <v>0</v>
      </c>
      <c r="AC237" s="46">
        <f t="shared" si="177"/>
        <v>0</v>
      </c>
      <c r="AD237" s="46">
        <f t="shared" si="177"/>
        <v>0</v>
      </c>
      <c r="AE237" s="46">
        <f t="shared" si="177"/>
        <v>0</v>
      </c>
      <c r="AF237" s="46">
        <f t="shared" si="177"/>
        <v>0</v>
      </c>
      <c r="AG237" s="46">
        <f t="shared" si="177"/>
        <v>0</v>
      </c>
      <c r="AH237" s="46">
        <f t="shared" si="177"/>
        <v>0</v>
      </c>
      <c r="AI237" s="46">
        <f t="shared" si="177"/>
        <v>0</v>
      </c>
      <c r="AJ237" s="46">
        <f t="shared" si="177"/>
        <v>0</v>
      </c>
      <c r="AK237" s="46">
        <f t="shared" si="177"/>
        <v>0</v>
      </c>
      <c r="AL237" s="46">
        <f t="shared" si="177"/>
        <v>0</v>
      </c>
      <c r="AM237" s="46">
        <f t="shared" si="177"/>
        <v>0</v>
      </c>
      <c r="AN237" s="46">
        <f t="shared" si="177"/>
        <v>0</v>
      </c>
      <c r="AO237" s="46">
        <f t="shared" si="177"/>
        <v>0</v>
      </c>
      <c r="AP237" s="46">
        <f t="shared" si="177"/>
        <v>0</v>
      </c>
      <c r="AQ237" s="46">
        <f t="shared" si="177"/>
        <v>0</v>
      </c>
      <c r="AR237" s="46">
        <f t="shared" si="177"/>
        <v>0</v>
      </c>
      <c r="AS237" s="46">
        <f t="shared" si="177"/>
        <v>0</v>
      </c>
      <c r="AT237" s="46">
        <f t="shared" si="177"/>
        <v>0</v>
      </c>
      <c r="AU237" s="46">
        <f t="shared" si="177"/>
        <v>0</v>
      </c>
      <c r="AV237" s="46">
        <f t="shared" si="177"/>
        <v>0</v>
      </c>
      <c r="AW237" s="46">
        <f t="shared" si="177"/>
        <v>0</v>
      </c>
      <c r="AX237" s="46">
        <f t="shared" si="177"/>
        <v>0</v>
      </c>
      <c r="AY237" s="46">
        <f t="shared" si="177"/>
        <v>0</v>
      </c>
      <c r="AZ237" s="46">
        <f t="shared" si="177"/>
        <v>0</v>
      </c>
      <c r="BA237" s="46">
        <f t="shared" si="177"/>
        <v>0</v>
      </c>
      <c r="BB237" s="46">
        <f t="shared" si="177"/>
        <v>0</v>
      </c>
      <c r="BC237" s="46">
        <f t="shared" si="177"/>
        <v>0</v>
      </c>
      <c r="BD237" s="46">
        <f t="shared" si="177"/>
        <v>0</v>
      </c>
      <c r="BE237" s="46">
        <f t="shared" si="177"/>
        <v>0</v>
      </c>
      <c r="BF237" s="46">
        <f t="shared" si="177"/>
        <v>0</v>
      </c>
      <c r="BG237" s="46">
        <f t="shared" si="177"/>
        <v>0</v>
      </c>
      <c r="BH237" s="46">
        <f t="shared" si="177"/>
        <v>0</v>
      </c>
      <c r="BI237" s="46">
        <f t="shared" si="177"/>
        <v>0</v>
      </c>
      <c r="BJ237" s="46">
        <f t="shared" si="177"/>
        <v>0</v>
      </c>
      <c r="BK237" s="46">
        <f t="shared" si="177"/>
        <v>0</v>
      </c>
      <c r="BL237" s="46">
        <f t="shared" si="177"/>
        <v>0</v>
      </c>
      <c r="BM237" s="46">
        <f t="shared" si="177"/>
        <v>0</v>
      </c>
      <c r="BN237" s="46">
        <f t="shared" si="177"/>
        <v>0</v>
      </c>
      <c r="BO237" s="46">
        <f t="shared" si="177"/>
        <v>0</v>
      </c>
      <c r="BP237" s="46">
        <f t="shared" si="177"/>
        <v>0</v>
      </c>
      <c r="BQ237" s="46">
        <f t="shared" si="177"/>
        <v>0</v>
      </c>
      <c r="BR237" s="46">
        <f t="shared" si="177"/>
        <v>0</v>
      </c>
      <c r="BS237" s="46">
        <f t="shared" si="178"/>
        <v>0</v>
      </c>
      <c r="BT237" s="46">
        <f t="shared" si="178"/>
        <v>0</v>
      </c>
      <c r="BU237" s="46">
        <f t="shared" si="178"/>
        <v>0</v>
      </c>
      <c r="BV237" s="46">
        <f t="shared" si="178"/>
        <v>0</v>
      </c>
      <c r="BW237" s="46">
        <f t="shared" si="178"/>
        <v>0</v>
      </c>
      <c r="BX237" s="46">
        <f t="shared" si="178"/>
        <v>0</v>
      </c>
      <c r="BY237" s="46">
        <f t="shared" si="178"/>
        <v>0</v>
      </c>
      <c r="BZ237" s="46">
        <f t="shared" si="178"/>
        <v>0</v>
      </c>
      <c r="CA237" s="46">
        <f t="shared" si="178"/>
        <v>0</v>
      </c>
      <c r="CB237" s="46">
        <f t="shared" si="178"/>
        <v>0</v>
      </c>
      <c r="CC237" s="46">
        <f t="shared" si="178"/>
        <v>0</v>
      </c>
      <c r="CD237" s="46">
        <f t="shared" si="178"/>
        <v>0</v>
      </c>
      <c r="CE237" s="46">
        <f t="shared" si="178"/>
        <v>0</v>
      </c>
      <c r="CF237" s="46">
        <f t="shared" si="178"/>
        <v>0</v>
      </c>
      <c r="CG237" s="46">
        <f t="shared" si="178"/>
        <v>0</v>
      </c>
      <c r="CH237" s="46">
        <f t="shared" si="178"/>
        <v>0</v>
      </c>
    </row>
    <row r="238" spans="2:86" x14ac:dyDescent="0.35">
      <c r="B238" s="40"/>
      <c r="E238" s="32"/>
      <c r="F238" s="2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</row>
    <row r="239" spans="2:86" x14ac:dyDescent="0.35">
      <c r="B239" s="40" t="s">
        <v>78</v>
      </c>
      <c r="C239" s="2"/>
      <c r="D239" s="2"/>
      <c r="E239" s="44">
        <f>SUM(G239:CH239)</f>
        <v>0</v>
      </c>
      <c r="F239" s="2"/>
      <c r="G239" s="46">
        <f t="shared" ref="G239:BR241" si="179">G229*G$52</f>
        <v>0</v>
      </c>
      <c r="H239" s="46">
        <f t="shared" si="179"/>
        <v>0</v>
      </c>
      <c r="I239" s="46">
        <f t="shared" si="179"/>
        <v>0</v>
      </c>
      <c r="J239" s="46">
        <f t="shared" si="179"/>
        <v>0</v>
      </c>
      <c r="K239" s="46">
        <f t="shared" si="179"/>
        <v>0</v>
      </c>
      <c r="L239" s="46">
        <f t="shared" si="179"/>
        <v>0</v>
      </c>
      <c r="M239" s="46">
        <f t="shared" si="179"/>
        <v>0</v>
      </c>
      <c r="N239" s="46">
        <f t="shared" si="179"/>
        <v>0</v>
      </c>
      <c r="O239" s="46">
        <f t="shared" si="179"/>
        <v>0</v>
      </c>
      <c r="P239" s="46">
        <f t="shared" si="179"/>
        <v>0</v>
      </c>
      <c r="Q239" s="46">
        <f t="shared" si="179"/>
        <v>0</v>
      </c>
      <c r="R239" s="46">
        <f t="shared" si="179"/>
        <v>0</v>
      </c>
      <c r="S239" s="46">
        <f t="shared" si="179"/>
        <v>0</v>
      </c>
      <c r="T239" s="46">
        <f t="shared" si="179"/>
        <v>0</v>
      </c>
      <c r="U239" s="46">
        <f t="shared" si="179"/>
        <v>0</v>
      </c>
      <c r="V239" s="46">
        <f t="shared" si="179"/>
        <v>0</v>
      </c>
      <c r="W239" s="46">
        <f t="shared" si="179"/>
        <v>0</v>
      </c>
      <c r="X239" s="46">
        <f t="shared" si="179"/>
        <v>0</v>
      </c>
      <c r="Y239" s="46">
        <f t="shared" si="179"/>
        <v>0</v>
      </c>
      <c r="Z239" s="46">
        <f t="shared" si="179"/>
        <v>0</v>
      </c>
      <c r="AA239" s="46">
        <f t="shared" si="179"/>
        <v>0</v>
      </c>
      <c r="AB239" s="46">
        <f t="shared" si="179"/>
        <v>0</v>
      </c>
      <c r="AC239" s="46">
        <f t="shared" si="179"/>
        <v>0</v>
      </c>
      <c r="AD239" s="46">
        <f t="shared" si="179"/>
        <v>0</v>
      </c>
      <c r="AE239" s="46">
        <f t="shared" si="179"/>
        <v>0</v>
      </c>
      <c r="AF239" s="46">
        <f t="shared" si="179"/>
        <v>0</v>
      </c>
      <c r="AG239" s="46">
        <f t="shared" si="179"/>
        <v>0</v>
      </c>
      <c r="AH239" s="46">
        <f t="shared" si="179"/>
        <v>0</v>
      </c>
      <c r="AI239" s="46">
        <f t="shared" si="179"/>
        <v>0</v>
      </c>
      <c r="AJ239" s="46">
        <f t="shared" si="179"/>
        <v>0</v>
      </c>
      <c r="AK239" s="46">
        <f t="shared" si="179"/>
        <v>0</v>
      </c>
      <c r="AL239" s="46">
        <f t="shared" si="179"/>
        <v>0</v>
      </c>
      <c r="AM239" s="46">
        <f t="shared" si="179"/>
        <v>0</v>
      </c>
      <c r="AN239" s="46">
        <f t="shared" si="179"/>
        <v>0</v>
      </c>
      <c r="AO239" s="46">
        <f t="shared" si="179"/>
        <v>0</v>
      </c>
      <c r="AP239" s="46">
        <f t="shared" si="179"/>
        <v>0</v>
      </c>
      <c r="AQ239" s="46">
        <f t="shared" si="179"/>
        <v>0</v>
      </c>
      <c r="AR239" s="46">
        <f t="shared" si="179"/>
        <v>0</v>
      </c>
      <c r="AS239" s="46">
        <f t="shared" si="179"/>
        <v>0</v>
      </c>
      <c r="AT239" s="46">
        <f t="shared" si="179"/>
        <v>0</v>
      </c>
      <c r="AU239" s="46">
        <f t="shared" si="179"/>
        <v>0</v>
      </c>
      <c r="AV239" s="46">
        <f t="shared" si="179"/>
        <v>0</v>
      </c>
      <c r="AW239" s="46">
        <f t="shared" si="179"/>
        <v>0</v>
      </c>
      <c r="AX239" s="46">
        <f t="shared" si="179"/>
        <v>0</v>
      </c>
      <c r="AY239" s="46">
        <f t="shared" si="179"/>
        <v>0</v>
      </c>
      <c r="AZ239" s="46">
        <f t="shared" si="179"/>
        <v>0</v>
      </c>
      <c r="BA239" s="46">
        <f t="shared" si="179"/>
        <v>0</v>
      </c>
      <c r="BB239" s="46">
        <f t="shared" si="179"/>
        <v>0</v>
      </c>
      <c r="BC239" s="46">
        <f t="shared" si="179"/>
        <v>0</v>
      </c>
      <c r="BD239" s="46">
        <f t="shared" si="179"/>
        <v>0</v>
      </c>
      <c r="BE239" s="46">
        <f t="shared" si="179"/>
        <v>0</v>
      </c>
      <c r="BF239" s="46">
        <f t="shared" si="179"/>
        <v>0</v>
      </c>
      <c r="BG239" s="46">
        <f t="shared" si="179"/>
        <v>0</v>
      </c>
      <c r="BH239" s="46">
        <f t="shared" si="179"/>
        <v>0</v>
      </c>
      <c r="BI239" s="46">
        <f t="shared" si="179"/>
        <v>0</v>
      </c>
      <c r="BJ239" s="46">
        <f t="shared" si="179"/>
        <v>0</v>
      </c>
      <c r="BK239" s="46">
        <f t="shared" si="179"/>
        <v>0</v>
      </c>
      <c r="BL239" s="46">
        <f t="shared" si="179"/>
        <v>0</v>
      </c>
      <c r="BM239" s="46">
        <f t="shared" si="179"/>
        <v>0</v>
      </c>
      <c r="BN239" s="46">
        <f t="shared" si="179"/>
        <v>0</v>
      </c>
      <c r="BO239" s="46">
        <f t="shared" si="179"/>
        <v>0</v>
      </c>
      <c r="BP239" s="46">
        <f t="shared" si="179"/>
        <v>0</v>
      </c>
      <c r="BQ239" s="46">
        <f t="shared" si="179"/>
        <v>0</v>
      </c>
      <c r="BR239" s="46">
        <f t="shared" si="179"/>
        <v>0</v>
      </c>
      <c r="BS239" s="46">
        <f t="shared" ref="BS239:CH241" si="180">BS229*BS$52</f>
        <v>0</v>
      </c>
      <c r="BT239" s="46">
        <f t="shared" si="180"/>
        <v>0</v>
      </c>
      <c r="BU239" s="46">
        <f t="shared" si="180"/>
        <v>0</v>
      </c>
      <c r="BV239" s="46">
        <f t="shared" si="180"/>
        <v>0</v>
      </c>
      <c r="BW239" s="46">
        <f t="shared" si="180"/>
        <v>0</v>
      </c>
      <c r="BX239" s="46">
        <f t="shared" si="180"/>
        <v>0</v>
      </c>
      <c r="BY239" s="46">
        <f t="shared" si="180"/>
        <v>0</v>
      </c>
      <c r="BZ239" s="46">
        <f t="shared" si="180"/>
        <v>0</v>
      </c>
      <c r="CA239" s="46">
        <f t="shared" si="180"/>
        <v>0</v>
      </c>
      <c r="CB239" s="46">
        <f t="shared" si="180"/>
        <v>0</v>
      </c>
      <c r="CC239" s="46">
        <f t="shared" si="180"/>
        <v>0</v>
      </c>
      <c r="CD239" s="46">
        <f t="shared" si="180"/>
        <v>0</v>
      </c>
      <c r="CE239" s="46">
        <f t="shared" si="180"/>
        <v>0</v>
      </c>
      <c r="CF239" s="46">
        <f t="shared" si="180"/>
        <v>0</v>
      </c>
      <c r="CG239" s="46">
        <f t="shared" si="180"/>
        <v>0</v>
      </c>
      <c r="CH239" s="46">
        <f t="shared" si="180"/>
        <v>0</v>
      </c>
    </row>
    <row r="240" spans="2:86" x14ac:dyDescent="0.35">
      <c r="B240" s="40" t="s">
        <v>79</v>
      </c>
      <c r="E240" s="32">
        <f>SUM(G240:CH240)</f>
        <v>0</v>
      </c>
      <c r="F240" s="2"/>
      <c r="G240" s="33">
        <f t="shared" si="179"/>
        <v>0</v>
      </c>
      <c r="H240" s="43">
        <f t="shared" si="179"/>
        <v>0</v>
      </c>
      <c r="I240" s="43">
        <f t="shared" si="179"/>
        <v>0</v>
      </c>
      <c r="J240" s="43">
        <f t="shared" si="179"/>
        <v>0</v>
      </c>
      <c r="K240" s="43">
        <f t="shared" si="179"/>
        <v>0</v>
      </c>
      <c r="L240" s="43">
        <f t="shared" si="179"/>
        <v>0</v>
      </c>
      <c r="M240" s="43">
        <f t="shared" si="179"/>
        <v>0</v>
      </c>
      <c r="N240" s="43">
        <f t="shared" si="179"/>
        <v>0</v>
      </c>
      <c r="O240" s="43">
        <f t="shared" si="179"/>
        <v>0</v>
      </c>
      <c r="P240" s="43">
        <f t="shared" si="179"/>
        <v>0</v>
      </c>
      <c r="Q240" s="43">
        <f t="shared" si="179"/>
        <v>0</v>
      </c>
      <c r="R240" s="43">
        <f t="shared" si="179"/>
        <v>0</v>
      </c>
      <c r="S240" s="43">
        <f t="shared" si="179"/>
        <v>0</v>
      </c>
      <c r="T240" s="43">
        <f t="shared" si="179"/>
        <v>0</v>
      </c>
      <c r="U240" s="43">
        <f t="shared" si="179"/>
        <v>0</v>
      </c>
      <c r="V240" s="43">
        <f t="shared" si="179"/>
        <v>0</v>
      </c>
      <c r="W240" s="43">
        <f t="shared" si="179"/>
        <v>0</v>
      </c>
      <c r="X240" s="43">
        <f t="shared" si="179"/>
        <v>0</v>
      </c>
      <c r="Y240" s="43">
        <f t="shared" si="179"/>
        <v>0</v>
      </c>
      <c r="Z240" s="43">
        <f t="shared" si="179"/>
        <v>0</v>
      </c>
      <c r="AA240" s="43">
        <f t="shared" si="179"/>
        <v>0</v>
      </c>
      <c r="AB240" s="43">
        <f t="shared" si="179"/>
        <v>0</v>
      </c>
      <c r="AC240" s="43">
        <f t="shared" si="179"/>
        <v>0</v>
      </c>
      <c r="AD240" s="43">
        <f t="shared" si="179"/>
        <v>0</v>
      </c>
      <c r="AE240" s="43">
        <f t="shared" si="179"/>
        <v>0</v>
      </c>
      <c r="AF240" s="43">
        <f t="shared" si="179"/>
        <v>0</v>
      </c>
      <c r="AG240" s="43">
        <f t="shared" si="179"/>
        <v>0</v>
      </c>
      <c r="AH240" s="43">
        <f t="shared" si="179"/>
        <v>0</v>
      </c>
      <c r="AI240" s="43">
        <f t="shared" si="179"/>
        <v>0</v>
      </c>
      <c r="AJ240" s="43">
        <f t="shared" si="179"/>
        <v>0</v>
      </c>
      <c r="AK240" s="43">
        <f t="shared" si="179"/>
        <v>0</v>
      </c>
      <c r="AL240" s="43">
        <f t="shared" si="179"/>
        <v>0</v>
      </c>
      <c r="AM240" s="43">
        <f t="shared" si="179"/>
        <v>0</v>
      </c>
      <c r="AN240" s="43">
        <f t="shared" si="179"/>
        <v>0</v>
      </c>
      <c r="AO240" s="43">
        <f t="shared" si="179"/>
        <v>0</v>
      </c>
      <c r="AP240" s="43">
        <f t="shared" si="179"/>
        <v>0</v>
      </c>
      <c r="AQ240" s="43">
        <f t="shared" si="179"/>
        <v>0</v>
      </c>
      <c r="AR240" s="43">
        <f t="shared" si="179"/>
        <v>0</v>
      </c>
      <c r="AS240" s="43">
        <f t="shared" si="179"/>
        <v>0</v>
      </c>
      <c r="AT240" s="43">
        <f t="shared" si="179"/>
        <v>0</v>
      </c>
      <c r="AU240" s="43">
        <f t="shared" si="179"/>
        <v>0</v>
      </c>
      <c r="AV240" s="43">
        <f t="shared" si="179"/>
        <v>0</v>
      </c>
      <c r="AW240" s="43">
        <f t="shared" si="179"/>
        <v>0</v>
      </c>
      <c r="AX240" s="43">
        <f t="shared" si="179"/>
        <v>0</v>
      </c>
      <c r="AY240" s="43">
        <f t="shared" si="179"/>
        <v>0</v>
      </c>
      <c r="AZ240" s="43">
        <f t="shared" si="179"/>
        <v>0</v>
      </c>
      <c r="BA240" s="43">
        <f t="shared" si="179"/>
        <v>0</v>
      </c>
      <c r="BB240" s="43">
        <f t="shared" si="179"/>
        <v>0</v>
      </c>
      <c r="BC240" s="43">
        <f t="shared" si="179"/>
        <v>0</v>
      </c>
      <c r="BD240" s="43">
        <f t="shared" si="179"/>
        <v>0</v>
      </c>
      <c r="BE240" s="43">
        <f t="shared" si="179"/>
        <v>0</v>
      </c>
      <c r="BF240" s="43">
        <f t="shared" si="179"/>
        <v>0</v>
      </c>
      <c r="BG240" s="43">
        <f t="shared" si="179"/>
        <v>0</v>
      </c>
      <c r="BH240" s="43">
        <f t="shared" si="179"/>
        <v>0</v>
      </c>
      <c r="BI240" s="43">
        <f t="shared" si="179"/>
        <v>0</v>
      </c>
      <c r="BJ240" s="43">
        <f t="shared" si="179"/>
        <v>0</v>
      </c>
      <c r="BK240" s="43">
        <f t="shared" si="179"/>
        <v>0</v>
      </c>
      <c r="BL240" s="43">
        <f t="shared" si="179"/>
        <v>0</v>
      </c>
      <c r="BM240" s="43">
        <f t="shared" si="179"/>
        <v>0</v>
      </c>
      <c r="BN240" s="43">
        <f t="shared" si="179"/>
        <v>0</v>
      </c>
      <c r="BO240" s="43">
        <f t="shared" si="179"/>
        <v>0</v>
      </c>
      <c r="BP240" s="43">
        <f t="shared" si="179"/>
        <v>0</v>
      </c>
      <c r="BQ240" s="43">
        <f t="shared" si="179"/>
        <v>0</v>
      </c>
      <c r="BR240" s="43">
        <f t="shared" si="179"/>
        <v>0</v>
      </c>
      <c r="BS240" s="43">
        <f t="shared" si="180"/>
        <v>0</v>
      </c>
      <c r="BT240" s="43">
        <f t="shared" si="180"/>
        <v>0</v>
      </c>
      <c r="BU240" s="43">
        <f t="shared" si="180"/>
        <v>0</v>
      </c>
      <c r="BV240" s="43">
        <f t="shared" si="180"/>
        <v>0</v>
      </c>
      <c r="BW240" s="43">
        <f t="shared" si="180"/>
        <v>0</v>
      </c>
      <c r="BX240" s="43">
        <f t="shared" si="180"/>
        <v>0</v>
      </c>
      <c r="BY240" s="43">
        <f t="shared" si="180"/>
        <v>0</v>
      </c>
      <c r="BZ240" s="43">
        <f t="shared" si="180"/>
        <v>0</v>
      </c>
      <c r="CA240" s="43">
        <f t="shared" si="180"/>
        <v>0</v>
      </c>
      <c r="CB240" s="43">
        <f t="shared" si="180"/>
        <v>0</v>
      </c>
      <c r="CC240" s="43">
        <f t="shared" si="180"/>
        <v>0</v>
      </c>
      <c r="CD240" s="43">
        <f t="shared" si="180"/>
        <v>0</v>
      </c>
      <c r="CE240" s="43">
        <f t="shared" si="180"/>
        <v>0</v>
      </c>
      <c r="CF240" s="43">
        <f t="shared" si="180"/>
        <v>0</v>
      </c>
      <c r="CG240" s="43">
        <f t="shared" si="180"/>
        <v>0</v>
      </c>
      <c r="CH240" s="43">
        <f t="shared" si="180"/>
        <v>0</v>
      </c>
    </row>
    <row r="241" spans="2:86" x14ac:dyDescent="0.35">
      <c r="B241" s="40" t="s">
        <v>80</v>
      </c>
      <c r="E241" s="44">
        <f>SUM(G241:CH241)</f>
        <v>0</v>
      </c>
      <c r="F241" s="2"/>
      <c r="G241" s="45">
        <f t="shared" si="179"/>
        <v>0</v>
      </c>
      <c r="H241" s="46">
        <f t="shared" si="179"/>
        <v>0</v>
      </c>
      <c r="I241" s="46">
        <f t="shared" si="179"/>
        <v>0</v>
      </c>
      <c r="J241" s="46">
        <f t="shared" si="179"/>
        <v>0</v>
      </c>
      <c r="K241" s="46">
        <f t="shared" si="179"/>
        <v>0</v>
      </c>
      <c r="L241" s="46">
        <f t="shared" si="179"/>
        <v>0</v>
      </c>
      <c r="M241" s="46">
        <f t="shared" si="179"/>
        <v>0</v>
      </c>
      <c r="N241" s="46">
        <f t="shared" si="179"/>
        <v>0</v>
      </c>
      <c r="O241" s="46">
        <f t="shared" si="179"/>
        <v>0</v>
      </c>
      <c r="P241" s="46">
        <f t="shared" si="179"/>
        <v>0</v>
      </c>
      <c r="Q241" s="46">
        <f t="shared" si="179"/>
        <v>0</v>
      </c>
      <c r="R241" s="46">
        <f t="shared" si="179"/>
        <v>0</v>
      </c>
      <c r="S241" s="46">
        <f t="shared" si="179"/>
        <v>0</v>
      </c>
      <c r="T241" s="46">
        <f t="shared" si="179"/>
        <v>0</v>
      </c>
      <c r="U241" s="46">
        <f t="shared" si="179"/>
        <v>0</v>
      </c>
      <c r="V241" s="46">
        <f t="shared" si="179"/>
        <v>0</v>
      </c>
      <c r="W241" s="46">
        <f t="shared" si="179"/>
        <v>0</v>
      </c>
      <c r="X241" s="46">
        <f t="shared" si="179"/>
        <v>0</v>
      </c>
      <c r="Y241" s="46">
        <f t="shared" si="179"/>
        <v>0</v>
      </c>
      <c r="Z241" s="46">
        <f t="shared" si="179"/>
        <v>0</v>
      </c>
      <c r="AA241" s="46">
        <f t="shared" si="179"/>
        <v>0</v>
      </c>
      <c r="AB241" s="46">
        <f t="shared" si="179"/>
        <v>0</v>
      </c>
      <c r="AC241" s="46">
        <f t="shared" si="179"/>
        <v>0</v>
      </c>
      <c r="AD241" s="46">
        <f t="shared" si="179"/>
        <v>0</v>
      </c>
      <c r="AE241" s="46">
        <f t="shared" si="179"/>
        <v>0</v>
      </c>
      <c r="AF241" s="46">
        <f t="shared" si="179"/>
        <v>0</v>
      </c>
      <c r="AG241" s="46">
        <f t="shared" si="179"/>
        <v>0</v>
      </c>
      <c r="AH241" s="46">
        <f t="shared" si="179"/>
        <v>0</v>
      </c>
      <c r="AI241" s="46">
        <f t="shared" si="179"/>
        <v>0</v>
      </c>
      <c r="AJ241" s="46">
        <f t="shared" si="179"/>
        <v>0</v>
      </c>
      <c r="AK241" s="46">
        <f t="shared" si="179"/>
        <v>0</v>
      </c>
      <c r="AL241" s="46">
        <f t="shared" si="179"/>
        <v>0</v>
      </c>
      <c r="AM241" s="46">
        <f t="shared" si="179"/>
        <v>0</v>
      </c>
      <c r="AN241" s="46">
        <f t="shared" si="179"/>
        <v>0</v>
      </c>
      <c r="AO241" s="46">
        <f t="shared" si="179"/>
        <v>0</v>
      </c>
      <c r="AP241" s="46">
        <f t="shared" si="179"/>
        <v>0</v>
      </c>
      <c r="AQ241" s="46">
        <f t="shared" si="179"/>
        <v>0</v>
      </c>
      <c r="AR241" s="46">
        <f t="shared" si="179"/>
        <v>0</v>
      </c>
      <c r="AS241" s="46">
        <f t="shared" si="179"/>
        <v>0</v>
      </c>
      <c r="AT241" s="46">
        <f t="shared" si="179"/>
        <v>0</v>
      </c>
      <c r="AU241" s="46">
        <f t="shared" si="179"/>
        <v>0</v>
      </c>
      <c r="AV241" s="46">
        <f t="shared" si="179"/>
        <v>0</v>
      </c>
      <c r="AW241" s="46">
        <f t="shared" si="179"/>
        <v>0</v>
      </c>
      <c r="AX241" s="46">
        <f t="shared" si="179"/>
        <v>0</v>
      </c>
      <c r="AY241" s="46">
        <f t="shared" si="179"/>
        <v>0</v>
      </c>
      <c r="AZ241" s="46">
        <f t="shared" si="179"/>
        <v>0</v>
      </c>
      <c r="BA241" s="46">
        <f t="shared" si="179"/>
        <v>0</v>
      </c>
      <c r="BB241" s="46">
        <f t="shared" si="179"/>
        <v>0</v>
      </c>
      <c r="BC241" s="46">
        <f t="shared" si="179"/>
        <v>0</v>
      </c>
      <c r="BD241" s="46">
        <f t="shared" si="179"/>
        <v>0</v>
      </c>
      <c r="BE241" s="46">
        <f t="shared" si="179"/>
        <v>0</v>
      </c>
      <c r="BF241" s="46">
        <f t="shared" si="179"/>
        <v>0</v>
      </c>
      <c r="BG241" s="46">
        <f t="shared" si="179"/>
        <v>0</v>
      </c>
      <c r="BH241" s="46">
        <f t="shared" si="179"/>
        <v>0</v>
      </c>
      <c r="BI241" s="46">
        <f t="shared" si="179"/>
        <v>0</v>
      </c>
      <c r="BJ241" s="46">
        <f t="shared" si="179"/>
        <v>0</v>
      </c>
      <c r="BK241" s="46">
        <f t="shared" si="179"/>
        <v>0</v>
      </c>
      <c r="BL241" s="46">
        <f t="shared" si="179"/>
        <v>0</v>
      </c>
      <c r="BM241" s="46">
        <f t="shared" si="179"/>
        <v>0</v>
      </c>
      <c r="BN241" s="46">
        <f t="shared" si="179"/>
        <v>0</v>
      </c>
      <c r="BO241" s="46">
        <f t="shared" si="179"/>
        <v>0</v>
      </c>
      <c r="BP241" s="46">
        <f t="shared" si="179"/>
        <v>0</v>
      </c>
      <c r="BQ241" s="46">
        <f t="shared" si="179"/>
        <v>0</v>
      </c>
      <c r="BR241" s="46">
        <f t="shared" si="179"/>
        <v>0</v>
      </c>
      <c r="BS241" s="46">
        <f t="shared" si="180"/>
        <v>0</v>
      </c>
      <c r="BT241" s="46">
        <f t="shared" si="180"/>
        <v>0</v>
      </c>
      <c r="BU241" s="46">
        <f t="shared" si="180"/>
        <v>0</v>
      </c>
      <c r="BV241" s="46">
        <f t="shared" si="180"/>
        <v>0</v>
      </c>
      <c r="BW241" s="46">
        <f t="shared" si="180"/>
        <v>0</v>
      </c>
      <c r="BX241" s="46">
        <f t="shared" si="180"/>
        <v>0</v>
      </c>
      <c r="BY241" s="46">
        <f t="shared" si="180"/>
        <v>0</v>
      </c>
      <c r="BZ241" s="46">
        <f t="shared" si="180"/>
        <v>0</v>
      </c>
      <c r="CA241" s="46">
        <f t="shared" si="180"/>
        <v>0</v>
      </c>
      <c r="CB241" s="46">
        <f t="shared" si="180"/>
        <v>0</v>
      </c>
      <c r="CC241" s="46">
        <f t="shared" si="180"/>
        <v>0</v>
      </c>
      <c r="CD241" s="46">
        <f t="shared" si="180"/>
        <v>0</v>
      </c>
      <c r="CE241" s="46">
        <f t="shared" si="180"/>
        <v>0</v>
      </c>
      <c r="CF241" s="46">
        <f t="shared" si="180"/>
        <v>0</v>
      </c>
      <c r="CG241" s="46">
        <f t="shared" si="180"/>
        <v>0</v>
      </c>
      <c r="CH241" s="46">
        <f t="shared" si="180"/>
        <v>0</v>
      </c>
    </row>
    <row r="242" spans="2:86" x14ac:dyDescent="0.35">
      <c r="B242" s="2"/>
      <c r="E242" s="32"/>
      <c r="F242" s="2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</row>
    <row r="243" spans="2:86" x14ac:dyDescent="0.35">
      <c r="B243" s="50" t="str">
        <f>B19</f>
        <v>Enter name</v>
      </c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</row>
    <row r="245" spans="2:86" s="40" customFormat="1" x14ac:dyDescent="0.35">
      <c r="B245" s="40" t="s">
        <v>72</v>
      </c>
      <c r="E245" s="52">
        <f>SUM(G245:CH245)</f>
        <v>0</v>
      </c>
      <c r="G245" s="46">
        <f t="shared" ref="G245:BR245" si="181">(G$28*$C$19)+(G$29*$D$19)+(G$30*$C$19)</f>
        <v>0</v>
      </c>
      <c r="H245" s="46">
        <f t="shared" si="181"/>
        <v>0</v>
      </c>
      <c r="I245" s="46">
        <f t="shared" si="181"/>
        <v>0</v>
      </c>
      <c r="J245" s="46">
        <f t="shared" si="181"/>
        <v>0</v>
      </c>
      <c r="K245" s="46">
        <f t="shared" si="181"/>
        <v>0</v>
      </c>
      <c r="L245" s="46">
        <f t="shared" si="181"/>
        <v>0</v>
      </c>
      <c r="M245" s="46">
        <f t="shared" si="181"/>
        <v>0</v>
      </c>
      <c r="N245" s="46">
        <f t="shared" si="181"/>
        <v>0</v>
      </c>
      <c r="O245" s="46">
        <f t="shared" si="181"/>
        <v>0</v>
      </c>
      <c r="P245" s="46">
        <f t="shared" si="181"/>
        <v>0</v>
      </c>
      <c r="Q245" s="46">
        <f t="shared" si="181"/>
        <v>0</v>
      </c>
      <c r="R245" s="46">
        <f t="shared" si="181"/>
        <v>0</v>
      </c>
      <c r="S245" s="46">
        <f t="shared" si="181"/>
        <v>0</v>
      </c>
      <c r="T245" s="46">
        <f t="shared" si="181"/>
        <v>0</v>
      </c>
      <c r="U245" s="46">
        <f t="shared" si="181"/>
        <v>0</v>
      </c>
      <c r="V245" s="46">
        <f t="shared" si="181"/>
        <v>0</v>
      </c>
      <c r="W245" s="46">
        <f t="shared" si="181"/>
        <v>0</v>
      </c>
      <c r="X245" s="46">
        <f t="shared" si="181"/>
        <v>0</v>
      </c>
      <c r="Y245" s="46">
        <f t="shared" si="181"/>
        <v>0</v>
      </c>
      <c r="Z245" s="46">
        <f t="shared" si="181"/>
        <v>0</v>
      </c>
      <c r="AA245" s="46">
        <f t="shared" si="181"/>
        <v>0</v>
      </c>
      <c r="AB245" s="46">
        <f t="shared" si="181"/>
        <v>0</v>
      </c>
      <c r="AC245" s="46">
        <f t="shared" si="181"/>
        <v>0</v>
      </c>
      <c r="AD245" s="46">
        <f t="shared" si="181"/>
        <v>0</v>
      </c>
      <c r="AE245" s="46">
        <f t="shared" si="181"/>
        <v>0</v>
      </c>
      <c r="AF245" s="46">
        <f t="shared" si="181"/>
        <v>0</v>
      </c>
      <c r="AG245" s="46">
        <f t="shared" si="181"/>
        <v>0</v>
      </c>
      <c r="AH245" s="46">
        <f t="shared" si="181"/>
        <v>0</v>
      </c>
      <c r="AI245" s="46">
        <f t="shared" si="181"/>
        <v>0</v>
      </c>
      <c r="AJ245" s="46">
        <f t="shared" si="181"/>
        <v>0</v>
      </c>
      <c r="AK245" s="46">
        <f t="shared" si="181"/>
        <v>0</v>
      </c>
      <c r="AL245" s="46">
        <f t="shared" si="181"/>
        <v>0</v>
      </c>
      <c r="AM245" s="46">
        <f t="shared" si="181"/>
        <v>0</v>
      </c>
      <c r="AN245" s="46">
        <f t="shared" si="181"/>
        <v>0</v>
      </c>
      <c r="AO245" s="46">
        <f t="shared" si="181"/>
        <v>0</v>
      </c>
      <c r="AP245" s="46">
        <f t="shared" si="181"/>
        <v>0</v>
      </c>
      <c r="AQ245" s="46">
        <f t="shared" si="181"/>
        <v>0</v>
      </c>
      <c r="AR245" s="46">
        <f t="shared" si="181"/>
        <v>0</v>
      </c>
      <c r="AS245" s="46">
        <f t="shared" si="181"/>
        <v>0</v>
      </c>
      <c r="AT245" s="46">
        <f t="shared" si="181"/>
        <v>0</v>
      </c>
      <c r="AU245" s="46">
        <f t="shared" si="181"/>
        <v>0</v>
      </c>
      <c r="AV245" s="46">
        <f t="shared" si="181"/>
        <v>0</v>
      </c>
      <c r="AW245" s="46">
        <f t="shared" si="181"/>
        <v>0</v>
      </c>
      <c r="AX245" s="46">
        <f t="shared" si="181"/>
        <v>0</v>
      </c>
      <c r="AY245" s="46">
        <f t="shared" si="181"/>
        <v>0</v>
      </c>
      <c r="AZ245" s="46">
        <f t="shared" si="181"/>
        <v>0</v>
      </c>
      <c r="BA245" s="46">
        <f t="shared" si="181"/>
        <v>0</v>
      </c>
      <c r="BB245" s="46">
        <f t="shared" si="181"/>
        <v>0</v>
      </c>
      <c r="BC245" s="46">
        <f t="shared" si="181"/>
        <v>0</v>
      </c>
      <c r="BD245" s="46">
        <f t="shared" si="181"/>
        <v>0</v>
      </c>
      <c r="BE245" s="46">
        <f t="shared" si="181"/>
        <v>0</v>
      </c>
      <c r="BF245" s="46">
        <f t="shared" si="181"/>
        <v>0</v>
      </c>
      <c r="BG245" s="46">
        <f t="shared" si="181"/>
        <v>0</v>
      </c>
      <c r="BH245" s="46">
        <f t="shared" si="181"/>
        <v>0</v>
      </c>
      <c r="BI245" s="46">
        <f t="shared" si="181"/>
        <v>0</v>
      </c>
      <c r="BJ245" s="46">
        <f t="shared" si="181"/>
        <v>0</v>
      </c>
      <c r="BK245" s="46">
        <f t="shared" si="181"/>
        <v>0</v>
      </c>
      <c r="BL245" s="46">
        <f t="shared" si="181"/>
        <v>0</v>
      </c>
      <c r="BM245" s="46">
        <f t="shared" si="181"/>
        <v>0</v>
      </c>
      <c r="BN245" s="46">
        <f t="shared" si="181"/>
        <v>0</v>
      </c>
      <c r="BO245" s="46">
        <f t="shared" si="181"/>
        <v>0</v>
      </c>
      <c r="BP245" s="46">
        <f t="shared" si="181"/>
        <v>0</v>
      </c>
      <c r="BQ245" s="46">
        <f t="shared" si="181"/>
        <v>0</v>
      </c>
      <c r="BR245" s="46">
        <f t="shared" si="181"/>
        <v>0</v>
      </c>
      <c r="BS245" s="46">
        <f t="shared" ref="BS245:CH245" si="182">(BS$28*$C$19)+(BS$29*$D$19)+(BS$30*$C$19)</f>
        <v>0</v>
      </c>
      <c r="BT245" s="46">
        <f t="shared" si="182"/>
        <v>0</v>
      </c>
      <c r="BU245" s="46">
        <f t="shared" si="182"/>
        <v>0</v>
      </c>
      <c r="BV245" s="46">
        <f t="shared" si="182"/>
        <v>0</v>
      </c>
      <c r="BW245" s="46">
        <f t="shared" si="182"/>
        <v>0</v>
      </c>
      <c r="BX245" s="46">
        <f t="shared" si="182"/>
        <v>0</v>
      </c>
      <c r="BY245" s="46">
        <f t="shared" si="182"/>
        <v>0</v>
      </c>
      <c r="BZ245" s="46">
        <f t="shared" si="182"/>
        <v>0</v>
      </c>
      <c r="CA245" s="46">
        <f t="shared" si="182"/>
        <v>0</v>
      </c>
      <c r="CB245" s="46">
        <f t="shared" si="182"/>
        <v>0</v>
      </c>
      <c r="CC245" s="46">
        <f t="shared" si="182"/>
        <v>0</v>
      </c>
      <c r="CD245" s="46">
        <f t="shared" si="182"/>
        <v>0</v>
      </c>
      <c r="CE245" s="46">
        <f t="shared" si="182"/>
        <v>0</v>
      </c>
      <c r="CF245" s="46">
        <f t="shared" si="182"/>
        <v>0</v>
      </c>
      <c r="CG245" s="46">
        <f t="shared" si="182"/>
        <v>0</v>
      </c>
      <c r="CH245" s="46">
        <f t="shared" si="182"/>
        <v>0</v>
      </c>
    </row>
    <row r="246" spans="2:86" x14ac:dyDescent="0.35">
      <c r="B246" s="1" t="s">
        <v>73</v>
      </c>
      <c r="E246" s="32">
        <f>SUM(G246:CH246)</f>
        <v>0</v>
      </c>
      <c r="G246" s="42">
        <f t="shared" ref="G246:BR246" si="183">(G$56*$C$19)+(G$57*$D$19)+(G$58*$D$19)+(G$59*$C$19)</f>
        <v>0</v>
      </c>
      <c r="H246" s="42">
        <f t="shared" si="183"/>
        <v>0</v>
      </c>
      <c r="I246" s="42">
        <f t="shared" si="183"/>
        <v>0</v>
      </c>
      <c r="J246" s="42">
        <f t="shared" si="183"/>
        <v>0</v>
      </c>
      <c r="K246" s="42">
        <f t="shared" si="183"/>
        <v>0</v>
      </c>
      <c r="L246" s="42">
        <f t="shared" si="183"/>
        <v>0</v>
      </c>
      <c r="M246" s="42">
        <f t="shared" si="183"/>
        <v>0</v>
      </c>
      <c r="N246" s="42">
        <f t="shared" si="183"/>
        <v>0</v>
      </c>
      <c r="O246" s="42">
        <f t="shared" si="183"/>
        <v>0</v>
      </c>
      <c r="P246" s="42">
        <f t="shared" si="183"/>
        <v>0</v>
      </c>
      <c r="Q246" s="42">
        <f t="shared" si="183"/>
        <v>0</v>
      </c>
      <c r="R246" s="42">
        <f t="shared" si="183"/>
        <v>0</v>
      </c>
      <c r="S246" s="42">
        <f t="shared" si="183"/>
        <v>0</v>
      </c>
      <c r="T246" s="42">
        <f t="shared" si="183"/>
        <v>0</v>
      </c>
      <c r="U246" s="42">
        <f t="shared" si="183"/>
        <v>0</v>
      </c>
      <c r="V246" s="42">
        <f t="shared" si="183"/>
        <v>0</v>
      </c>
      <c r="W246" s="42">
        <f t="shared" si="183"/>
        <v>0</v>
      </c>
      <c r="X246" s="42">
        <f t="shared" si="183"/>
        <v>0</v>
      </c>
      <c r="Y246" s="42">
        <f t="shared" si="183"/>
        <v>0</v>
      </c>
      <c r="Z246" s="42">
        <f t="shared" si="183"/>
        <v>0</v>
      </c>
      <c r="AA246" s="42">
        <f t="shared" si="183"/>
        <v>0</v>
      </c>
      <c r="AB246" s="42">
        <f t="shared" si="183"/>
        <v>0</v>
      </c>
      <c r="AC246" s="42">
        <f t="shared" si="183"/>
        <v>0</v>
      </c>
      <c r="AD246" s="42">
        <f t="shared" si="183"/>
        <v>0</v>
      </c>
      <c r="AE246" s="42">
        <f t="shared" si="183"/>
        <v>0</v>
      </c>
      <c r="AF246" s="42">
        <f t="shared" si="183"/>
        <v>0</v>
      </c>
      <c r="AG246" s="42">
        <f t="shared" si="183"/>
        <v>0</v>
      </c>
      <c r="AH246" s="42">
        <f t="shared" si="183"/>
        <v>0</v>
      </c>
      <c r="AI246" s="42">
        <f t="shared" si="183"/>
        <v>0</v>
      </c>
      <c r="AJ246" s="42">
        <f t="shared" si="183"/>
        <v>0</v>
      </c>
      <c r="AK246" s="42">
        <f t="shared" si="183"/>
        <v>0</v>
      </c>
      <c r="AL246" s="42">
        <f t="shared" si="183"/>
        <v>0</v>
      </c>
      <c r="AM246" s="42">
        <f t="shared" si="183"/>
        <v>0</v>
      </c>
      <c r="AN246" s="42">
        <f t="shared" si="183"/>
        <v>0</v>
      </c>
      <c r="AO246" s="42">
        <f t="shared" si="183"/>
        <v>0</v>
      </c>
      <c r="AP246" s="42">
        <f t="shared" si="183"/>
        <v>0</v>
      </c>
      <c r="AQ246" s="42">
        <f t="shared" si="183"/>
        <v>0</v>
      </c>
      <c r="AR246" s="42">
        <f t="shared" si="183"/>
        <v>0</v>
      </c>
      <c r="AS246" s="42">
        <f t="shared" si="183"/>
        <v>0</v>
      </c>
      <c r="AT246" s="42">
        <f t="shared" si="183"/>
        <v>0</v>
      </c>
      <c r="AU246" s="42">
        <f t="shared" si="183"/>
        <v>0</v>
      </c>
      <c r="AV246" s="42">
        <f t="shared" si="183"/>
        <v>0</v>
      </c>
      <c r="AW246" s="42">
        <f t="shared" si="183"/>
        <v>0</v>
      </c>
      <c r="AX246" s="42">
        <f t="shared" si="183"/>
        <v>0</v>
      </c>
      <c r="AY246" s="42">
        <f t="shared" si="183"/>
        <v>0</v>
      </c>
      <c r="AZ246" s="42">
        <f t="shared" si="183"/>
        <v>0</v>
      </c>
      <c r="BA246" s="42">
        <f t="shared" si="183"/>
        <v>0</v>
      </c>
      <c r="BB246" s="42">
        <f t="shared" si="183"/>
        <v>0</v>
      </c>
      <c r="BC246" s="42">
        <f t="shared" si="183"/>
        <v>0</v>
      </c>
      <c r="BD246" s="42">
        <f t="shared" si="183"/>
        <v>0</v>
      </c>
      <c r="BE246" s="42">
        <f t="shared" si="183"/>
        <v>0</v>
      </c>
      <c r="BF246" s="42">
        <f t="shared" si="183"/>
        <v>0</v>
      </c>
      <c r="BG246" s="42">
        <f t="shared" si="183"/>
        <v>0</v>
      </c>
      <c r="BH246" s="42">
        <f t="shared" si="183"/>
        <v>0</v>
      </c>
      <c r="BI246" s="42">
        <f t="shared" si="183"/>
        <v>0</v>
      </c>
      <c r="BJ246" s="42">
        <f t="shared" si="183"/>
        <v>0</v>
      </c>
      <c r="BK246" s="42">
        <f t="shared" si="183"/>
        <v>0</v>
      </c>
      <c r="BL246" s="42">
        <f t="shared" si="183"/>
        <v>0</v>
      </c>
      <c r="BM246" s="42">
        <f t="shared" si="183"/>
        <v>0</v>
      </c>
      <c r="BN246" s="42">
        <f t="shared" si="183"/>
        <v>0</v>
      </c>
      <c r="BO246" s="42">
        <f t="shared" si="183"/>
        <v>0</v>
      </c>
      <c r="BP246" s="42">
        <f t="shared" si="183"/>
        <v>0</v>
      </c>
      <c r="BQ246" s="42">
        <f t="shared" si="183"/>
        <v>0</v>
      </c>
      <c r="BR246" s="42">
        <f t="shared" si="183"/>
        <v>0</v>
      </c>
      <c r="BS246" s="42">
        <f t="shared" ref="BS246:CH246" si="184">(BS$56*$C$19)+(BS$57*$D$19)+(BS$58*$D$19)+(BS$59*$C$19)</f>
        <v>0</v>
      </c>
      <c r="BT246" s="42">
        <f t="shared" si="184"/>
        <v>0</v>
      </c>
      <c r="BU246" s="42">
        <f t="shared" si="184"/>
        <v>0</v>
      </c>
      <c r="BV246" s="42">
        <f t="shared" si="184"/>
        <v>0</v>
      </c>
      <c r="BW246" s="42">
        <f t="shared" si="184"/>
        <v>0</v>
      </c>
      <c r="BX246" s="42">
        <f t="shared" si="184"/>
        <v>0</v>
      </c>
      <c r="BY246" s="42">
        <f t="shared" si="184"/>
        <v>0</v>
      </c>
      <c r="BZ246" s="42">
        <f t="shared" si="184"/>
        <v>0</v>
      </c>
      <c r="CA246" s="42">
        <f t="shared" si="184"/>
        <v>0</v>
      </c>
      <c r="CB246" s="42">
        <f t="shared" si="184"/>
        <v>0</v>
      </c>
      <c r="CC246" s="42">
        <f t="shared" si="184"/>
        <v>0</v>
      </c>
      <c r="CD246" s="42">
        <f t="shared" si="184"/>
        <v>0</v>
      </c>
      <c r="CE246" s="42">
        <f t="shared" si="184"/>
        <v>0</v>
      </c>
      <c r="CF246" s="42">
        <f t="shared" si="184"/>
        <v>0</v>
      </c>
      <c r="CG246" s="42">
        <f t="shared" si="184"/>
        <v>0</v>
      </c>
      <c r="CH246" s="42">
        <f t="shared" si="184"/>
        <v>0</v>
      </c>
    </row>
    <row r="247" spans="2:86" x14ac:dyDescent="0.35">
      <c r="B247" s="1" t="s">
        <v>74</v>
      </c>
      <c r="E247" s="32">
        <f>SUM(G247:CH247)</f>
        <v>0</v>
      </c>
      <c r="G247" s="42">
        <f t="shared" ref="G247:BR247" si="185">(G$70*$C$19)+(G$71*$D$19)+(G$72*$D$19)+(G$73*$C$19)</f>
        <v>0</v>
      </c>
      <c r="H247" s="42">
        <f t="shared" si="185"/>
        <v>0</v>
      </c>
      <c r="I247" s="42">
        <f t="shared" si="185"/>
        <v>0</v>
      </c>
      <c r="J247" s="42">
        <f t="shared" si="185"/>
        <v>0</v>
      </c>
      <c r="K247" s="42">
        <f t="shared" si="185"/>
        <v>0</v>
      </c>
      <c r="L247" s="42">
        <f t="shared" si="185"/>
        <v>0</v>
      </c>
      <c r="M247" s="42">
        <f t="shared" si="185"/>
        <v>0</v>
      </c>
      <c r="N247" s="42">
        <f t="shared" si="185"/>
        <v>0</v>
      </c>
      <c r="O247" s="42">
        <f t="shared" si="185"/>
        <v>0</v>
      </c>
      <c r="P247" s="42">
        <f t="shared" si="185"/>
        <v>0</v>
      </c>
      <c r="Q247" s="42">
        <f t="shared" si="185"/>
        <v>0</v>
      </c>
      <c r="R247" s="42">
        <f t="shared" si="185"/>
        <v>0</v>
      </c>
      <c r="S247" s="42">
        <f t="shared" si="185"/>
        <v>0</v>
      </c>
      <c r="T247" s="42">
        <f t="shared" si="185"/>
        <v>0</v>
      </c>
      <c r="U247" s="42">
        <f t="shared" si="185"/>
        <v>0</v>
      </c>
      <c r="V247" s="42">
        <f t="shared" si="185"/>
        <v>0</v>
      </c>
      <c r="W247" s="42">
        <f t="shared" si="185"/>
        <v>0</v>
      </c>
      <c r="X247" s="42">
        <f t="shared" si="185"/>
        <v>0</v>
      </c>
      <c r="Y247" s="42">
        <f t="shared" si="185"/>
        <v>0</v>
      </c>
      <c r="Z247" s="42">
        <f t="shared" si="185"/>
        <v>0</v>
      </c>
      <c r="AA247" s="42">
        <f t="shared" si="185"/>
        <v>0</v>
      </c>
      <c r="AB247" s="42">
        <f t="shared" si="185"/>
        <v>0</v>
      </c>
      <c r="AC247" s="42">
        <f t="shared" si="185"/>
        <v>0</v>
      </c>
      <c r="AD247" s="42">
        <f t="shared" si="185"/>
        <v>0</v>
      </c>
      <c r="AE247" s="42">
        <f t="shared" si="185"/>
        <v>0</v>
      </c>
      <c r="AF247" s="42">
        <f t="shared" si="185"/>
        <v>0</v>
      </c>
      <c r="AG247" s="42">
        <f t="shared" si="185"/>
        <v>0</v>
      </c>
      <c r="AH247" s="42">
        <f t="shared" si="185"/>
        <v>0</v>
      </c>
      <c r="AI247" s="42">
        <f t="shared" si="185"/>
        <v>0</v>
      </c>
      <c r="AJ247" s="42">
        <f t="shared" si="185"/>
        <v>0</v>
      </c>
      <c r="AK247" s="42">
        <f t="shared" si="185"/>
        <v>0</v>
      </c>
      <c r="AL247" s="42">
        <f t="shared" si="185"/>
        <v>0</v>
      </c>
      <c r="AM247" s="42">
        <f t="shared" si="185"/>
        <v>0</v>
      </c>
      <c r="AN247" s="42">
        <f t="shared" si="185"/>
        <v>0</v>
      </c>
      <c r="AO247" s="42">
        <f t="shared" si="185"/>
        <v>0</v>
      </c>
      <c r="AP247" s="42">
        <f t="shared" si="185"/>
        <v>0</v>
      </c>
      <c r="AQ247" s="42">
        <f t="shared" si="185"/>
        <v>0</v>
      </c>
      <c r="AR247" s="42">
        <f t="shared" si="185"/>
        <v>0</v>
      </c>
      <c r="AS247" s="42">
        <f t="shared" si="185"/>
        <v>0</v>
      </c>
      <c r="AT247" s="42">
        <f t="shared" si="185"/>
        <v>0</v>
      </c>
      <c r="AU247" s="42">
        <f t="shared" si="185"/>
        <v>0</v>
      </c>
      <c r="AV247" s="42">
        <f t="shared" si="185"/>
        <v>0</v>
      </c>
      <c r="AW247" s="42">
        <f t="shared" si="185"/>
        <v>0</v>
      </c>
      <c r="AX247" s="42">
        <f t="shared" si="185"/>
        <v>0</v>
      </c>
      <c r="AY247" s="42">
        <f t="shared" si="185"/>
        <v>0</v>
      </c>
      <c r="AZ247" s="42">
        <f t="shared" si="185"/>
        <v>0</v>
      </c>
      <c r="BA247" s="42">
        <f t="shared" si="185"/>
        <v>0</v>
      </c>
      <c r="BB247" s="42">
        <f t="shared" si="185"/>
        <v>0</v>
      </c>
      <c r="BC247" s="42">
        <f t="shared" si="185"/>
        <v>0</v>
      </c>
      <c r="BD247" s="42">
        <f t="shared" si="185"/>
        <v>0</v>
      </c>
      <c r="BE247" s="42">
        <f t="shared" si="185"/>
        <v>0</v>
      </c>
      <c r="BF247" s="42">
        <f t="shared" si="185"/>
        <v>0</v>
      </c>
      <c r="BG247" s="42">
        <f t="shared" si="185"/>
        <v>0</v>
      </c>
      <c r="BH247" s="42">
        <f t="shared" si="185"/>
        <v>0</v>
      </c>
      <c r="BI247" s="42">
        <f t="shared" si="185"/>
        <v>0</v>
      </c>
      <c r="BJ247" s="42">
        <f t="shared" si="185"/>
        <v>0</v>
      </c>
      <c r="BK247" s="42">
        <f t="shared" si="185"/>
        <v>0</v>
      </c>
      <c r="BL247" s="42">
        <f t="shared" si="185"/>
        <v>0</v>
      </c>
      <c r="BM247" s="42">
        <f t="shared" si="185"/>
        <v>0</v>
      </c>
      <c r="BN247" s="42">
        <f t="shared" si="185"/>
        <v>0</v>
      </c>
      <c r="BO247" s="42">
        <f t="shared" si="185"/>
        <v>0</v>
      </c>
      <c r="BP247" s="42">
        <f t="shared" si="185"/>
        <v>0</v>
      </c>
      <c r="BQ247" s="42">
        <f t="shared" si="185"/>
        <v>0</v>
      </c>
      <c r="BR247" s="42">
        <f t="shared" si="185"/>
        <v>0</v>
      </c>
      <c r="BS247" s="42">
        <f t="shared" ref="BS247:CH247" si="186">(BS$70*$C$19)+(BS$71*$D$19)+(BS$72*$D$19)+(BS$73*$C$19)</f>
        <v>0</v>
      </c>
      <c r="BT247" s="42">
        <f t="shared" si="186"/>
        <v>0</v>
      </c>
      <c r="BU247" s="42">
        <f t="shared" si="186"/>
        <v>0</v>
      </c>
      <c r="BV247" s="42">
        <f t="shared" si="186"/>
        <v>0</v>
      </c>
      <c r="BW247" s="42">
        <f t="shared" si="186"/>
        <v>0</v>
      </c>
      <c r="BX247" s="42">
        <f t="shared" si="186"/>
        <v>0</v>
      </c>
      <c r="BY247" s="42">
        <f t="shared" si="186"/>
        <v>0</v>
      </c>
      <c r="BZ247" s="42">
        <f t="shared" si="186"/>
        <v>0</v>
      </c>
      <c r="CA247" s="42">
        <f t="shared" si="186"/>
        <v>0</v>
      </c>
      <c r="CB247" s="42">
        <f t="shared" si="186"/>
        <v>0</v>
      </c>
      <c r="CC247" s="42">
        <f t="shared" si="186"/>
        <v>0</v>
      </c>
      <c r="CD247" s="42">
        <f t="shared" si="186"/>
        <v>0</v>
      </c>
      <c r="CE247" s="42">
        <f t="shared" si="186"/>
        <v>0</v>
      </c>
      <c r="CF247" s="42">
        <f t="shared" si="186"/>
        <v>0</v>
      </c>
      <c r="CG247" s="42">
        <f t="shared" si="186"/>
        <v>0</v>
      </c>
      <c r="CH247" s="42">
        <f t="shared" si="186"/>
        <v>0</v>
      </c>
    </row>
    <row r="248" spans="2:86" x14ac:dyDescent="0.35">
      <c r="B248" s="1" t="s">
        <v>64</v>
      </c>
      <c r="E248" s="32">
        <f>SUM(G248:CH248)</f>
        <v>0</v>
      </c>
      <c r="G248" s="37">
        <f t="shared" ref="G248:BR248" si="187">G47</f>
        <v>0</v>
      </c>
      <c r="H248" s="37">
        <f t="shared" si="187"/>
        <v>0</v>
      </c>
      <c r="I248" s="37">
        <f t="shared" si="187"/>
        <v>0</v>
      </c>
      <c r="J248" s="37">
        <f t="shared" si="187"/>
        <v>0</v>
      </c>
      <c r="K248" s="37">
        <f t="shared" si="187"/>
        <v>0</v>
      </c>
      <c r="L248" s="37">
        <f t="shared" si="187"/>
        <v>0</v>
      </c>
      <c r="M248" s="37">
        <f t="shared" si="187"/>
        <v>0</v>
      </c>
      <c r="N248" s="37">
        <f t="shared" si="187"/>
        <v>0</v>
      </c>
      <c r="O248" s="37">
        <f t="shared" si="187"/>
        <v>0</v>
      </c>
      <c r="P248" s="37">
        <f t="shared" si="187"/>
        <v>0</v>
      </c>
      <c r="Q248" s="37">
        <f t="shared" si="187"/>
        <v>0</v>
      </c>
      <c r="R248" s="37">
        <f t="shared" si="187"/>
        <v>0</v>
      </c>
      <c r="S248" s="37">
        <f t="shared" si="187"/>
        <v>0</v>
      </c>
      <c r="T248" s="37">
        <f t="shared" si="187"/>
        <v>0</v>
      </c>
      <c r="U248" s="37">
        <f t="shared" si="187"/>
        <v>0</v>
      </c>
      <c r="V248" s="37">
        <f t="shared" si="187"/>
        <v>0</v>
      </c>
      <c r="W248" s="37">
        <f t="shared" si="187"/>
        <v>0</v>
      </c>
      <c r="X248" s="37">
        <f t="shared" si="187"/>
        <v>0</v>
      </c>
      <c r="Y248" s="37">
        <f t="shared" si="187"/>
        <v>0</v>
      </c>
      <c r="Z248" s="37">
        <f t="shared" si="187"/>
        <v>0</v>
      </c>
      <c r="AA248" s="37">
        <f t="shared" si="187"/>
        <v>0</v>
      </c>
      <c r="AB248" s="37">
        <f t="shared" si="187"/>
        <v>0</v>
      </c>
      <c r="AC248" s="37">
        <f t="shared" si="187"/>
        <v>0</v>
      </c>
      <c r="AD248" s="37">
        <f t="shared" si="187"/>
        <v>0</v>
      </c>
      <c r="AE248" s="37">
        <f t="shared" si="187"/>
        <v>0</v>
      </c>
      <c r="AF248" s="37">
        <f t="shared" si="187"/>
        <v>0</v>
      </c>
      <c r="AG248" s="37">
        <f t="shared" si="187"/>
        <v>0</v>
      </c>
      <c r="AH248" s="37">
        <f t="shared" si="187"/>
        <v>0</v>
      </c>
      <c r="AI248" s="37">
        <f t="shared" si="187"/>
        <v>0</v>
      </c>
      <c r="AJ248" s="37">
        <f t="shared" si="187"/>
        <v>0</v>
      </c>
      <c r="AK248" s="37">
        <f t="shared" si="187"/>
        <v>0</v>
      </c>
      <c r="AL248" s="37">
        <f t="shared" si="187"/>
        <v>0</v>
      </c>
      <c r="AM248" s="37">
        <f t="shared" si="187"/>
        <v>0</v>
      </c>
      <c r="AN248" s="37">
        <f t="shared" si="187"/>
        <v>0</v>
      </c>
      <c r="AO248" s="37">
        <f t="shared" si="187"/>
        <v>0</v>
      </c>
      <c r="AP248" s="37">
        <f t="shared" si="187"/>
        <v>0</v>
      </c>
      <c r="AQ248" s="37">
        <f t="shared" si="187"/>
        <v>0</v>
      </c>
      <c r="AR248" s="37">
        <f t="shared" si="187"/>
        <v>0</v>
      </c>
      <c r="AS248" s="37">
        <f t="shared" si="187"/>
        <v>0</v>
      </c>
      <c r="AT248" s="37">
        <f t="shared" si="187"/>
        <v>0</v>
      </c>
      <c r="AU248" s="37">
        <f t="shared" si="187"/>
        <v>0</v>
      </c>
      <c r="AV248" s="37">
        <f t="shared" si="187"/>
        <v>0</v>
      </c>
      <c r="AW248" s="37">
        <f t="shared" si="187"/>
        <v>0</v>
      </c>
      <c r="AX248" s="37">
        <f t="shared" si="187"/>
        <v>0</v>
      </c>
      <c r="AY248" s="37">
        <f t="shared" si="187"/>
        <v>0</v>
      </c>
      <c r="AZ248" s="37">
        <f t="shared" si="187"/>
        <v>0</v>
      </c>
      <c r="BA248" s="37">
        <f t="shared" si="187"/>
        <v>0</v>
      </c>
      <c r="BB248" s="37">
        <f t="shared" si="187"/>
        <v>0</v>
      </c>
      <c r="BC248" s="37">
        <f t="shared" si="187"/>
        <v>0</v>
      </c>
      <c r="BD248" s="37">
        <f t="shared" si="187"/>
        <v>0</v>
      </c>
      <c r="BE248" s="37">
        <f t="shared" si="187"/>
        <v>0</v>
      </c>
      <c r="BF248" s="37">
        <f t="shared" si="187"/>
        <v>0</v>
      </c>
      <c r="BG248" s="37">
        <f t="shared" si="187"/>
        <v>0</v>
      </c>
      <c r="BH248" s="37">
        <f t="shared" si="187"/>
        <v>0</v>
      </c>
      <c r="BI248" s="37">
        <f t="shared" si="187"/>
        <v>0</v>
      </c>
      <c r="BJ248" s="37">
        <f t="shared" si="187"/>
        <v>0</v>
      </c>
      <c r="BK248" s="37">
        <f t="shared" si="187"/>
        <v>0</v>
      </c>
      <c r="BL248" s="37">
        <f t="shared" si="187"/>
        <v>0</v>
      </c>
      <c r="BM248" s="37">
        <f t="shared" si="187"/>
        <v>0</v>
      </c>
      <c r="BN248" s="37">
        <f t="shared" si="187"/>
        <v>0</v>
      </c>
      <c r="BO248" s="37">
        <f t="shared" si="187"/>
        <v>0</v>
      </c>
      <c r="BP248" s="37">
        <f t="shared" si="187"/>
        <v>0</v>
      </c>
      <c r="BQ248" s="37">
        <f t="shared" si="187"/>
        <v>0</v>
      </c>
      <c r="BR248" s="37">
        <f t="shared" si="187"/>
        <v>0</v>
      </c>
      <c r="BS248" s="37">
        <f t="shared" ref="BS248:CH248" si="188">BS47</f>
        <v>0</v>
      </c>
      <c r="BT248" s="37">
        <f t="shared" si="188"/>
        <v>0</v>
      </c>
      <c r="BU248" s="37">
        <f t="shared" si="188"/>
        <v>0</v>
      </c>
      <c r="BV248" s="37">
        <f t="shared" si="188"/>
        <v>0</v>
      </c>
      <c r="BW248" s="37">
        <f t="shared" si="188"/>
        <v>0</v>
      </c>
      <c r="BX248" s="37">
        <f t="shared" si="188"/>
        <v>0</v>
      </c>
      <c r="BY248" s="37">
        <f t="shared" si="188"/>
        <v>0</v>
      </c>
      <c r="BZ248" s="37">
        <f t="shared" si="188"/>
        <v>0</v>
      </c>
      <c r="CA248" s="37">
        <f t="shared" si="188"/>
        <v>0</v>
      </c>
      <c r="CB248" s="37">
        <f t="shared" si="188"/>
        <v>0</v>
      </c>
      <c r="CC248" s="37">
        <f t="shared" si="188"/>
        <v>0</v>
      </c>
      <c r="CD248" s="37">
        <f t="shared" si="188"/>
        <v>0</v>
      </c>
      <c r="CE248" s="37">
        <f t="shared" si="188"/>
        <v>0</v>
      </c>
      <c r="CF248" s="37">
        <f t="shared" si="188"/>
        <v>0</v>
      </c>
      <c r="CG248" s="37">
        <f t="shared" si="188"/>
        <v>0</v>
      </c>
      <c r="CH248" s="37">
        <f t="shared" si="188"/>
        <v>0</v>
      </c>
    </row>
    <row r="249" spans="2:86" x14ac:dyDescent="0.35">
      <c r="E249" s="29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3"/>
      <c r="BS249" s="53"/>
      <c r="BT249" s="53"/>
      <c r="BU249" s="53"/>
      <c r="BV249" s="53"/>
      <c r="BW249" s="53"/>
      <c r="BX249" s="53"/>
      <c r="BY249" s="53"/>
      <c r="BZ249" s="53"/>
      <c r="CA249" s="53"/>
      <c r="CB249" s="53"/>
      <c r="CC249" s="53"/>
      <c r="CD249" s="53"/>
      <c r="CE249" s="53"/>
      <c r="CF249" s="53"/>
      <c r="CG249" s="53"/>
      <c r="CH249" s="53"/>
    </row>
    <row r="250" spans="2:86" x14ac:dyDescent="0.35">
      <c r="B250" s="2" t="s">
        <v>65</v>
      </c>
      <c r="E250" s="29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3"/>
      <c r="BS250" s="53"/>
      <c r="BT250" s="53"/>
      <c r="BU250" s="53"/>
      <c r="BV250" s="53"/>
      <c r="BW250" s="53"/>
      <c r="BX250" s="53"/>
      <c r="BY250" s="53"/>
      <c r="BZ250" s="53"/>
      <c r="CA250" s="53"/>
      <c r="CB250" s="53"/>
      <c r="CC250" s="53"/>
      <c r="CD250" s="53"/>
      <c r="CE250" s="53"/>
      <c r="CF250" s="53"/>
      <c r="CG250" s="53"/>
      <c r="CH250" s="53"/>
    </row>
    <row r="251" spans="2:86" x14ac:dyDescent="0.35">
      <c r="E251" s="29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3"/>
      <c r="BS251" s="53"/>
      <c r="BT251" s="53"/>
      <c r="BU251" s="53"/>
      <c r="BV251" s="53"/>
      <c r="BW251" s="53"/>
      <c r="BX251" s="53"/>
      <c r="BY251" s="53"/>
      <c r="BZ251" s="53"/>
      <c r="CA251" s="53"/>
      <c r="CB251" s="53"/>
      <c r="CC251" s="53"/>
      <c r="CD251" s="53"/>
      <c r="CE251" s="53"/>
      <c r="CF251" s="53"/>
      <c r="CG251" s="53"/>
      <c r="CH251" s="53"/>
    </row>
    <row r="252" spans="2:86" x14ac:dyDescent="0.35">
      <c r="B252" s="40" t="s">
        <v>75</v>
      </c>
      <c r="E252" s="44">
        <f>SUM(G252:CH252)</f>
        <v>0</v>
      </c>
      <c r="F252" s="2"/>
      <c r="G252" s="46">
        <f t="shared" ref="G252:BR252" si="189">SUM(G246:G247)</f>
        <v>0</v>
      </c>
      <c r="H252" s="46">
        <f t="shared" si="189"/>
        <v>0</v>
      </c>
      <c r="I252" s="46">
        <f t="shared" si="189"/>
        <v>0</v>
      </c>
      <c r="J252" s="46">
        <f t="shared" si="189"/>
        <v>0</v>
      </c>
      <c r="K252" s="46">
        <f t="shared" si="189"/>
        <v>0</v>
      </c>
      <c r="L252" s="46">
        <f t="shared" si="189"/>
        <v>0</v>
      </c>
      <c r="M252" s="46">
        <f t="shared" si="189"/>
        <v>0</v>
      </c>
      <c r="N252" s="46">
        <f t="shared" si="189"/>
        <v>0</v>
      </c>
      <c r="O252" s="46">
        <f t="shared" si="189"/>
        <v>0</v>
      </c>
      <c r="P252" s="46">
        <f t="shared" si="189"/>
        <v>0</v>
      </c>
      <c r="Q252" s="46">
        <f t="shared" si="189"/>
        <v>0</v>
      </c>
      <c r="R252" s="46">
        <f t="shared" si="189"/>
        <v>0</v>
      </c>
      <c r="S252" s="46">
        <f t="shared" si="189"/>
        <v>0</v>
      </c>
      <c r="T252" s="46">
        <f t="shared" si="189"/>
        <v>0</v>
      </c>
      <c r="U252" s="46">
        <f t="shared" si="189"/>
        <v>0</v>
      </c>
      <c r="V252" s="46">
        <f t="shared" si="189"/>
        <v>0</v>
      </c>
      <c r="W252" s="46">
        <f t="shared" si="189"/>
        <v>0</v>
      </c>
      <c r="X252" s="46">
        <f t="shared" si="189"/>
        <v>0</v>
      </c>
      <c r="Y252" s="46">
        <f t="shared" si="189"/>
        <v>0</v>
      </c>
      <c r="Z252" s="46">
        <f t="shared" si="189"/>
        <v>0</v>
      </c>
      <c r="AA252" s="46">
        <f t="shared" si="189"/>
        <v>0</v>
      </c>
      <c r="AB252" s="46">
        <f t="shared" si="189"/>
        <v>0</v>
      </c>
      <c r="AC252" s="46">
        <f t="shared" si="189"/>
        <v>0</v>
      </c>
      <c r="AD252" s="46">
        <f t="shared" si="189"/>
        <v>0</v>
      </c>
      <c r="AE252" s="46">
        <f t="shared" si="189"/>
        <v>0</v>
      </c>
      <c r="AF252" s="46">
        <f t="shared" si="189"/>
        <v>0</v>
      </c>
      <c r="AG252" s="46">
        <f t="shared" si="189"/>
        <v>0</v>
      </c>
      <c r="AH252" s="46">
        <f t="shared" si="189"/>
        <v>0</v>
      </c>
      <c r="AI252" s="46">
        <f t="shared" si="189"/>
        <v>0</v>
      </c>
      <c r="AJ252" s="46">
        <f t="shared" si="189"/>
        <v>0</v>
      </c>
      <c r="AK252" s="46">
        <f t="shared" si="189"/>
        <v>0</v>
      </c>
      <c r="AL252" s="46">
        <f t="shared" si="189"/>
        <v>0</v>
      </c>
      <c r="AM252" s="46">
        <f t="shared" si="189"/>
        <v>0</v>
      </c>
      <c r="AN252" s="46">
        <f t="shared" si="189"/>
        <v>0</v>
      </c>
      <c r="AO252" s="46">
        <f t="shared" si="189"/>
        <v>0</v>
      </c>
      <c r="AP252" s="46">
        <f t="shared" si="189"/>
        <v>0</v>
      </c>
      <c r="AQ252" s="46">
        <f t="shared" si="189"/>
        <v>0</v>
      </c>
      <c r="AR252" s="46">
        <f t="shared" si="189"/>
        <v>0</v>
      </c>
      <c r="AS252" s="46">
        <f t="shared" si="189"/>
        <v>0</v>
      </c>
      <c r="AT252" s="46">
        <f t="shared" si="189"/>
        <v>0</v>
      </c>
      <c r="AU252" s="46">
        <f t="shared" si="189"/>
        <v>0</v>
      </c>
      <c r="AV252" s="46">
        <f t="shared" si="189"/>
        <v>0</v>
      </c>
      <c r="AW252" s="46">
        <f t="shared" si="189"/>
        <v>0</v>
      </c>
      <c r="AX252" s="46">
        <f t="shared" si="189"/>
        <v>0</v>
      </c>
      <c r="AY252" s="46">
        <f t="shared" si="189"/>
        <v>0</v>
      </c>
      <c r="AZ252" s="46">
        <f t="shared" si="189"/>
        <v>0</v>
      </c>
      <c r="BA252" s="46">
        <f t="shared" si="189"/>
        <v>0</v>
      </c>
      <c r="BB252" s="46">
        <f t="shared" si="189"/>
        <v>0</v>
      </c>
      <c r="BC252" s="46">
        <f t="shared" si="189"/>
        <v>0</v>
      </c>
      <c r="BD252" s="46">
        <f t="shared" si="189"/>
        <v>0</v>
      </c>
      <c r="BE252" s="46">
        <f t="shared" si="189"/>
        <v>0</v>
      </c>
      <c r="BF252" s="46">
        <f t="shared" si="189"/>
        <v>0</v>
      </c>
      <c r="BG252" s="46">
        <f t="shared" si="189"/>
        <v>0</v>
      </c>
      <c r="BH252" s="46">
        <f t="shared" si="189"/>
        <v>0</v>
      </c>
      <c r="BI252" s="46">
        <f t="shared" si="189"/>
        <v>0</v>
      </c>
      <c r="BJ252" s="46">
        <f t="shared" si="189"/>
        <v>0</v>
      </c>
      <c r="BK252" s="46">
        <f t="shared" si="189"/>
        <v>0</v>
      </c>
      <c r="BL252" s="46">
        <f t="shared" si="189"/>
        <v>0</v>
      </c>
      <c r="BM252" s="46">
        <f t="shared" si="189"/>
        <v>0</v>
      </c>
      <c r="BN252" s="46">
        <f t="shared" si="189"/>
        <v>0</v>
      </c>
      <c r="BO252" s="46">
        <f t="shared" si="189"/>
        <v>0</v>
      </c>
      <c r="BP252" s="46">
        <f t="shared" si="189"/>
        <v>0</v>
      </c>
      <c r="BQ252" s="46">
        <f t="shared" si="189"/>
        <v>0</v>
      </c>
      <c r="BR252" s="46">
        <f t="shared" si="189"/>
        <v>0</v>
      </c>
      <c r="BS252" s="46">
        <f t="shared" ref="BS252:CH252" si="190">SUM(BS246:BS247)</f>
        <v>0</v>
      </c>
      <c r="BT252" s="46">
        <f t="shared" si="190"/>
        <v>0</v>
      </c>
      <c r="BU252" s="46">
        <f t="shared" si="190"/>
        <v>0</v>
      </c>
      <c r="BV252" s="46">
        <f t="shared" si="190"/>
        <v>0</v>
      </c>
      <c r="BW252" s="46">
        <f t="shared" si="190"/>
        <v>0</v>
      </c>
      <c r="BX252" s="46">
        <f t="shared" si="190"/>
        <v>0</v>
      </c>
      <c r="BY252" s="46">
        <f t="shared" si="190"/>
        <v>0</v>
      </c>
      <c r="BZ252" s="46">
        <f t="shared" si="190"/>
        <v>0</v>
      </c>
      <c r="CA252" s="46">
        <f t="shared" si="190"/>
        <v>0</v>
      </c>
      <c r="CB252" s="46">
        <f t="shared" si="190"/>
        <v>0</v>
      </c>
      <c r="CC252" s="46">
        <f t="shared" si="190"/>
        <v>0</v>
      </c>
      <c r="CD252" s="46">
        <f t="shared" si="190"/>
        <v>0</v>
      </c>
      <c r="CE252" s="46">
        <f t="shared" si="190"/>
        <v>0</v>
      </c>
      <c r="CF252" s="46">
        <f t="shared" si="190"/>
        <v>0</v>
      </c>
      <c r="CG252" s="46">
        <f t="shared" si="190"/>
        <v>0</v>
      </c>
      <c r="CH252" s="46">
        <f t="shared" si="190"/>
        <v>0</v>
      </c>
    </row>
    <row r="253" spans="2:86" x14ac:dyDescent="0.35">
      <c r="B253" s="40" t="s">
        <v>76</v>
      </c>
      <c r="E253" s="32">
        <f>SUM(G253:CH253)</f>
        <v>0</v>
      </c>
      <c r="F253" s="2"/>
      <c r="G253" s="33">
        <f t="shared" ref="G253:BR253" si="191">SUM(G245,G252)</f>
        <v>0</v>
      </c>
      <c r="H253" s="43">
        <f t="shared" si="191"/>
        <v>0</v>
      </c>
      <c r="I253" s="43">
        <f t="shared" si="191"/>
        <v>0</v>
      </c>
      <c r="J253" s="43">
        <f t="shared" si="191"/>
        <v>0</v>
      </c>
      <c r="K253" s="43">
        <f t="shared" si="191"/>
        <v>0</v>
      </c>
      <c r="L253" s="43">
        <f t="shared" si="191"/>
        <v>0</v>
      </c>
      <c r="M253" s="43">
        <f t="shared" si="191"/>
        <v>0</v>
      </c>
      <c r="N253" s="43">
        <f t="shared" si="191"/>
        <v>0</v>
      </c>
      <c r="O253" s="43">
        <f t="shared" si="191"/>
        <v>0</v>
      </c>
      <c r="P253" s="43">
        <f t="shared" si="191"/>
        <v>0</v>
      </c>
      <c r="Q253" s="43">
        <f t="shared" si="191"/>
        <v>0</v>
      </c>
      <c r="R253" s="43">
        <f t="shared" si="191"/>
        <v>0</v>
      </c>
      <c r="S253" s="43">
        <f t="shared" si="191"/>
        <v>0</v>
      </c>
      <c r="T253" s="43">
        <f t="shared" si="191"/>
        <v>0</v>
      </c>
      <c r="U253" s="43">
        <f t="shared" si="191"/>
        <v>0</v>
      </c>
      <c r="V253" s="43">
        <f t="shared" si="191"/>
        <v>0</v>
      </c>
      <c r="W253" s="43">
        <f t="shared" si="191"/>
        <v>0</v>
      </c>
      <c r="X253" s="43">
        <f t="shared" si="191"/>
        <v>0</v>
      </c>
      <c r="Y253" s="43">
        <f t="shared" si="191"/>
        <v>0</v>
      </c>
      <c r="Z253" s="43">
        <f t="shared" si="191"/>
        <v>0</v>
      </c>
      <c r="AA253" s="43">
        <f t="shared" si="191"/>
        <v>0</v>
      </c>
      <c r="AB253" s="43">
        <f t="shared" si="191"/>
        <v>0</v>
      </c>
      <c r="AC253" s="43">
        <f t="shared" si="191"/>
        <v>0</v>
      </c>
      <c r="AD253" s="43">
        <f t="shared" si="191"/>
        <v>0</v>
      </c>
      <c r="AE253" s="43">
        <f t="shared" si="191"/>
        <v>0</v>
      </c>
      <c r="AF253" s="43">
        <f t="shared" si="191"/>
        <v>0</v>
      </c>
      <c r="AG253" s="43">
        <f t="shared" si="191"/>
        <v>0</v>
      </c>
      <c r="AH253" s="43">
        <f t="shared" si="191"/>
        <v>0</v>
      </c>
      <c r="AI253" s="43">
        <f t="shared" si="191"/>
        <v>0</v>
      </c>
      <c r="AJ253" s="43">
        <f t="shared" si="191"/>
        <v>0</v>
      </c>
      <c r="AK253" s="43">
        <f t="shared" si="191"/>
        <v>0</v>
      </c>
      <c r="AL253" s="43">
        <f t="shared" si="191"/>
        <v>0</v>
      </c>
      <c r="AM253" s="43">
        <f t="shared" si="191"/>
        <v>0</v>
      </c>
      <c r="AN253" s="43">
        <f t="shared" si="191"/>
        <v>0</v>
      </c>
      <c r="AO253" s="43">
        <f t="shared" si="191"/>
        <v>0</v>
      </c>
      <c r="AP253" s="43">
        <f t="shared" si="191"/>
        <v>0</v>
      </c>
      <c r="AQ253" s="43">
        <f t="shared" si="191"/>
        <v>0</v>
      </c>
      <c r="AR253" s="43">
        <f t="shared" si="191"/>
        <v>0</v>
      </c>
      <c r="AS253" s="43">
        <f t="shared" si="191"/>
        <v>0</v>
      </c>
      <c r="AT253" s="43">
        <f t="shared" si="191"/>
        <v>0</v>
      </c>
      <c r="AU253" s="43">
        <f t="shared" si="191"/>
        <v>0</v>
      </c>
      <c r="AV253" s="43">
        <f t="shared" si="191"/>
        <v>0</v>
      </c>
      <c r="AW253" s="43">
        <f t="shared" si="191"/>
        <v>0</v>
      </c>
      <c r="AX253" s="43">
        <f t="shared" si="191"/>
        <v>0</v>
      </c>
      <c r="AY253" s="43">
        <f t="shared" si="191"/>
        <v>0</v>
      </c>
      <c r="AZ253" s="43">
        <f t="shared" si="191"/>
        <v>0</v>
      </c>
      <c r="BA253" s="43">
        <f t="shared" si="191"/>
        <v>0</v>
      </c>
      <c r="BB253" s="43">
        <f t="shared" si="191"/>
        <v>0</v>
      </c>
      <c r="BC253" s="43">
        <f t="shared" si="191"/>
        <v>0</v>
      </c>
      <c r="BD253" s="43">
        <f t="shared" si="191"/>
        <v>0</v>
      </c>
      <c r="BE253" s="43">
        <f t="shared" si="191"/>
        <v>0</v>
      </c>
      <c r="BF253" s="43">
        <f t="shared" si="191"/>
        <v>0</v>
      </c>
      <c r="BG253" s="43">
        <f t="shared" si="191"/>
        <v>0</v>
      </c>
      <c r="BH253" s="43">
        <f t="shared" si="191"/>
        <v>0</v>
      </c>
      <c r="BI253" s="43">
        <f t="shared" si="191"/>
        <v>0</v>
      </c>
      <c r="BJ253" s="43">
        <f t="shared" si="191"/>
        <v>0</v>
      </c>
      <c r="BK253" s="43">
        <f t="shared" si="191"/>
        <v>0</v>
      </c>
      <c r="BL253" s="43">
        <f t="shared" si="191"/>
        <v>0</v>
      </c>
      <c r="BM253" s="43">
        <f t="shared" si="191"/>
        <v>0</v>
      </c>
      <c r="BN253" s="43">
        <f t="shared" si="191"/>
        <v>0</v>
      </c>
      <c r="BO253" s="43">
        <f t="shared" si="191"/>
        <v>0</v>
      </c>
      <c r="BP253" s="43">
        <f t="shared" si="191"/>
        <v>0</v>
      </c>
      <c r="BQ253" s="43">
        <f t="shared" si="191"/>
        <v>0</v>
      </c>
      <c r="BR253" s="43">
        <f t="shared" si="191"/>
        <v>0</v>
      </c>
      <c r="BS253" s="43">
        <f t="shared" ref="BS253:CH253" si="192">SUM(BS245,BS252)</f>
        <v>0</v>
      </c>
      <c r="BT253" s="43">
        <f t="shared" si="192"/>
        <v>0</v>
      </c>
      <c r="BU253" s="43">
        <f t="shared" si="192"/>
        <v>0</v>
      </c>
      <c r="BV253" s="43">
        <f t="shared" si="192"/>
        <v>0</v>
      </c>
      <c r="BW253" s="43">
        <f t="shared" si="192"/>
        <v>0</v>
      </c>
      <c r="BX253" s="43">
        <f t="shared" si="192"/>
        <v>0</v>
      </c>
      <c r="BY253" s="43">
        <f t="shared" si="192"/>
        <v>0</v>
      </c>
      <c r="BZ253" s="43">
        <f t="shared" si="192"/>
        <v>0</v>
      </c>
      <c r="CA253" s="43">
        <f t="shared" si="192"/>
        <v>0</v>
      </c>
      <c r="CB253" s="43">
        <f t="shared" si="192"/>
        <v>0</v>
      </c>
      <c r="CC253" s="43">
        <f t="shared" si="192"/>
        <v>0</v>
      </c>
      <c r="CD253" s="43">
        <f t="shared" si="192"/>
        <v>0</v>
      </c>
      <c r="CE253" s="43">
        <f t="shared" si="192"/>
        <v>0</v>
      </c>
      <c r="CF253" s="43">
        <f t="shared" si="192"/>
        <v>0</v>
      </c>
      <c r="CG253" s="43">
        <f t="shared" si="192"/>
        <v>0</v>
      </c>
      <c r="CH253" s="43">
        <f t="shared" si="192"/>
        <v>0</v>
      </c>
    </row>
    <row r="254" spans="2:86" x14ac:dyDescent="0.35">
      <c r="B254" s="40" t="s">
        <v>77</v>
      </c>
      <c r="E254" s="44">
        <f>SUM(G254:CH254)</f>
        <v>0</v>
      </c>
      <c r="G254" s="45">
        <f t="shared" ref="G254:BR254" si="193">IF(G$3&lt;$C$9,G253,0)</f>
        <v>0</v>
      </c>
      <c r="H254" s="46">
        <f t="shared" si="193"/>
        <v>0</v>
      </c>
      <c r="I254" s="46">
        <f t="shared" si="193"/>
        <v>0</v>
      </c>
      <c r="J254" s="46">
        <f t="shared" si="193"/>
        <v>0</v>
      </c>
      <c r="K254" s="46">
        <f t="shared" si="193"/>
        <v>0</v>
      </c>
      <c r="L254" s="46">
        <f t="shared" si="193"/>
        <v>0</v>
      </c>
      <c r="M254" s="46">
        <f t="shared" si="193"/>
        <v>0</v>
      </c>
      <c r="N254" s="46">
        <f t="shared" si="193"/>
        <v>0</v>
      </c>
      <c r="O254" s="46">
        <f t="shared" si="193"/>
        <v>0</v>
      </c>
      <c r="P254" s="46">
        <f t="shared" si="193"/>
        <v>0</v>
      </c>
      <c r="Q254" s="46">
        <f t="shared" si="193"/>
        <v>0</v>
      </c>
      <c r="R254" s="46">
        <f t="shared" si="193"/>
        <v>0</v>
      </c>
      <c r="S254" s="46">
        <f t="shared" si="193"/>
        <v>0</v>
      </c>
      <c r="T254" s="46">
        <f t="shared" si="193"/>
        <v>0</v>
      </c>
      <c r="U254" s="46">
        <f t="shared" si="193"/>
        <v>0</v>
      </c>
      <c r="V254" s="46">
        <f t="shared" si="193"/>
        <v>0</v>
      </c>
      <c r="W254" s="46">
        <f t="shared" si="193"/>
        <v>0</v>
      </c>
      <c r="X254" s="46">
        <f t="shared" si="193"/>
        <v>0</v>
      </c>
      <c r="Y254" s="46">
        <f t="shared" si="193"/>
        <v>0</v>
      </c>
      <c r="Z254" s="46">
        <f t="shared" si="193"/>
        <v>0</v>
      </c>
      <c r="AA254" s="46">
        <f t="shared" si="193"/>
        <v>0</v>
      </c>
      <c r="AB254" s="46">
        <f t="shared" si="193"/>
        <v>0</v>
      </c>
      <c r="AC254" s="46">
        <f t="shared" si="193"/>
        <v>0</v>
      </c>
      <c r="AD254" s="46">
        <f t="shared" si="193"/>
        <v>0</v>
      </c>
      <c r="AE254" s="46">
        <f t="shared" si="193"/>
        <v>0</v>
      </c>
      <c r="AF254" s="46">
        <f t="shared" si="193"/>
        <v>0</v>
      </c>
      <c r="AG254" s="46">
        <f t="shared" si="193"/>
        <v>0</v>
      </c>
      <c r="AH254" s="46">
        <f t="shared" si="193"/>
        <v>0</v>
      </c>
      <c r="AI254" s="46">
        <f t="shared" si="193"/>
        <v>0</v>
      </c>
      <c r="AJ254" s="46">
        <f t="shared" si="193"/>
        <v>0</v>
      </c>
      <c r="AK254" s="46">
        <f t="shared" si="193"/>
        <v>0</v>
      </c>
      <c r="AL254" s="46">
        <f t="shared" si="193"/>
        <v>0</v>
      </c>
      <c r="AM254" s="46">
        <f t="shared" si="193"/>
        <v>0</v>
      </c>
      <c r="AN254" s="46">
        <f t="shared" si="193"/>
        <v>0</v>
      </c>
      <c r="AO254" s="46">
        <f t="shared" si="193"/>
        <v>0</v>
      </c>
      <c r="AP254" s="46">
        <f t="shared" si="193"/>
        <v>0</v>
      </c>
      <c r="AQ254" s="46">
        <f t="shared" si="193"/>
        <v>0</v>
      </c>
      <c r="AR254" s="46">
        <f t="shared" si="193"/>
        <v>0</v>
      </c>
      <c r="AS254" s="46">
        <f t="shared" si="193"/>
        <v>0</v>
      </c>
      <c r="AT254" s="46">
        <f t="shared" si="193"/>
        <v>0</v>
      </c>
      <c r="AU254" s="46">
        <f t="shared" si="193"/>
        <v>0</v>
      </c>
      <c r="AV254" s="46">
        <f t="shared" si="193"/>
        <v>0</v>
      </c>
      <c r="AW254" s="46">
        <f t="shared" si="193"/>
        <v>0</v>
      </c>
      <c r="AX254" s="46">
        <f t="shared" si="193"/>
        <v>0</v>
      </c>
      <c r="AY254" s="46">
        <f t="shared" si="193"/>
        <v>0</v>
      </c>
      <c r="AZ254" s="46">
        <f t="shared" si="193"/>
        <v>0</v>
      </c>
      <c r="BA254" s="46">
        <f t="shared" si="193"/>
        <v>0</v>
      </c>
      <c r="BB254" s="46">
        <f t="shared" si="193"/>
        <v>0</v>
      </c>
      <c r="BC254" s="46">
        <f t="shared" si="193"/>
        <v>0</v>
      </c>
      <c r="BD254" s="46">
        <f t="shared" si="193"/>
        <v>0</v>
      </c>
      <c r="BE254" s="46">
        <f t="shared" si="193"/>
        <v>0</v>
      </c>
      <c r="BF254" s="46">
        <f t="shared" si="193"/>
        <v>0</v>
      </c>
      <c r="BG254" s="46">
        <f t="shared" si="193"/>
        <v>0</v>
      </c>
      <c r="BH254" s="46">
        <f t="shared" si="193"/>
        <v>0</v>
      </c>
      <c r="BI254" s="46">
        <f t="shared" si="193"/>
        <v>0</v>
      </c>
      <c r="BJ254" s="46">
        <f t="shared" si="193"/>
        <v>0</v>
      </c>
      <c r="BK254" s="46">
        <f t="shared" si="193"/>
        <v>0</v>
      </c>
      <c r="BL254" s="46">
        <f t="shared" si="193"/>
        <v>0</v>
      </c>
      <c r="BM254" s="46">
        <f t="shared" si="193"/>
        <v>0</v>
      </c>
      <c r="BN254" s="46">
        <f t="shared" si="193"/>
        <v>0</v>
      </c>
      <c r="BO254" s="46">
        <f t="shared" si="193"/>
        <v>0</v>
      </c>
      <c r="BP254" s="46">
        <f t="shared" si="193"/>
        <v>0</v>
      </c>
      <c r="BQ254" s="46">
        <f t="shared" si="193"/>
        <v>0</v>
      </c>
      <c r="BR254" s="46">
        <f t="shared" si="193"/>
        <v>0</v>
      </c>
      <c r="BS254" s="46">
        <f t="shared" ref="BS254:CH254" si="194">IF(BS$3&lt;$C$9,BS253,0)</f>
        <v>0</v>
      </c>
      <c r="BT254" s="46">
        <f t="shared" si="194"/>
        <v>0</v>
      </c>
      <c r="BU254" s="46">
        <f t="shared" si="194"/>
        <v>0</v>
      </c>
      <c r="BV254" s="46">
        <f t="shared" si="194"/>
        <v>0</v>
      </c>
      <c r="BW254" s="46">
        <f t="shared" si="194"/>
        <v>0</v>
      </c>
      <c r="BX254" s="46">
        <f t="shared" si="194"/>
        <v>0</v>
      </c>
      <c r="BY254" s="46">
        <f t="shared" si="194"/>
        <v>0</v>
      </c>
      <c r="BZ254" s="46">
        <f t="shared" si="194"/>
        <v>0</v>
      </c>
      <c r="CA254" s="46">
        <f t="shared" si="194"/>
        <v>0</v>
      </c>
      <c r="CB254" s="46">
        <f t="shared" si="194"/>
        <v>0</v>
      </c>
      <c r="CC254" s="46">
        <f t="shared" si="194"/>
        <v>0</v>
      </c>
      <c r="CD254" s="46">
        <f t="shared" si="194"/>
        <v>0</v>
      </c>
      <c r="CE254" s="46">
        <f t="shared" si="194"/>
        <v>0</v>
      </c>
      <c r="CF254" s="46">
        <f t="shared" si="194"/>
        <v>0</v>
      </c>
      <c r="CG254" s="46">
        <f t="shared" si="194"/>
        <v>0</v>
      </c>
      <c r="CH254" s="46">
        <f t="shared" si="194"/>
        <v>0</v>
      </c>
    </row>
    <row r="255" spans="2:86" x14ac:dyDescent="0.35">
      <c r="B255" s="40"/>
      <c r="E255" s="32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</row>
    <row r="256" spans="2:86" x14ac:dyDescent="0.35">
      <c r="B256" s="40" t="s">
        <v>78</v>
      </c>
      <c r="C256" s="2"/>
      <c r="D256" s="2"/>
      <c r="E256" s="44">
        <f>SUM(G256:CH256)</f>
        <v>0</v>
      </c>
      <c r="F256" s="2"/>
      <c r="G256" s="46">
        <f t="shared" ref="G256:BR256" si="195">G252+G248</f>
        <v>0</v>
      </c>
      <c r="H256" s="46">
        <f t="shared" si="195"/>
        <v>0</v>
      </c>
      <c r="I256" s="46">
        <f t="shared" si="195"/>
        <v>0</v>
      </c>
      <c r="J256" s="46">
        <f t="shared" si="195"/>
        <v>0</v>
      </c>
      <c r="K256" s="46">
        <f t="shared" si="195"/>
        <v>0</v>
      </c>
      <c r="L256" s="46">
        <f t="shared" si="195"/>
        <v>0</v>
      </c>
      <c r="M256" s="46">
        <f t="shared" si="195"/>
        <v>0</v>
      </c>
      <c r="N256" s="46">
        <f t="shared" si="195"/>
        <v>0</v>
      </c>
      <c r="O256" s="46">
        <f t="shared" si="195"/>
        <v>0</v>
      </c>
      <c r="P256" s="46">
        <f t="shared" si="195"/>
        <v>0</v>
      </c>
      <c r="Q256" s="46">
        <f t="shared" si="195"/>
        <v>0</v>
      </c>
      <c r="R256" s="46">
        <f t="shared" si="195"/>
        <v>0</v>
      </c>
      <c r="S256" s="46">
        <f t="shared" si="195"/>
        <v>0</v>
      </c>
      <c r="T256" s="46">
        <f t="shared" si="195"/>
        <v>0</v>
      </c>
      <c r="U256" s="46">
        <f t="shared" si="195"/>
        <v>0</v>
      </c>
      <c r="V256" s="46">
        <f t="shared" si="195"/>
        <v>0</v>
      </c>
      <c r="W256" s="46">
        <f t="shared" si="195"/>
        <v>0</v>
      </c>
      <c r="X256" s="46">
        <f t="shared" si="195"/>
        <v>0</v>
      </c>
      <c r="Y256" s="46">
        <f t="shared" si="195"/>
        <v>0</v>
      </c>
      <c r="Z256" s="46">
        <f t="shared" si="195"/>
        <v>0</v>
      </c>
      <c r="AA256" s="46">
        <f t="shared" si="195"/>
        <v>0</v>
      </c>
      <c r="AB256" s="46">
        <f t="shared" si="195"/>
        <v>0</v>
      </c>
      <c r="AC256" s="46">
        <f t="shared" si="195"/>
        <v>0</v>
      </c>
      <c r="AD256" s="46">
        <f t="shared" si="195"/>
        <v>0</v>
      </c>
      <c r="AE256" s="46">
        <f t="shared" si="195"/>
        <v>0</v>
      </c>
      <c r="AF256" s="46">
        <f t="shared" si="195"/>
        <v>0</v>
      </c>
      <c r="AG256" s="46">
        <f t="shared" si="195"/>
        <v>0</v>
      </c>
      <c r="AH256" s="46">
        <f t="shared" si="195"/>
        <v>0</v>
      </c>
      <c r="AI256" s="46">
        <f t="shared" si="195"/>
        <v>0</v>
      </c>
      <c r="AJ256" s="46">
        <f t="shared" si="195"/>
        <v>0</v>
      </c>
      <c r="AK256" s="46">
        <f t="shared" si="195"/>
        <v>0</v>
      </c>
      <c r="AL256" s="46">
        <f t="shared" si="195"/>
        <v>0</v>
      </c>
      <c r="AM256" s="46">
        <f t="shared" si="195"/>
        <v>0</v>
      </c>
      <c r="AN256" s="46">
        <f t="shared" si="195"/>
        <v>0</v>
      </c>
      <c r="AO256" s="46">
        <f t="shared" si="195"/>
        <v>0</v>
      </c>
      <c r="AP256" s="46">
        <f t="shared" si="195"/>
        <v>0</v>
      </c>
      <c r="AQ256" s="46">
        <f t="shared" si="195"/>
        <v>0</v>
      </c>
      <c r="AR256" s="46">
        <f t="shared" si="195"/>
        <v>0</v>
      </c>
      <c r="AS256" s="46">
        <f t="shared" si="195"/>
        <v>0</v>
      </c>
      <c r="AT256" s="46">
        <f t="shared" si="195"/>
        <v>0</v>
      </c>
      <c r="AU256" s="46">
        <f t="shared" si="195"/>
        <v>0</v>
      </c>
      <c r="AV256" s="46">
        <f t="shared" si="195"/>
        <v>0</v>
      </c>
      <c r="AW256" s="46">
        <f t="shared" si="195"/>
        <v>0</v>
      </c>
      <c r="AX256" s="46">
        <f t="shared" si="195"/>
        <v>0</v>
      </c>
      <c r="AY256" s="46">
        <f t="shared" si="195"/>
        <v>0</v>
      </c>
      <c r="AZ256" s="46">
        <f t="shared" si="195"/>
        <v>0</v>
      </c>
      <c r="BA256" s="46">
        <f t="shared" si="195"/>
        <v>0</v>
      </c>
      <c r="BB256" s="46">
        <f t="shared" si="195"/>
        <v>0</v>
      </c>
      <c r="BC256" s="46">
        <f t="shared" si="195"/>
        <v>0</v>
      </c>
      <c r="BD256" s="46">
        <f t="shared" si="195"/>
        <v>0</v>
      </c>
      <c r="BE256" s="46">
        <f t="shared" si="195"/>
        <v>0</v>
      </c>
      <c r="BF256" s="46">
        <f t="shared" si="195"/>
        <v>0</v>
      </c>
      <c r="BG256" s="46">
        <f t="shared" si="195"/>
        <v>0</v>
      </c>
      <c r="BH256" s="46">
        <f t="shared" si="195"/>
        <v>0</v>
      </c>
      <c r="BI256" s="46">
        <f t="shared" si="195"/>
        <v>0</v>
      </c>
      <c r="BJ256" s="46">
        <f t="shared" si="195"/>
        <v>0</v>
      </c>
      <c r="BK256" s="46">
        <f t="shared" si="195"/>
        <v>0</v>
      </c>
      <c r="BL256" s="46">
        <f t="shared" si="195"/>
        <v>0</v>
      </c>
      <c r="BM256" s="46">
        <f t="shared" si="195"/>
        <v>0</v>
      </c>
      <c r="BN256" s="46">
        <f t="shared" si="195"/>
        <v>0</v>
      </c>
      <c r="BO256" s="46">
        <f t="shared" si="195"/>
        <v>0</v>
      </c>
      <c r="BP256" s="46">
        <f t="shared" si="195"/>
        <v>0</v>
      </c>
      <c r="BQ256" s="46">
        <f t="shared" si="195"/>
        <v>0</v>
      </c>
      <c r="BR256" s="46">
        <f t="shared" si="195"/>
        <v>0</v>
      </c>
      <c r="BS256" s="46">
        <f t="shared" ref="BS256:CH256" si="196">BS252+BS248</f>
        <v>0</v>
      </c>
      <c r="BT256" s="46">
        <f t="shared" si="196"/>
        <v>0</v>
      </c>
      <c r="BU256" s="46">
        <f t="shared" si="196"/>
        <v>0</v>
      </c>
      <c r="BV256" s="46">
        <f t="shared" si="196"/>
        <v>0</v>
      </c>
      <c r="BW256" s="46">
        <f t="shared" si="196"/>
        <v>0</v>
      </c>
      <c r="BX256" s="46">
        <f t="shared" si="196"/>
        <v>0</v>
      </c>
      <c r="BY256" s="46">
        <f t="shared" si="196"/>
        <v>0</v>
      </c>
      <c r="BZ256" s="46">
        <f t="shared" si="196"/>
        <v>0</v>
      </c>
      <c r="CA256" s="46">
        <f t="shared" si="196"/>
        <v>0</v>
      </c>
      <c r="CB256" s="46">
        <f t="shared" si="196"/>
        <v>0</v>
      </c>
      <c r="CC256" s="46">
        <f t="shared" si="196"/>
        <v>0</v>
      </c>
      <c r="CD256" s="46">
        <f t="shared" si="196"/>
        <v>0</v>
      </c>
      <c r="CE256" s="46">
        <f t="shared" si="196"/>
        <v>0</v>
      </c>
      <c r="CF256" s="46">
        <f t="shared" si="196"/>
        <v>0</v>
      </c>
      <c r="CG256" s="46">
        <f t="shared" si="196"/>
        <v>0</v>
      </c>
      <c r="CH256" s="46">
        <f t="shared" si="196"/>
        <v>0</v>
      </c>
    </row>
    <row r="257" spans="2:86" x14ac:dyDescent="0.35">
      <c r="B257" s="40" t="s">
        <v>79</v>
      </c>
      <c r="E257" s="32">
        <f>SUM(G257:CH257)</f>
        <v>0</v>
      </c>
      <c r="F257" s="2"/>
      <c r="G257" s="43">
        <f t="shared" ref="G257:BR257" si="197">G253+G248</f>
        <v>0</v>
      </c>
      <c r="H257" s="43">
        <f t="shared" si="197"/>
        <v>0</v>
      </c>
      <c r="I257" s="43">
        <f t="shared" si="197"/>
        <v>0</v>
      </c>
      <c r="J257" s="43">
        <f t="shared" si="197"/>
        <v>0</v>
      </c>
      <c r="K257" s="43">
        <f t="shared" si="197"/>
        <v>0</v>
      </c>
      <c r="L257" s="43">
        <f t="shared" si="197"/>
        <v>0</v>
      </c>
      <c r="M257" s="43">
        <f t="shared" si="197"/>
        <v>0</v>
      </c>
      <c r="N257" s="43">
        <f t="shared" si="197"/>
        <v>0</v>
      </c>
      <c r="O257" s="43">
        <f t="shared" si="197"/>
        <v>0</v>
      </c>
      <c r="P257" s="43">
        <f t="shared" si="197"/>
        <v>0</v>
      </c>
      <c r="Q257" s="43">
        <f t="shared" si="197"/>
        <v>0</v>
      </c>
      <c r="R257" s="43">
        <f t="shared" si="197"/>
        <v>0</v>
      </c>
      <c r="S257" s="43">
        <f t="shared" si="197"/>
        <v>0</v>
      </c>
      <c r="T257" s="43">
        <f t="shared" si="197"/>
        <v>0</v>
      </c>
      <c r="U257" s="43">
        <f t="shared" si="197"/>
        <v>0</v>
      </c>
      <c r="V257" s="43">
        <f t="shared" si="197"/>
        <v>0</v>
      </c>
      <c r="W257" s="43">
        <f t="shared" si="197"/>
        <v>0</v>
      </c>
      <c r="X257" s="43">
        <f t="shared" si="197"/>
        <v>0</v>
      </c>
      <c r="Y257" s="43">
        <f t="shared" si="197"/>
        <v>0</v>
      </c>
      <c r="Z257" s="43">
        <f t="shared" si="197"/>
        <v>0</v>
      </c>
      <c r="AA257" s="43">
        <f t="shared" si="197"/>
        <v>0</v>
      </c>
      <c r="AB257" s="43">
        <f t="shared" si="197"/>
        <v>0</v>
      </c>
      <c r="AC257" s="43">
        <f t="shared" si="197"/>
        <v>0</v>
      </c>
      <c r="AD257" s="43">
        <f t="shared" si="197"/>
        <v>0</v>
      </c>
      <c r="AE257" s="43">
        <f t="shared" si="197"/>
        <v>0</v>
      </c>
      <c r="AF257" s="43">
        <f t="shared" si="197"/>
        <v>0</v>
      </c>
      <c r="AG257" s="43">
        <f t="shared" si="197"/>
        <v>0</v>
      </c>
      <c r="AH257" s="43">
        <f t="shared" si="197"/>
        <v>0</v>
      </c>
      <c r="AI257" s="43">
        <f t="shared" si="197"/>
        <v>0</v>
      </c>
      <c r="AJ257" s="43">
        <f t="shared" si="197"/>
        <v>0</v>
      </c>
      <c r="AK257" s="43">
        <f t="shared" si="197"/>
        <v>0</v>
      </c>
      <c r="AL257" s="43">
        <f t="shared" si="197"/>
        <v>0</v>
      </c>
      <c r="AM257" s="43">
        <f t="shared" si="197"/>
        <v>0</v>
      </c>
      <c r="AN257" s="43">
        <f t="shared" si="197"/>
        <v>0</v>
      </c>
      <c r="AO257" s="43">
        <f t="shared" si="197"/>
        <v>0</v>
      </c>
      <c r="AP257" s="43">
        <f t="shared" si="197"/>
        <v>0</v>
      </c>
      <c r="AQ257" s="43">
        <f t="shared" si="197"/>
        <v>0</v>
      </c>
      <c r="AR257" s="43">
        <f t="shared" si="197"/>
        <v>0</v>
      </c>
      <c r="AS257" s="43">
        <f t="shared" si="197"/>
        <v>0</v>
      </c>
      <c r="AT257" s="43">
        <f t="shared" si="197"/>
        <v>0</v>
      </c>
      <c r="AU257" s="43">
        <f t="shared" si="197"/>
        <v>0</v>
      </c>
      <c r="AV257" s="43">
        <f t="shared" si="197"/>
        <v>0</v>
      </c>
      <c r="AW257" s="43">
        <f t="shared" si="197"/>
        <v>0</v>
      </c>
      <c r="AX257" s="43">
        <f t="shared" si="197"/>
        <v>0</v>
      </c>
      <c r="AY257" s="43">
        <f t="shared" si="197"/>
        <v>0</v>
      </c>
      <c r="AZ257" s="43">
        <f t="shared" si="197"/>
        <v>0</v>
      </c>
      <c r="BA257" s="43">
        <f t="shared" si="197"/>
        <v>0</v>
      </c>
      <c r="BB257" s="43">
        <f t="shared" si="197"/>
        <v>0</v>
      </c>
      <c r="BC257" s="43">
        <f t="shared" si="197"/>
        <v>0</v>
      </c>
      <c r="BD257" s="43">
        <f t="shared" si="197"/>
        <v>0</v>
      </c>
      <c r="BE257" s="43">
        <f t="shared" si="197"/>
        <v>0</v>
      </c>
      <c r="BF257" s="43">
        <f t="shared" si="197"/>
        <v>0</v>
      </c>
      <c r="BG257" s="43">
        <f t="shared" si="197"/>
        <v>0</v>
      </c>
      <c r="BH257" s="43">
        <f t="shared" si="197"/>
        <v>0</v>
      </c>
      <c r="BI257" s="43">
        <f t="shared" si="197"/>
        <v>0</v>
      </c>
      <c r="BJ257" s="43">
        <f t="shared" si="197"/>
        <v>0</v>
      </c>
      <c r="BK257" s="43">
        <f t="shared" si="197"/>
        <v>0</v>
      </c>
      <c r="BL257" s="43">
        <f t="shared" si="197"/>
        <v>0</v>
      </c>
      <c r="BM257" s="43">
        <f t="shared" si="197"/>
        <v>0</v>
      </c>
      <c r="BN257" s="43">
        <f t="shared" si="197"/>
        <v>0</v>
      </c>
      <c r="BO257" s="43">
        <f t="shared" si="197"/>
        <v>0</v>
      </c>
      <c r="BP257" s="43">
        <f t="shared" si="197"/>
        <v>0</v>
      </c>
      <c r="BQ257" s="43">
        <f t="shared" si="197"/>
        <v>0</v>
      </c>
      <c r="BR257" s="43">
        <f t="shared" si="197"/>
        <v>0</v>
      </c>
      <c r="BS257" s="43">
        <f t="shared" ref="BS257:CH257" si="198">BS253+BS248</f>
        <v>0</v>
      </c>
      <c r="BT257" s="43">
        <f t="shared" si="198"/>
        <v>0</v>
      </c>
      <c r="BU257" s="43">
        <f t="shared" si="198"/>
        <v>0</v>
      </c>
      <c r="BV257" s="43">
        <f t="shared" si="198"/>
        <v>0</v>
      </c>
      <c r="BW257" s="43">
        <f t="shared" si="198"/>
        <v>0</v>
      </c>
      <c r="BX257" s="43">
        <f t="shared" si="198"/>
        <v>0</v>
      </c>
      <c r="BY257" s="43">
        <f t="shared" si="198"/>
        <v>0</v>
      </c>
      <c r="BZ257" s="43">
        <f t="shared" si="198"/>
        <v>0</v>
      </c>
      <c r="CA257" s="43">
        <f t="shared" si="198"/>
        <v>0</v>
      </c>
      <c r="CB257" s="43">
        <f t="shared" si="198"/>
        <v>0</v>
      </c>
      <c r="CC257" s="43">
        <f t="shared" si="198"/>
        <v>0</v>
      </c>
      <c r="CD257" s="43">
        <f t="shared" si="198"/>
        <v>0</v>
      </c>
      <c r="CE257" s="43">
        <f t="shared" si="198"/>
        <v>0</v>
      </c>
      <c r="CF257" s="43">
        <f t="shared" si="198"/>
        <v>0</v>
      </c>
      <c r="CG257" s="43">
        <f t="shared" si="198"/>
        <v>0</v>
      </c>
      <c r="CH257" s="43">
        <f t="shared" si="198"/>
        <v>0</v>
      </c>
    </row>
    <row r="258" spans="2:86" x14ac:dyDescent="0.35">
      <c r="B258" s="40" t="s">
        <v>80</v>
      </c>
      <c r="E258" s="44">
        <f>SUM(G258:CH258)</f>
        <v>0</v>
      </c>
      <c r="F258" s="2"/>
      <c r="G258" s="46">
        <f t="shared" ref="G258:BR258" si="199">G254+G248</f>
        <v>0</v>
      </c>
      <c r="H258" s="46">
        <f t="shared" si="199"/>
        <v>0</v>
      </c>
      <c r="I258" s="46">
        <f t="shared" si="199"/>
        <v>0</v>
      </c>
      <c r="J258" s="46">
        <f t="shared" si="199"/>
        <v>0</v>
      </c>
      <c r="K258" s="46">
        <f t="shared" si="199"/>
        <v>0</v>
      </c>
      <c r="L258" s="46">
        <f t="shared" si="199"/>
        <v>0</v>
      </c>
      <c r="M258" s="46">
        <f t="shared" si="199"/>
        <v>0</v>
      </c>
      <c r="N258" s="46">
        <f t="shared" si="199"/>
        <v>0</v>
      </c>
      <c r="O258" s="46">
        <f t="shared" si="199"/>
        <v>0</v>
      </c>
      <c r="P258" s="46">
        <f t="shared" si="199"/>
        <v>0</v>
      </c>
      <c r="Q258" s="46">
        <f t="shared" si="199"/>
        <v>0</v>
      </c>
      <c r="R258" s="46">
        <f t="shared" si="199"/>
        <v>0</v>
      </c>
      <c r="S258" s="46">
        <f t="shared" si="199"/>
        <v>0</v>
      </c>
      <c r="T258" s="46">
        <f t="shared" si="199"/>
        <v>0</v>
      </c>
      <c r="U258" s="46">
        <f t="shared" si="199"/>
        <v>0</v>
      </c>
      <c r="V258" s="46">
        <f t="shared" si="199"/>
        <v>0</v>
      </c>
      <c r="W258" s="46">
        <f t="shared" si="199"/>
        <v>0</v>
      </c>
      <c r="X258" s="46">
        <f t="shared" si="199"/>
        <v>0</v>
      </c>
      <c r="Y258" s="46">
        <f t="shared" si="199"/>
        <v>0</v>
      </c>
      <c r="Z258" s="46">
        <f t="shared" si="199"/>
        <v>0</v>
      </c>
      <c r="AA258" s="46">
        <f t="shared" si="199"/>
        <v>0</v>
      </c>
      <c r="AB258" s="46">
        <f t="shared" si="199"/>
        <v>0</v>
      </c>
      <c r="AC258" s="46">
        <f t="shared" si="199"/>
        <v>0</v>
      </c>
      <c r="AD258" s="46">
        <f t="shared" si="199"/>
        <v>0</v>
      </c>
      <c r="AE258" s="46">
        <f t="shared" si="199"/>
        <v>0</v>
      </c>
      <c r="AF258" s="46">
        <f t="shared" si="199"/>
        <v>0</v>
      </c>
      <c r="AG258" s="46">
        <f t="shared" si="199"/>
        <v>0</v>
      </c>
      <c r="AH258" s="46">
        <f t="shared" si="199"/>
        <v>0</v>
      </c>
      <c r="AI258" s="46">
        <f t="shared" si="199"/>
        <v>0</v>
      </c>
      <c r="AJ258" s="46">
        <f t="shared" si="199"/>
        <v>0</v>
      </c>
      <c r="AK258" s="46">
        <f t="shared" si="199"/>
        <v>0</v>
      </c>
      <c r="AL258" s="46">
        <f t="shared" si="199"/>
        <v>0</v>
      </c>
      <c r="AM258" s="46">
        <f t="shared" si="199"/>
        <v>0</v>
      </c>
      <c r="AN258" s="46">
        <f t="shared" si="199"/>
        <v>0</v>
      </c>
      <c r="AO258" s="46">
        <f t="shared" si="199"/>
        <v>0</v>
      </c>
      <c r="AP258" s="46">
        <f t="shared" si="199"/>
        <v>0</v>
      </c>
      <c r="AQ258" s="46">
        <f t="shared" si="199"/>
        <v>0</v>
      </c>
      <c r="AR258" s="46">
        <f t="shared" si="199"/>
        <v>0</v>
      </c>
      <c r="AS258" s="46">
        <f t="shared" si="199"/>
        <v>0</v>
      </c>
      <c r="AT258" s="46">
        <f t="shared" si="199"/>
        <v>0</v>
      </c>
      <c r="AU258" s="46">
        <f t="shared" si="199"/>
        <v>0</v>
      </c>
      <c r="AV258" s="46">
        <f t="shared" si="199"/>
        <v>0</v>
      </c>
      <c r="AW258" s="46">
        <f t="shared" si="199"/>
        <v>0</v>
      </c>
      <c r="AX258" s="46">
        <f t="shared" si="199"/>
        <v>0</v>
      </c>
      <c r="AY258" s="46">
        <f t="shared" si="199"/>
        <v>0</v>
      </c>
      <c r="AZ258" s="46">
        <f t="shared" si="199"/>
        <v>0</v>
      </c>
      <c r="BA258" s="46">
        <f t="shared" si="199"/>
        <v>0</v>
      </c>
      <c r="BB258" s="46">
        <f t="shared" si="199"/>
        <v>0</v>
      </c>
      <c r="BC258" s="46">
        <f t="shared" si="199"/>
        <v>0</v>
      </c>
      <c r="BD258" s="46">
        <f t="shared" si="199"/>
        <v>0</v>
      </c>
      <c r="BE258" s="46">
        <f t="shared" si="199"/>
        <v>0</v>
      </c>
      <c r="BF258" s="46">
        <f t="shared" si="199"/>
        <v>0</v>
      </c>
      <c r="BG258" s="46">
        <f t="shared" si="199"/>
        <v>0</v>
      </c>
      <c r="BH258" s="46">
        <f t="shared" si="199"/>
        <v>0</v>
      </c>
      <c r="BI258" s="46">
        <f t="shared" si="199"/>
        <v>0</v>
      </c>
      <c r="BJ258" s="46">
        <f t="shared" si="199"/>
        <v>0</v>
      </c>
      <c r="BK258" s="46">
        <f t="shared" si="199"/>
        <v>0</v>
      </c>
      <c r="BL258" s="46">
        <f t="shared" si="199"/>
        <v>0</v>
      </c>
      <c r="BM258" s="46">
        <f t="shared" si="199"/>
        <v>0</v>
      </c>
      <c r="BN258" s="46">
        <f t="shared" si="199"/>
        <v>0</v>
      </c>
      <c r="BO258" s="46">
        <f t="shared" si="199"/>
        <v>0</v>
      </c>
      <c r="BP258" s="46">
        <f t="shared" si="199"/>
        <v>0</v>
      </c>
      <c r="BQ258" s="46">
        <f t="shared" si="199"/>
        <v>0</v>
      </c>
      <c r="BR258" s="46">
        <f t="shared" si="199"/>
        <v>0</v>
      </c>
      <c r="BS258" s="46">
        <f t="shared" ref="BS258:CH258" si="200">BS254+BS248</f>
        <v>0</v>
      </c>
      <c r="BT258" s="46">
        <f t="shared" si="200"/>
        <v>0</v>
      </c>
      <c r="BU258" s="46">
        <f t="shared" si="200"/>
        <v>0</v>
      </c>
      <c r="BV258" s="46">
        <f t="shared" si="200"/>
        <v>0</v>
      </c>
      <c r="BW258" s="46">
        <f t="shared" si="200"/>
        <v>0</v>
      </c>
      <c r="BX258" s="46">
        <f t="shared" si="200"/>
        <v>0</v>
      </c>
      <c r="BY258" s="46">
        <f t="shared" si="200"/>
        <v>0</v>
      </c>
      <c r="BZ258" s="46">
        <f t="shared" si="200"/>
        <v>0</v>
      </c>
      <c r="CA258" s="46">
        <f t="shared" si="200"/>
        <v>0</v>
      </c>
      <c r="CB258" s="46">
        <f t="shared" si="200"/>
        <v>0</v>
      </c>
      <c r="CC258" s="46">
        <f t="shared" si="200"/>
        <v>0</v>
      </c>
      <c r="CD258" s="46">
        <f t="shared" si="200"/>
        <v>0</v>
      </c>
      <c r="CE258" s="46">
        <f t="shared" si="200"/>
        <v>0</v>
      </c>
      <c r="CF258" s="46">
        <f t="shared" si="200"/>
        <v>0</v>
      </c>
      <c r="CG258" s="46">
        <f t="shared" si="200"/>
        <v>0</v>
      </c>
      <c r="CH258" s="46">
        <f t="shared" si="200"/>
        <v>0</v>
      </c>
    </row>
    <row r="259" spans="2:86" x14ac:dyDescent="0.35">
      <c r="G259" s="56"/>
    </row>
    <row r="260" spans="2:86" x14ac:dyDescent="0.35">
      <c r="B260" s="2" t="s">
        <v>70</v>
      </c>
      <c r="G260" s="56"/>
    </row>
    <row r="262" spans="2:86" x14ac:dyDescent="0.35">
      <c r="B262" s="40" t="s">
        <v>75</v>
      </c>
      <c r="C262" s="2"/>
      <c r="D262" s="2"/>
      <c r="E262" s="44">
        <f>SUM(G262:CH262)</f>
        <v>0</v>
      </c>
      <c r="F262" s="2"/>
      <c r="G262" s="46">
        <f t="shared" ref="G262:BR264" si="201">G252*G$52</f>
        <v>0</v>
      </c>
      <c r="H262" s="46">
        <f t="shared" si="201"/>
        <v>0</v>
      </c>
      <c r="I262" s="46">
        <f t="shared" si="201"/>
        <v>0</v>
      </c>
      <c r="J262" s="46">
        <f t="shared" si="201"/>
        <v>0</v>
      </c>
      <c r="K262" s="46">
        <f t="shared" si="201"/>
        <v>0</v>
      </c>
      <c r="L262" s="46">
        <f t="shared" si="201"/>
        <v>0</v>
      </c>
      <c r="M262" s="46">
        <f t="shared" si="201"/>
        <v>0</v>
      </c>
      <c r="N262" s="46">
        <f t="shared" si="201"/>
        <v>0</v>
      </c>
      <c r="O262" s="46">
        <f t="shared" si="201"/>
        <v>0</v>
      </c>
      <c r="P262" s="46">
        <f t="shared" si="201"/>
        <v>0</v>
      </c>
      <c r="Q262" s="46">
        <f t="shared" si="201"/>
        <v>0</v>
      </c>
      <c r="R262" s="46">
        <f t="shared" si="201"/>
        <v>0</v>
      </c>
      <c r="S262" s="46">
        <f t="shared" si="201"/>
        <v>0</v>
      </c>
      <c r="T262" s="46">
        <f t="shared" si="201"/>
        <v>0</v>
      </c>
      <c r="U262" s="46">
        <f t="shared" si="201"/>
        <v>0</v>
      </c>
      <c r="V262" s="46">
        <f t="shared" si="201"/>
        <v>0</v>
      </c>
      <c r="W262" s="46">
        <f t="shared" si="201"/>
        <v>0</v>
      </c>
      <c r="X262" s="46">
        <f t="shared" si="201"/>
        <v>0</v>
      </c>
      <c r="Y262" s="46">
        <f t="shared" si="201"/>
        <v>0</v>
      </c>
      <c r="Z262" s="46">
        <f t="shared" si="201"/>
        <v>0</v>
      </c>
      <c r="AA262" s="46">
        <f t="shared" si="201"/>
        <v>0</v>
      </c>
      <c r="AB262" s="46">
        <f t="shared" si="201"/>
        <v>0</v>
      </c>
      <c r="AC262" s="46">
        <f t="shared" si="201"/>
        <v>0</v>
      </c>
      <c r="AD262" s="46">
        <f t="shared" si="201"/>
        <v>0</v>
      </c>
      <c r="AE262" s="46">
        <f t="shared" si="201"/>
        <v>0</v>
      </c>
      <c r="AF262" s="46">
        <f t="shared" si="201"/>
        <v>0</v>
      </c>
      <c r="AG262" s="46">
        <f t="shared" si="201"/>
        <v>0</v>
      </c>
      <c r="AH262" s="46">
        <f t="shared" si="201"/>
        <v>0</v>
      </c>
      <c r="AI262" s="46">
        <f t="shared" si="201"/>
        <v>0</v>
      </c>
      <c r="AJ262" s="46">
        <f t="shared" si="201"/>
        <v>0</v>
      </c>
      <c r="AK262" s="46">
        <f t="shared" si="201"/>
        <v>0</v>
      </c>
      <c r="AL262" s="46">
        <f t="shared" si="201"/>
        <v>0</v>
      </c>
      <c r="AM262" s="46">
        <f t="shared" si="201"/>
        <v>0</v>
      </c>
      <c r="AN262" s="46">
        <f t="shared" si="201"/>
        <v>0</v>
      </c>
      <c r="AO262" s="46">
        <f t="shared" si="201"/>
        <v>0</v>
      </c>
      <c r="AP262" s="46">
        <f t="shared" si="201"/>
        <v>0</v>
      </c>
      <c r="AQ262" s="46">
        <f t="shared" si="201"/>
        <v>0</v>
      </c>
      <c r="AR262" s="46">
        <f t="shared" si="201"/>
        <v>0</v>
      </c>
      <c r="AS262" s="46">
        <f t="shared" si="201"/>
        <v>0</v>
      </c>
      <c r="AT262" s="46">
        <f t="shared" si="201"/>
        <v>0</v>
      </c>
      <c r="AU262" s="46">
        <f t="shared" si="201"/>
        <v>0</v>
      </c>
      <c r="AV262" s="46">
        <f t="shared" si="201"/>
        <v>0</v>
      </c>
      <c r="AW262" s="46">
        <f t="shared" si="201"/>
        <v>0</v>
      </c>
      <c r="AX262" s="46">
        <f t="shared" si="201"/>
        <v>0</v>
      </c>
      <c r="AY262" s="46">
        <f t="shared" si="201"/>
        <v>0</v>
      </c>
      <c r="AZ262" s="46">
        <f t="shared" si="201"/>
        <v>0</v>
      </c>
      <c r="BA262" s="46">
        <f t="shared" si="201"/>
        <v>0</v>
      </c>
      <c r="BB262" s="46">
        <f t="shared" si="201"/>
        <v>0</v>
      </c>
      <c r="BC262" s="46">
        <f t="shared" si="201"/>
        <v>0</v>
      </c>
      <c r="BD262" s="46">
        <f t="shared" si="201"/>
        <v>0</v>
      </c>
      <c r="BE262" s="46">
        <f t="shared" si="201"/>
        <v>0</v>
      </c>
      <c r="BF262" s="46">
        <f t="shared" si="201"/>
        <v>0</v>
      </c>
      <c r="BG262" s="46">
        <f t="shared" si="201"/>
        <v>0</v>
      </c>
      <c r="BH262" s="46">
        <f t="shared" si="201"/>
        <v>0</v>
      </c>
      <c r="BI262" s="46">
        <f t="shared" si="201"/>
        <v>0</v>
      </c>
      <c r="BJ262" s="46">
        <f t="shared" si="201"/>
        <v>0</v>
      </c>
      <c r="BK262" s="46">
        <f t="shared" si="201"/>
        <v>0</v>
      </c>
      <c r="BL262" s="46">
        <f t="shared" si="201"/>
        <v>0</v>
      </c>
      <c r="BM262" s="46">
        <f t="shared" si="201"/>
        <v>0</v>
      </c>
      <c r="BN262" s="46">
        <f t="shared" si="201"/>
        <v>0</v>
      </c>
      <c r="BO262" s="46">
        <f t="shared" si="201"/>
        <v>0</v>
      </c>
      <c r="BP262" s="46">
        <f t="shared" si="201"/>
        <v>0</v>
      </c>
      <c r="BQ262" s="46">
        <f t="shared" si="201"/>
        <v>0</v>
      </c>
      <c r="BR262" s="46">
        <f t="shared" si="201"/>
        <v>0</v>
      </c>
      <c r="BS262" s="46">
        <f t="shared" ref="BS262:CH264" si="202">BS252*BS$52</f>
        <v>0</v>
      </c>
      <c r="BT262" s="46">
        <f t="shared" si="202"/>
        <v>0</v>
      </c>
      <c r="BU262" s="46">
        <f t="shared" si="202"/>
        <v>0</v>
      </c>
      <c r="BV262" s="46">
        <f t="shared" si="202"/>
        <v>0</v>
      </c>
      <c r="BW262" s="46">
        <f t="shared" si="202"/>
        <v>0</v>
      </c>
      <c r="BX262" s="46">
        <f t="shared" si="202"/>
        <v>0</v>
      </c>
      <c r="BY262" s="46">
        <f t="shared" si="202"/>
        <v>0</v>
      </c>
      <c r="BZ262" s="46">
        <f t="shared" si="202"/>
        <v>0</v>
      </c>
      <c r="CA262" s="46">
        <f t="shared" si="202"/>
        <v>0</v>
      </c>
      <c r="CB262" s="46">
        <f t="shared" si="202"/>
        <v>0</v>
      </c>
      <c r="CC262" s="46">
        <f t="shared" si="202"/>
        <v>0</v>
      </c>
      <c r="CD262" s="46">
        <f t="shared" si="202"/>
        <v>0</v>
      </c>
      <c r="CE262" s="46">
        <f t="shared" si="202"/>
        <v>0</v>
      </c>
      <c r="CF262" s="46">
        <f t="shared" si="202"/>
        <v>0</v>
      </c>
      <c r="CG262" s="46">
        <f t="shared" si="202"/>
        <v>0</v>
      </c>
      <c r="CH262" s="46">
        <f t="shared" si="202"/>
        <v>0</v>
      </c>
    </row>
    <row r="263" spans="2:86" x14ac:dyDescent="0.35">
      <c r="B263" s="40" t="s">
        <v>76</v>
      </c>
      <c r="E263" s="32">
        <f>SUM(G263:CH263)</f>
        <v>0</v>
      </c>
      <c r="F263" s="2"/>
      <c r="G263" s="43">
        <f t="shared" si="201"/>
        <v>0</v>
      </c>
      <c r="H263" s="43">
        <f t="shared" si="201"/>
        <v>0</v>
      </c>
      <c r="I263" s="43">
        <f t="shared" si="201"/>
        <v>0</v>
      </c>
      <c r="J263" s="43">
        <f t="shared" si="201"/>
        <v>0</v>
      </c>
      <c r="K263" s="43">
        <f t="shared" si="201"/>
        <v>0</v>
      </c>
      <c r="L263" s="43">
        <f t="shared" si="201"/>
        <v>0</v>
      </c>
      <c r="M263" s="43">
        <f t="shared" si="201"/>
        <v>0</v>
      </c>
      <c r="N263" s="43">
        <f t="shared" si="201"/>
        <v>0</v>
      </c>
      <c r="O263" s="43">
        <f t="shared" si="201"/>
        <v>0</v>
      </c>
      <c r="P263" s="43">
        <f t="shared" si="201"/>
        <v>0</v>
      </c>
      <c r="Q263" s="43">
        <f t="shared" si="201"/>
        <v>0</v>
      </c>
      <c r="R263" s="43">
        <f t="shared" si="201"/>
        <v>0</v>
      </c>
      <c r="S263" s="43">
        <f t="shared" si="201"/>
        <v>0</v>
      </c>
      <c r="T263" s="43">
        <f t="shared" si="201"/>
        <v>0</v>
      </c>
      <c r="U263" s="43">
        <f t="shared" si="201"/>
        <v>0</v>
      </c>
      <c r="V263" s="43">
        <f t="shared" si="201"/>
        <v>0</v>
      </c>
      <c r="W263" s="43">
        <f t="shared" si="201"/>
        <v>0</v>
      </c>
      <c r="X263" s="43">
        <f t="shared" si="201"/>
        <v>0</v>
      </c>
      <c r="Y263" s="43">
        <f t="shared" si="201"/>
        <v>0</v>
      </c>
      <c r="Z263" s="43">
        <f t="shared" si="201"/>
        <v>0</v>
      </c>
      <c r="AA263" s="43">
        <f t="shared" si="201"/>
        <v>0</v>
      </c>
      <c r="AB263" s="43">
        <f t="shared" si="201"/>
        <v>0</v>
      </c>
      <c r="AC263" s="43">
        <f t="shared" si="201"/>
        <v>0</v>
      </c>
      <c r="AD263" s="43">
        <f t="shared" si="201"/>
        <v>0</v>
      </c>
      <c r="AE263" s="43">
        <f t="shared" si="201"/>
        <v>0</v>
      </c>
      <c r="AF263" s="43">
        <f t="shared" si="201"/>
        <v>0</v>
      </c>
      <c r="AG263" s="43">
        <f t="shared" si="201"/>
        <v>0</v>
      </c>
      <c r="AH263" s="43">
        <f t="shared" si="201"/>
        <v>0</v>
      </c>
      <c r="AI263" s="43">
        <f t="shared" si="201"/>
        <v>0</v>
      </c>
      <c r="AJ263" s="43">
        <f t="shared" si="201"/>
        <v>0</v>
      </c>
      <c r="AK263" s="43">
        <f t="shared" si="201"/>
        <v>0</v>
      </c>
      <c r="AL263" s="43">
        <f t="shared" si="201"/>
        <v>0</v>
      </c>
      <c r="AM263" s="43">
        <f t="shared" si="201"/>
        <v>0</v>
      </c>
      <c r="AN263" s="43">
        <f t="shared" si="201"/>
        <v>0</v>
      </c>
      <c r="AO263" s="43">
        <f t="shared" si="201"/>
        <v>0</v>
      </c>
      <c r="AP263" s="43">
        <f t="shared" si="201"/>
        <v>0</v>
      </c>
      <c r="AQ263" s="43">
        <f t="shared" si="201"/>
        <v>0</v>
      </c>
      <c r="AR263" s="43">
        <f t="shared" si="201"/>
        <v>0</v>
      </c>
      <c r="AS263" s="43">
        <f t="shared" si="201"/>
        <v>0</v>
      </c>
      <c r="AT263" s="43">
        <f t="shared" si="201"/>
        <v>0</v>
      </c>
      <c r="AU263" s="43">
        <f t="shared" si="201"/>
        <v>0</v>
      </c>
      <c r="AV263" s="43">
        <f t="shared" si="201"/>
        <v>0</v>
      </c>
      <c r="AW263" s="43">
        <f t="shared" si="201"/>
        <v>0</v>
      </c>
      <c r="AX263" s="43">
        <f t="shared" si="201"/>
        <v>0</v>
      </c>
      <c r="AY263" s="43">
        <f t="shared" si="201"/>
        <v>0</v>
      </c>
      <c r="AZ263" s="43">
        <f t="shared" si="201"/>
        <v>0</v>
      </c>
      <c r="BA263" s="43">
        <f t="shared" si="201"/>
        <v>0</v>
      </c>
      <c r="BB263" s="43">
        <f t="shared" si="201"/>
        <v>0</v>
      </c>
      <c r="BC263" s="43">
        <f t="shared" si="201"/>
        <v>0</v>
      </c>
      <c r="BD263" s="43">
        <f t="shared" si="201"/>
        <v>0</v>
      </c>
      <c r="BE263" s="43">
        <f t="shared" si="201"/>
        <v>0</v>
      </c>
      <c r="BF263" s="43">
        <f t="shared" si="201"/>
        <v>0</v>
      </c>
      <c r="BG263" s="43">
        <f t="shared" si="201"/>
        <v>0</v>
      </c>
      <c r="BH263" s="43">
        <f t="shared" si="201"/>
        <v>0</v>
      </c>
      <c r="BI263" s="43">
        <f t="shared" si="201"/>
        <v>0</v>
      </c>
      <c r="BJ263" s="43">
        <f t="shared" si="201"/>
        <v>0</v>
      </c>
      <c r="BK263" s="43">
        <f t="shared" si="201"/>
        <v>0</v>
      </c>
      <c r="BL263" s="43">
        <f t="shared" si="201"/>
        <v>0</v>
      </c>
      <c r="BM263" s="43">
        <f t="shared" si="201"/>
        <v>0</v>
      </c>
      <c r="BN263" s="43">
        <f t="shared" si="201"/>
        <v>0</v>
      </c>
      <c r="BO263" s="43">
        <f t="shared" si="201"/>
        <v>0</v>
      </c>
      <c r="BP263" s="43">
        <f t="shared" si="201"/>
        <v>0</v>
      </c>
      <c r="BQ263" s="43">
        <f t="shared" si="201"/>
        <v>0</v>
      </c>
      <c r="BR263" s="43">
        <f t="shared" si="201"/>
        <v>0</v>
      </c>
      <c r="BS263" s="43">
        <f t="shared" si="202"/>
        <v>0</v>
      </c>
      <c r="BT263" s="43">
        <f t="shared" si="202"/>
        <v>0</v>
      </c>
      <c r="BU263" s="43">
        <f t="shared" si="202"/>
        <v>0</v>
      </c>
      <c r="BV263" s="43">
        <f t="shared" si="202"/>
        <v>0</v>
      </c>
      <c r="BW263" s="43">
        <f t="shared" si="202"/>
        <v>0</v>
      </c>
      <c r="BX263" s="43">
        <f t="shared" si="202"/>
        <v>0</v>
      </c>
      <c r="BY263" s="43">
        <f t="shared" si="202"/>
        <v>0</v>
      </c>
      <c r="BZ263" s="43">
        <f t="shared" si="202"/>
        <v>0</v>
      </c>
      <c r="CA263" s="43">
        <f t="shared" si="202"/>
        <v>0</v>
      </c>
      <c r="CB263" s="43">
        <f t="shared" si="202"/>
        <v>0</v>
      </c>
      <c r="CC263" s="43">
        <f t="shared" si="202"/>
        <v>0</v>
      </c>
      <c r="CD263" s="43">
        <f t="shared" si="202"/>
        <v>0</v>
      </c>
      <c r="CE263" s="43">
        <f t="shared" si="202"/>
        <v>0</v>
      </c>
      <c r="CF263" s="43">
        <f t="shared" si="202"/>
        <v>0</v>
      </c>
      <c r="CG263" s="43">
        <f t="shared" si="202"/>
        <v>0</v>
      </c>
      <c r="CH263" s="43">
        <f t="shared" si="202"/>
        <v>0</v>
      </c>
    </row>
    <row r="264" spans="2:86" x14ac:dyDescent="0.35">
      <c r="B264" s="40" t="s">
        <v>77</v>
      </c>
      <c r="E264" s="44">
        <f>SUM(G264:CH264)</f>
        <v>0</v>
      </c>
      <c r="F264" s="2"/>
      <c r="G264" s="45">
        <f t="shared" si="201"/>
        <v>0</v>
      </c>
      <c r="H264" s="46">
        <f t="shared" si="201"/>
        <v>0</v>
      </c>
      <c r="I264" s="46">
        <f t="shared" si="201"/>
        <v>0</v>
      </c>
      <c r="J264" s="46">
        <f t="shared" si="201"/>
        <v>0</v>
      </c>
      <c r="K264" s="46">
        <f t="shared" si="201"/>
        <v>0</v>
      </c>
      <c r="L264" s="46">
        <f t="shared" si="201"/>
        <v>0</v>
      </c>
      <c r="M264" s="46">
        <f t="shared" si="201"/>
        <v>0</v>
      </c>
      <c r="N264" s="46">
        <f t="shared" si="201"/>
        <v>0</v>
      </c>
      <c r="O264" s="46">
        <f t="shared" si="201"/>
        <v>0</v>
      </c>
      <c r="P264" s="46">
        <f t="shared" si="201"/>
        <v>0</v>
      </c>
      <c r="Q264" s="46">
        <f t="shared" si="201"/>
        <v>0</v>
      </c>
      <c r="R264" s="46">
        <f t="shared" si="201"/>
        <v>0</v>
      </c>
      <c r="S264" s="46">
        <f t="shared" si="201"/>
        <v>0</v>
      </c>
      <c r="T264" s="46">
        <f t="shared" si="201"/>
        <v>0</v>
      </c>
      <c r="U264" s="46">
        <f t="shared" si="201"/>
        <v>0</v>
      </c>
      <c r="V264" s="46">
        <f t="shared" si="201"/>
        <v>0</v>
      </c>
      <c r="W264" s="46">
        <f t="shared" si="201"/>
        <v>0</v>
      </c>
      <c r="X264" s="46">
        <f t="shared" si="201"/>
        <v>0</v>
      </c>
      <c r="Y264" s="46">
        <f t="shared" si="201"/>
        <v>0</v>
      </c>
      <c r="Z264" s="46">
        <f t="shared" si="201"/>
        <v>0</v>
      </c>
      <c r="AA264" s="46">
        <f t="shared" si="201"/>
        <v>0</v>
      </c>
      <c r="AB264" s="46">
        <f t="shared" si="201"/>
        <v>0</v>
      </c>
      <c r="AC264" s="46">
        <f t="shared" si="201"/>
        <v>0</v>
      </c>
      <c r="AD264" s="46">
        <f t="shared" si="201"/>
        <v>0</v>
      </c>
      <c r="AE264" s="46">
        <f t="shared" si="201"/>
        <v>0</v>
      </c>
      <c r="AF264" s="46">
        <f t="shared" si="201"/>
        <v>0</v>
      </c>
      <c r="AG264" s="46">
        <f t="shared" si="201"/>
        <v>0</v>
      </c>
      <c r="AH264" s="46">
        <f t="shared" si="201"/>
        <v>0</v>
      </c>
      <c r="AI264" s="46">
        <f t="shared" si="201"/>
        <v>0</v>
      </c>
      <c r="AJ264" s="46">
        <f t="shared" si="201"/>
        <v>0</v>
      </c>
      <c r="AK264" s="46">
        <f t="shared" si="201"/>
        <v>0</v>
      </c>
      <c r="AL264" s="46">
        <f t="shared" si="201"/>
        <v>0</v>
      </c>
      <c r="AM264" s="46">
        <f t="shared" si="201"/>
        <v>0</v>
      </c>
      <c r="AN264" s="46">
        <f t="shared" si="201"/>
        <v>0</v>
      </c>
      <c r="AO264" s="46">
        <f t="shared" si="201"/>
        <v>0</v>
      </c>
      <c r="AP264" s="46">
        <f t="shared" si="201"/>
        <v>0</v>
      </c>
      <c r="AQ264" s="46">
        <f t="shared" si="201"/>
        <v>0</v>
      </c>
      <c r="AR264" s="46">
        <f t="shared" si="201"/>
        <v>0</v>
      </c>
      <c r="AS264" s="46">
        <f t="shared" si="201"/>
        <v>0</v>
      </c>
      <c r="AT264" s="46">
        <f t="shared" si="201"/>
        <v>0</v>
      </c>
      <c r="AU264" s="46">
        <f t="shared" si="201"/>
        <v>0</v>
      </c>
      <c r="AV264" s="46">
        <f t="shared" si="201"/>
        <v>0</v>
      </c>
      <c r="AW264" s="46">
        <f t="shared" si="201"/>
        <v>0</v>
      </c>
      <c r="AX264" s="46">
        <f t="shared" si="201"/>
        <v>0</v>
      </c>
      <c r="AY264" s="46">
        <f t="shared" si="201"/>
        <v>0</v>
      </c>
      <c r="AZ264" s="46">
        <f t="shared" si="201"/>
        <v>0</v>
      </c>
      <c r="BA264" s="46">
        <f t="shared" si="201"/>
        <v>0</v>
      </c>
      <c r="BB264" s="46">
        <f t="shared" si="201"/>
        <v>0</v>
      </c>
      <c r="BC264" s="46">
        <f t="shared" si="201"/>
        <v>0</v>
      </c>
      <c r="BD264" s="46">
        <f t="shared" si="201"/>
        <v>0</v>
      </c>
      <c r="BE264" s="46">
        <f t="shared" si="201"/>
        <v>0</v>
      </c>
      <c r="BF264" s="46">
        <f t="shared" si="201"/>
        <v>0</v>
      </c>
      <c r="BG264" s="46">
        <f t="shared" si="201"/>
        <v>0</v>
      </c>
      <c r="BH264" s="46">
        <f t="shared" si="201"/>
        <v>0</v>
      </c>
      <c r="BI264" s="46">
        <f t="shared" si="201"/>
        <v>0</v>
      </c>
      <c r="BJ264" s="46">
        <f t="shared" si="201"/>
        <v>0</v>
      </c>
      <c r="BK264" s="46">
        <f t="shared" si="201"/>
        <v>0</v>
      </c>
      <c r="BL264" s="46">
        <f t="shared" si="201"/>
        <v>0</v>
      </c>
      <c r="BM264" s="46">
        <f t="shared" si="201"/>
        <v>0</v>
      </c>
      <c r="BN264" s="46">
        <f t="shared" si="201"/>
        <v>0</v>
      </c>
      <c r="BO264" s="46">
        <f t="shared" si="201"/>
        <v>0</v>
      </c>
      <c r="BP264" s="46">
        <f t="shared" si="201"/>
        <v>0</v>
      </c>
      <c r="BQ264" s="46">
        <f t="shared" si="201"/>
        <v>0</v>
      </c>
      <c r="BR264" s="46">
        <f t="shared" si="201"/>
        <v>0</v>
      </c>
      <c r="BS264" s="46">
        <f t="shared" si="202"/>
        <v>0</v>
      </c>
      <c r="BT264" s="46">
        <f t="shared" si="202"/>
        <v>0</v>
      </c>
      <c r="BU264" s="46">
        <f t="shared" si="202"/>
        <v>0</v>
      </c>
      <c r="BV264" s="46">
        <f t="shared" si="202"/>
        <v>0</v>
      </c>
      <c r="BW264" s="46">
        <f t="shared" si="202"/>
        <v>0</v>
      </c>
      <c r="BX264" s="46">
        <f t="shared" si="202"/>
        <v>0</v>
      </c>
      <c r="BY264" s="46">
        <f t="shared" si="202"/>
        <v>0</v>
      </c>
      <c r="BZ264" s="46">
        <f t="shared" si="202"/>
        <v>0</v>
      </c>
      <c r="CA264" s="46">
        <f t="shared" si="202"/>
        <v>0</v>
      </c>
      <c r="CB264" s="46">
        <f t="shared" si="202"/>
        <v>0</v>
      </c>
      <c r="CC264" s="46">
        <f t="shared" si="202"/>
        <v>0</v>
      </c>
      <c r="CD264" s="46">
        <f t="shared" si="202"/>
        <v>0</v>
      </c>
      <c r="CE264" s="46">
        <f t="shared" si="202"/>
        <v>0</v>
      </c>
      <c r="CF264" s="46">
        <f t="shared" si="202"/>
        <v>0</v>
      </c>
      <c r="CG264" s="46">
        <f t="shared" si="202"/>
        <v>0</v>
      </c>
      <c r="CH264" s="46">
        <f t="shared" si="202"/>
        <v>0</v>
      </c>
    </row>
    <row r="265" spans="2:86" x14ac:dyDescent="0.35">
      <c r="B265" s="40"/>
      <c r="E265" s="32"/>
      <c r="F265" s="2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55"/>
      <c r="BX265" s="55"/>
      <c r="BY265" s="55"/>
      <c r="BZ265" s="55"/>
      <c r="CA265" s="55"/>
      <c r="CB265" s="55"/>
      <c r="CC265" s="55"/>
      <c r="CD265" s="55"/>
      <c r="CE265" s="55"/>
      <c r="CF265" s="55"/>
      <c r="CG265" s="55"/>
      <c r="CH265" s="55"/>
    </row>
    <row r="266" spans="2:86" x14ac:dyDescent="0.35">
      <c r="B266" s="40" t="s">
        <v>78</v>
      </c>
      <c r="C266" s="2"/>
      <c r="D266" s="2"/>
      <c r="E266" s="44">
        <f>SUM(G266:CH266)</f>
        <v>0</v>
      </c>
      <c r="F266" s="2"/>
      <c r="G266" s="46">
        <f t="shared" ref="G266:BR268" si="203">G256*G$52</f>
        <v>0</v>
      </c>
      <c r="H266" s="46">
        <f t="shared" si="203"/>
        <v>0</v>
      </c>
      <c r="I266" s="46">
        <f t="shared" si="203"/>
        <v>0</v>
      </c>
      <c r="J266" s="46">
        <f t="shared" si="203"/>
        <v>0</v>
      </c>
      <c r="K266" s="46">
        <f t="shared" si="203"/>
        <v>0</v>
      </c>
      <c r="L266" s="46">
        <f t="shared" si="203"/>
        <v>0</v>
      </c>
      <c r="M266" s="46">
        <f t="shared" si="203"/>
        <v>0</v>
      </c>
      <c r="N266" s="46">
        <f t="shared" si="203"/>
        <v>0</v>
      </c>
      <c r="O266" s="46">
        <f t="shared" si="203"/>
        <v>0</v>
      </c>
      <c r="P266" s="46">
        <f t="shared" si="203"/>
        <v>0</v>
      </c>
      <c r="Q266" s="46">
        <f t="shared" si="203"/>
        <v>0</v>
      </c>
      <c r="R266" s="46">
        <f t="shared" si="203"/>
        <v>0</v>
      </c>
      <c r="S266" s="46">
        <f t="shared" si="203"/>
        <v>0</v>
      </c>
      <c r="T266" s="46">
        <f t="shared" si="203"/>
        <v>0</v>
      </c>
      <c r="U266" s="46">
        <f t="shared" si="203"/>
        <v>0</v>
      </c>
      <c r="V266" s="46">
        <f t="shared" si="203"/>
        <v>0</v>
      </c>
      <c r="W266" s="46">
        <f t="shared" si="203"/>
        <v>0</v>
      </c>
      <c r="X266" s="46">
        <f t="shared" si="203"/>
        <v>0</v>
      </c>
      <c r="Y266" s="46">
        <f t="shared" si="203"/>
        <v>0</v>
      </c>
      <c r="Z266" s="46">
        <f t="shared" si="203"/>
        <v>0</v>
      </c>
      <c r="AA266" s="46">
        <f t="shared" si="203"/>
        <v>0</v>
      </c>
      <c r="AB266" s="46">
        <f t="shared" si="203"/>
        <v>0</v>
      </c>
      <c r="AC266" s="46">
        <f t="shared" si="203"/>
        <v>0</v>
      </c>
      <c r="AD266" s="46">
        <f t="shared" si="203"/>
        <v>0</v>
      </c>
      <c r="AE266" s="46">
        <f t="shared" si="203"/>
        <v>0</v>
      </c>
      <c r="AF266" s="46">
        <f t="shared" si="203"/>
        <v>0</v>
      </c>
      <c r="AG266" s="46">
        <f t="shared" si="203"/>
        <v>0</v>
      </c>
      <c r="AH266" s="46">
        <f t="shared" si="203"/>
        <v>0</v>
      </c>
      <c r="AI266" s="46">
        <f t="shared" si="203"/>
        <v>0</v>
      </c>
      <c r="AJ266" s="46">
        <f t="shared" si="203"/>
        <v>0</v>
      </c>
      <c r="AK266" s="46">
        <f t="shared" si="203"/>
        <v>0</v>
      </c>
      <c r="AL266" s="46">
        <f t="shared" si="203"/>
        <v>0</v>
      </c>
      <c r="AM266" s="46">
        <f t="shared" si="203"/>
        <v>0</v>
      </c>
      <c r="AN266" s="46">
        <f t="shared" si="203"/>
        <v>0</v>
      </c>
      <c r="AO266" s="46">
        <f t="shared" si="203"/>
        <v>0</v>
      </c>
      <c r="AP266" s="46">
        <f t="shared" si="203"/>
        <v>0</v>
      </c>
      <c r="AQ266" s="46">
        <f t="shared" si="203"/>
        <v>0</v>
      </c>
      <c r="AR266" s="46">
        <f t="shared" si="203"/>
        <v>0</v>
      </c>
      <c r="AS266" s="46">
        <f t="shared" si="203"/>
        <v>0</v>
      </c>
      <c r="AT266" s="46">
        <f t="shared" si="203"/>
        <v>0</v>
      </c>
      <c r="AU266" s="46">
        <f t="shared" si="203"/>
        <v>0</v>
      </c>
      <c r="AV266" s="46">
        <f t="shared" si="203"/>
        <v>0</v>
      </c>
      <c r="AW266" s="46">
        <f t="shared" si="203"/>
        <v>0</v>
      </c>
      <c r="AX266" s="46">
        <f t="shared" si="203"/>
        <v>0</v>
      </c>
      <c r="AY266" s="46">
        <f t="shared" si="203"/>
        <v>0</v>
      </c>
      <c r="AZ266" s="46">
        <f t="shared" si="203"/>
        <v>0</v>
      </c>
      <c r="BA266" s="46">
        <f t="shared" si="203"/>
        <v>0</v>
      </c>
      <c r="BB266" s="46">
        <f t="shared" si="203"/>
        <v>0</v>
      </c>
      <c r="BC266" s="46">
        <f t="shared" si="203"/>
        <v>0</v>
      </c>
      <c r="BD266" s="46">
        <f t="shared" si="203"/>
        <v>0</v>
      </c>
      <c r="BE266" s="46">
        <f t="shared" si="203"/>
        <v>0</v>
      </c>
      <c r="BF266" s="46">
        <f t="shared" si="203"/>
        <v>0</v>
      </c>
      <c r="BG266" s="46">
        <f t="shared" si="203"/>
        <v>0</v>
      </c>
      <c r="BH266" s="46">
        <f t="shared" si="203"/>
        <v>0</v>
      </c>
      <c r="BI266" s="46">
        <f t="shared" si="203"/>
        <v>0</v>
      </c>
      <c r="BJ266" s="46">
        <f t="shared" si="203"/>
        <v>0</v>
      </c>
      <c r="BK266" s="46">
        <f t="shared" si="203"/>
        <v>0</v>
      </c>
      <c r="BL266" s="46">
        <f t="shared" si="203"/>
        <v>0</v>
      </c>
      <c r="BM266" s="46">
        <f t="shared" si="203"/>
        <v>0</v>
      </c>
      <c r="BN266" s="46">
        <f t="shared" si="203"/>
        <v>0</v>
      </c>
      <c r="BO266" s="46">
        <f t="shared" si="203"/>
        <v>0</v>
      </c>
      <c r="BP266" s="46">
        <f t="shared" si="203"/>
        <v>0</v>
      </c>
      <c r="BQ266" s="46">
        <f t="shared" si="203"/>
        <v>0</v>
      </c>
      <c r="BR266" s="46">
        <f t="shared" si="203"/>
        <v>0</v>
      </c>
      <c r="BS266" s="46">
        <f t="shared" ref="BS266:CH268" si="204">BS256*BS$52</f>
        <v>0</v>
      </c>
      <c r="BT266" s="46">
        <f t="shared" si="204"/>
        <v>0</v>
      </c>
      <c r="BU266" s="46">
        <f t="shared" si="204"/>
        <v>0</v>
      </c>
      <c r="BV266" s="46">
        <f t="shared" si="204"/>
        <v>0</v>
      </c>
      <c r="BW266" s="46">
        <f t="shared" si="204"/>
        <v>0</v>
      </c>
      <c r="BX266" s="46">
        <f t="shared" si="204"/>
        <v>0</v>
      </c>
      <c r="BY266" s="46">
        <f t="shared" si="204"/>
        <v>0</v>
      </c>
      <c r="BZ266" s="46">
        <f t="shared" si="204"/>
        <v>0</v>
      </c>
      <c r="CA266" s="46">
        <f t="shared" si="204"/>
        <v>0</v>
      </c>
      <c r="CB266" s="46">
        <f t="shared" si="204"/>
        <v>0</v>
      </c>
      <c r="CC266" s="46">
        <f t="shared" si="204"/>
        <v>0</v>
      </c>
      <c r="CD266" s="46">
        <f t="shared" si="204"/>
        <v>0</v>
      </c>
      <c r="CE266" s="46">
        <f t="shared" si="204"/>
        <v>0</v>
      </c>
      <c r="CF266" s="46">
        <f t="shared" si="204"/>
        <v>0</v>
      </c>
      <c r="CG266" s="46">
        <f t="shared" si="204"/>
        <v>0</v>
      </c>
      <c r="CH266" s="46">
        <f t="shared" si="204"/>
        <v>0</v>
      </c>
    </row>
    <row r="267" spans="2:86" x14ac:dyDescent="0.35">
      <c r="B267" s="40" t="s">
        <v>79</v>
      </c>
      <c r="E267" s="32">
        <f>SUM(G267:CH267)</f>
        <v>0</v>
      </c>
      <c r="F267" s="2"/>
      <c r="G267" s="33">
        <f t="shared" si="203"/>
        <v>0</v>
      </c>
      <c r="H267" s="43">
        <f t="shared" si="203"/>
        <v>0</v>
      </c>
      <c r="I267" s="43">
        <f t="shared" si="203"/>
        <v>0</v>
      </c>
      <c r="J267" s="43">
        <f t="shared" si="203"/>
        <v>0</v>
      </c>
      <c r="K267" s="43">
        <f t="shared" si="203"/>
        <v>0</v>
      </c>
      <c r="L267" s="43">
        <f t="shared" si="203"/>
        <v>0</v>
      </c>
      <c r="M267" s="43">
        <f t="shared" si="203"/>
        <v>0</v>
      </c>
      <c r="N267" s="43">
        <f t="shared" si="203"/>
        <v>0</v>
      </c>
      <c r="O267" s="43">
        <f t="shared" si="203"/>
        <v>0</v>
      </c>
      <c r="P267" s="43">
        <f t="shared" si="203"/>
        <v>0</v>
      </c>
      <c r="Q267" s="43">
        <f t="shared" si="203"/>
        <v>0</v>
      </c>
      <c r="R267" s="43">
        <f t="shared" si="203"/>
        <v>0</v>
      </c>
      <c r="S267" s="43">
        <f t="shared" si="203"/>
        <v>0</v>
      </c>
      <c r="T267" s="43">
        <f t="shared" si="203"/>
        <v>0</v>
      </c>
      <c r="U267" s="43">
        <f t="shared" si="203"/>
        <v>0</v>
      </c>
      <c r="V267" s="43">
        <f t="shared" si="203"/>
        <v>0</v>
      </c>
      <c r="W267" s="43">
        <f t="shared" si="203"/>
        <v>0</v>
      </c>
      <c r="X267" s="43">
        <f t="shared" si="203"/>
        <v>0</v>
      </c>
      <c r="Y267" s="43">
        <f t="shared" si="203"/>
        <v>0</v>
      </c>
      <c r="Z267" s="43">
        <f t="shared" si="203"/>
        <v>0</v>
      </c>
      <c r="AA267" s="43">
        <f t="shared" si="203"/>
        <v>0</v>
      </c>
      <c r="AB267" s="43">
        <f t="shared" si="203"/>
        <v>0</v>
      </c>
      <c r="AC267" s="43">
        <f t="shared" si="203"/>
        <v>0</v>
      </c>
      <c r="AD267" s="43">
        <f t="shared" si="203"/>
        <v>0</v>
      </c>
      <c r="AE267" s="43">
        <f t="shared" si="203"/>
        <v>0</v>
      </c>
      <c r="AF267" s="43">
        <f t="shared" si="203"/>
        <v>0</v>
      </c>
      <c r="AG267" s="43">
        <f t="shared" si="203"/>
        <v>0</v>
      </c>
      <c r="AH267" s="43">
        <f t="shared" si="203"/>
        <v>0</v>
      </c>
      <c r="AI267" s="43">
        <f t="shared" si="203"/>
        <v>0</v>
      </c>
      <c r="AJ267" s="43">
        <f t="shared" si="203"/>
        <v>0</v>
      </c>
      <c r="AK267" s="43">
        <f t="shared" si="203"/>
        <v>0</v>
      </c>
      <c r="AL267" s="43">
        <f t="shared" si="203"/>
        <v>0</v>
      </c>
      <c r="AM267" s="43">
        <f t="shared" si="203"/>
        <v>0</v>
      </c>
      <c r="AN267" s="43">
        <f t="shared" si="203"/>
        <v>0</v>
      </c>
      <c r="AO267" s="43">
        <f t="shared" si="203"/>
        <v>0</v>
      </c>
      <c r="AP267" s="43">
        <f t="shared" si="203"/>
        <v>0</v>
      </c>
      <c r="AQ267" s="43">
        <f t="shared" si="203"/>
        <v>0</v>
      </c>
      <c r="AR267" s="43">
        <f t="shared" si="203"/>
        <v>0</v>
      </c>
      <c r="AS267" s="43">
        <f t="shared" si="203"/>
        <v>0</v>
      </c>
      <c r="AT267" s="43">
        <f t="shared" si="203"/>
        <v>0</v>
      </c>
      <c r="AU267" s="43">
        <f t="shared" si="203"/>
        <v>0</v>
      </c>
      <c r="AV267" s="43">
        <f t="shared" si="203"/>
        <v>0</v>
      </c>
      <c r="AW267" s="43">
        <f t="shared" si="203"/>
        <v>0</v>
      </c>
      <c r="AX267" s="43">
        <f t="shared" si="203"/>
        <v>0</v>
      </c>
      <c r="AY267" s="43">
        <f t="shared" si="203"/>
        <v>0</v>
      </c>
      <c r="AZ267" s="43">
        <f t="shared" si="203"/>
        <v>0</v>
      </c>
      <c r="BA267" s="43">
        <f t="shared" si="203"/>
        <v>0</v>
      </c>
      <c r="BB267" s="43">
        <f t="shared" si="203"/>
        <v>0</v>
      </c>
      <c r="BC267" s="43">
        <f t="shared" si="203"/>
        <v>0</v>
      </c>
      <c r="BD267" s="43">
        <f t="shared" si="203"/>
        <v>0</v>
      </c>
      <c r="BE267" s="43">
        <f t="shared" si="203"/>
        <v>0</v>
      </c>
      <c r="BF267" s="43">
        <f t="shared" si="203"/>
        <v>0</v>
      </c>
      <c r="BG267" s="43">
        <f t="shared" si="203"/>
        <v>0</v>
      </c>
      <c r="BH267" s="43">
        <f t="shared" si="203"/>
        <v>0</v>
      </c>
      <c r="BI267" s="43">
        <f t="shared" si="203"/>
        <v>0</v>
      </c>
      <c r="BJ267" s="43">
        <f t="shared" si="203"/>
        <v>0</v>
      </c>
      <c r="BK267" s="43">
        <f t="shared" si="203"/>
        <v>0</v>
      </c>
      <c r="BL267" s="43">
        <f t="shared" si="203"/>
        <v>0</v>
      </c>
      <c r="BM267" s="43">
        <f t="shared" si="203"/>
        <v>0</v>
      </c>
      <c r="BN267" s="43">
        <f t="shared" si="203"/>
        <v>0</v>
      </c>
      <c r="BO267" s="43">
        <f t="shared" si="203"/>
        <v>0</v>
      </c>
      <c r="BP267" s="43">
        <f t="shared" si="203"/>
        <v>0</v>
      </c>
      <c r="BQ267" s="43">
        <f t="shared" si="203"/>
        <v>0</v>
      </c>
      <c r="BR267" s="43">
        <f t="shared" si="203"/>
        <v>0</v>
      </c>
      <c r="BS267" s="43">
        <f t="shared" si="204"/>
        <v>0</v>
      </c>
      <c r="BT267" s="43">
        <f t="shared" si="204"/>
        <v>0</v>
      </c>
      <c r="BU267" s="43">
        <f t="shared" si="204"/>
        <v>0</v>
      </c>
      <c r="BV267" s="43">
        <f t="shared" si="204"/>
        <v>0</v>
      </c>
      <c r="BW267" s="43">
        <f t="shared" si="204"/>
        <v>0</v>
      </c>
      <c r="BX267" s="43">
        <f t="shared" si="204"/>
        <v>0</v>
      </c>
      <c r="BY267" s="43">
        <f t="shared" si="204"/>
        <v>0</v>
      </c>
      <c r="BZ267" s="43">
        <f t="shared" si="204"/>
        <v>0</v>
      </c>
      <c r="CA267" s="43">
        <f t="shared" si="204"/>
        <v>0</v>
      </c>
      <c r="CB267" s="43">
        <f t="shared" si="204"/>
        <v>0</v>
      </c>
      <c r="CC267" s="43">
        <f t="shared" si="204"/>
        <v>0</v>
      </c>
      <c r="CD267" s="43">
        <f t="shared" si="204"/>
        <v>0</v>
      </c>
      <c r="CE267" s="43">
        <f t="shared" si="204"/>
        <v>0</v>
      </c>
      <c r="CF267" s="43">
        <f t="shared" si="204"/>
        <v>0</v>
      </c>
      <c r="CG267" s="43">
        <f t="shared" si="204"/>
        <v>0</v>
      </c>
      <c r="CH267" s="43">
        <f t="shared" si="204"/>
        <v>0</v>
      </c>
    </row>
    <row r="268" spans="2:86" x14ac:dyDescent="0.35">
      <c r="B268" s="40" t="s">
        <v>80</v>
      </c>
      <c r="E268" s="44">
        <f>SUM(G268:CH268)</f>
        <v>0</v>
      </c>
      <c r="F268" s="2"/>
      <c r="G268" s="45">
        <f t="shared" si="203"/>
        <v>0</v>
      </c>
      <c r="H268" s="46">
        <f t="shared" si="203"/>
        <v>0</v>
      </c>
      <c r="I268" s="46">
        <f t="shared" si="203"/>
        <v>0</v>
      </c>
      <c r="J268" s="46">
        <f t="shared" si="203"/>
        <v>0</v>
      </c>
      <c r="K268" s="46">
        <f t="shared" si="203"/>
        <v>0</v>
      </c>
      <c r="L268" s="46">
        <f t="shared" si="203"/>
        <v>0</v>
      </c>
      <c r="M268" s="46">
        <f t="shared" si="203"/>
        <v>0</v>
      </c>
      <c r="N268" s="46">
        <f t="shared" si="203"/>
        <v>0</v>
      </c>
      <c r="O268" s="46">
        <f t="shared" si="203"/>
        <v>0</v>
      </c>
      <c r="P268" s="46">
        <f t="shared" si="203"/>
        <v>0</v>
      </c>
      <c r="Q268" s="46">
        <f t="shared" si="203"/>
        <v>0</v>
      </c>
      <c r="R268" s="46">
        <f t="shared" si="203"/>
        <v>0</v>
      </c>
      <c r="S268" s="46">
        <f t="shared" si="203"/>
        <v>0</v>
      </c>
      <c r="T268" s="46">
        <f t="shared" si="203"/>
        <v>0</v>
      </c>
      <c r="U268" s="46">
        <f t="shared" si="203"/>
        <v>0</v>
      </c>
      <c r="V268" s="46">
        <f t="shared" si="203"/>
        <v>0</v>
      </c>
      <c r="W268" s="46">
        <f t="shared" si="203"/>
        <v>0</v>
      </c>
      <c r="X268" s="46">
        <f t="shared" si="203"/>
        <v>0</v>
      </c>
      <c r="Y268" s="46">
        <f t="shared" si="203"/>
        <v>0</v>
      </c>
      <c r="Z268" s="46">
        <f t="shared" si="203"/>
        <v>0</v>
      </c>
      <c r="AA268" s="46">
        <f t="shared" si="203"/>
        <v>0</v>
      </c>
      <c r="AB268" s="46">
        <f t="shared" si="203"/>
        <v>0</v>
      </c>
      <c r="AC268" s="46">
        <f t="shared" si="203"/>
        <v>0</v>
      </c>
      <c r="AD268" s="46">
        <f t="shared" si="203"/>
        <v>0</v>
      </c>
      <c r="AE268" s="46">
        <f t="shared" si="203"/>
        <v>0</v>
      </c>
      <c r="AF268" s="46">
        <f t="shared" si="203"/>
        <v>0</v>
      </c>
      <c r="AG268" s="46">
        <f t="shared" si="203"/>
        <v>0</v>
      </c>
      <c r="AH268" s="46">
        <f t="shared" si="203"/>
        <v>0</v>
      </c>
      <c r="AI268" s="46">
        <f t="shared" si="203"/>
        <v>0</v>
      </c>
      <c r="AJ268" s="46">
        <f t="shared" si="203"/>
        <v>0</v>
      </c>
      <c r="AK268" s="46">
        <f t="shared" si="203"/>
        <v>0</v>
      </c>
      <c r="AL268" s="46">
        <f t="shared" si="203"/>
        <v>0</v>
      </c>
      <c r="AM268" s="46">
        <f t="shared" si="203"/>
        <v>0</v>
      </c>
      <c r="AN268" s="46">
        <f t="shared" si="203"/>
        <v>0</v>
      </c>
      <c r="AO268" s="46">
        <f t="shared" si="203"/>
        <v>0</v>
      </c>
      <c r="AP268" s="46">
        <f t="shared" si="203"/>
        <v>0</v>
      </c>
      <c r="AQ268" s="46">
        <f t="shared" si="203"/>
        <v>0</v>
      </c>
      <c r="AR268" s="46">
        <f t="shared" si="203"/>
        <v>0</v>
      </c>
      <c r="AS268" s="46">
        <f t="shared" si="203"/>
        <v>0</v>
      </c>
      <c r="AT268" s="46">
        <f t="shared" si="203"/>
        <v>0</v>
      </c>
      <c r="AU268" s="46">
        <f t="shared" si="203"/>
        <v>0</v>
      </c>
      <c r="AV268" s="46">
        <f t="shared" si="203"/>
        <v>0</v>
      </c>
      <c r="AW268" s="46">
        <f t="shared" si="203"/>
        <v>0</v>
      </c>
      <c r="AX268" s="46">
        <f t="shared" si="203"/>
        <v>0</v>
      </c>
      <c r="AY268" s="46">
        <f t="shared" si="203"/>
        <v>0</v>
      </c>
      <c r="AZ268" s="46">
        <f t="shared" si="203"/>
        <v>0</v>
      </c>
      <c r="BA268" s="46">
        <f t="shared" si="203"/>
        <v>0</v>
      </c>
      <c r="BB268" s="46">
        <f t="shared" si="203"/>
        <v>0</v>
      </c>
      <c r="BC268" s="46">
        <f t="shared" si="203"/>
        <v>0</v>
      </c>
      <c r="BD268" s="46">
        <f t="shared" si="203"/>
        <v>0</v>
      </c>
      <c r="BE268" s="46">
        <f t="shared" si="203"/>
        <v>0</v>
      </c>
      <c r="BF268" s="46">
        <f t="shared" si="203"/>
        <v>0</v>
      </c>
      <c r="BG268" s="46">
        <f t="shared" si="203"/>
        <v>0</v>
      </c>
      <c r="BH268" s="46">
        <f t="shared" si="203"/>
        <v>0</v>
      </c>
      <c r="BI268" s="46">
        <f t="shared" si="203"/>
        <v>0</v>
      </c>
      <c r="BJ268" s="46">
        <f t="shared" si="203"/>
        <v>0</v>
      </c>
      <c r="BK268" s="46">
        <f t="shared" si="203"/>
        <v>0</v>
      </c>
      <c r="BL268" s="46">
        <f t="shared" si="203"/>
        <v>0</v>
      </c>
      <c r="BM268" s="46">
        <f t="shared" si="203"/>
        <v>0</v>
      </c>
      <c r="BN268" s="46">
        <f t="shared" si="203"/>
        <v>0</v>
      </c>
      <c r="BO268" s="46">
        <f t="shared" si="203"/>
        <v>0</v>
      </c>
      <c r="BP268" s="46">
        <f t="shared" si="203"/>
        <v>0</v>
      </c>
      <c r="BQ268" s="46">
        <f t="shared" si="203"/>
        <v>0</v>
      </c>
      <c r="BR268" s="46">
        <f t="shared" si="203"/>
        <v>0</v>
      </c>
      <c r="BS268" s="46">
        <f t="shared" si="204"/>
        <v>0</v>
      </c>
      <c r="BT268" s="46">
        <f t="shared" si="204"/>
        <v>0</v>
      </c>
      <c r="BU268" s="46">
        <f t="shared" si="204"/>
        <v>0</v>
      </c>
      <c r="BV268" s="46">
        <f t="shared" si="204"/>
        <v>0</v>
      </c>
      <c r="BW268" s="46">
        <f t="shared" si="204"/>
        <v>0</v>
      </c>
      <c r="BX268" s="46">
        <f t="shared" si="204"/>
        <v>0</v>
      </c>
      <c r="BY268" s="46">
        <f t="shared" si="204"/>
        <v>0</v>
      </c>
      <c r="BZ268" s="46">
        <f t="shared" si="204"/>
        <v>0</v>
      </c>
      <c r="CA268" s="46">
        <f t="shared" si="204"/>
        <v>0</v>
      </c>
      <c r="CB268" s="46">
        <f t="shared" si="204"/>
        <v>0</v>
      </c>
      <c r="CC268" s="46">
        <f t="shared" si="204"/>
        <v>0</v>
      </c>
      <c r="CD268" s="46">
        <f t="shared" si="204"/>
        <v>0</v>
      </c>
      <c r="CE268" s="46">
        <f t="shared" si="204"/>
        <v>0</v>
      </c>
      <c r="CF268" s="46">
        <f t="shared" si="204"/>
        <v>0</v>
      </c>
      <c r="CG268" s="46">
        <f t="shared" si="204"/>
        <v>0</v>
      </c>
      <c r="CH268" s="46">
        <f t="shared" si="204"/>
        <v>0</v>
      </c>
    </row>
    <row r="269" spans="2:86" x14ac:dyDescent="0.35">
      <c r="B269" s="2"/>
      <c r="E269" s="32"/>
      <c r="F269" s="2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5"/>
      <c r="BW269" s="55"/>
      <c r="BX269" s="55"/>
      <c r="BY269" s="55"/>
      <c r="BZ269" s="55"/>
      <c r="CA269" s="55"/>
      <c r="CB269" s="55"/>
      <c r="CC269" s="55"/>
      <c r="CD269" s="55"/>
      <c r="CE269" s="55"/>
      <c r="CF269" s="55"/>
      <c r="CG269" s="55"/>
      <c r="CH269" s="55"/>
    </row>
    <row r="270" spans="2:86" x14ac:dyDescent="0.35">
      <c r="B270" s="2" t="s">
        <v>81</v>
      </c>
    </row>
    <row r="271" spans="2:86" x14ac:dyDescent="0.35">
      <c r="B271" s="1" t="s">
        <v>82</v>
      </c>
      <c r="C271" s="56" t="b">
        <f>IF(SUM(E110,E137,E164,E191,E218,E245)=E86,TRUE,FALSE)</f>
        <v>1</v>
      </c>
    </row>
    <row r="272" spans="2:86" x14ac:dyDescent="0.35">
      <c r="B272" s="1" t="s">
        <v>83</v>
      </c>
      <c r="C272" s="1" t="b">
        <f>IF(SUM(E117,E144,E171,E198,E225,E252)=E87,TRUE,FALSE)</f>
        <v>1</v>
      </c>
      <c r="G272" s="56"/>
    </row>
    <row r="273" spans="2:86" x14ac:dyDescent="0.35">
      <c r="B273" s="1" t="s">
        <v>84</v>
      </c>
      <c r="C273" s="1" t="b">
        <f>SUM(E122,E149,E176,E203,E230,E257)=E95</f>
        <v>1</v>
      </c>
    </row>
    <row r="275" spans="2:86" x14ac:dyDescent="0.35">
      <c r="B275" s="18" t="s">
        <v>85</v>
      </c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  <c r="BE275" s="49"/>
      <c r="BF275" s="49"/>
      <c r="BG275" s="49"/>
      <c r="BH275" s="49"/>
      <c r="BI275" s="49"/>
      <c r="BJ275" s="49"/>
      <c r="BK275" s="49"/>
      <c r="BL275" s="49"/>
      <c r="BM275" s="49"/>
      <c r="BN275" s="49"/>
      <c r="BO275" s="49"/>
      <c r="BP275" s="49"/>
      <c r="BQ275" s="49"/>
      <c r="BR275" s="49"/>
      <c r="BS275" s="49"/>
      <c r="BT275" s="49"/>
      <c r="BU275" s="49"/>
      <c r="BV275" s="49"/>
      <c r="BW275" s="49"/>
      <c r="BX275" s="49"/>
      <c r="BY275" s="49"/>
      <c r="BZ275" s="49"/>
      <c r="CA275" s="49"/>
      <c r="CB275" s="49"/>
      <c r="CC275" s="49"/>
      <c r="CD275" s="49"/>
      <c r="CE275" s="49"/>
      <c r="CF275" s="49"/>
      <c r="CG275" s="49"/>
      <c r="CH275" s="49"/>
    </row>
    <row r="277" spans="2:86" x14ac:dyDescent="0.35">
      <c r="B277" s="50" t="s">
        <v>65</v>
      </c>
      <c r="C277" s="51"/>
      <c r="D277" s="51"/>
      <c r="E277" s="51"/>
    </row>
    <row r="279" spans="2:86" x14ac:dyDescent="0.35">
      <c r="B279" s="2" t="s">
        <v>86</v>
      </c>
    </row>
    <row r="281" spans="2:86" x14ac:dyDescent="0.35">
      <c r="B281" s="40" t="s">
        <v>87</v>
      </c>
      <c r="E281" s="57">
        <f>IF(ISERROR(XIRR(H93:CH93,H$4:CH$4)),0,XIRR(H93:CH93,H$4:CH$4))</f>
        <v>2.9802322387695314E-9</v>
      </c>
    </row>
    <row r="282" spans="2:86" x14ac:dyDescent="0.35">
      <c r="B282" s="40" t="s">
        <v>88</v>
      </c>
      <c r="E282" s="57">
        <f>IF(ISERROR(XIRR(H92:CH92,H$4:CH$4)),0,XIRR(H92:CH92,H$4:CH$4))</f>
        <v>0.12238182425498961</v>
      </c>
    </row>
    <row r="284" spans="2:86" x14ac:dyDescent="0.35">
      <c r="B284" s="2" t="s">
        <v>89</v>
      </c>
    </row>
    <row r="286" spans="2:86" x14ac:dyDescent="0.35">
      <c r="B286" s="40" t="s">
        <v>87</v>
      </c>
      <c r="E286" s="57">
        <f>IF(ISERROR(XIRR(H96:CH96,H$4:CH$4)),0,XIRR(H96:CH96,H$4:CH$4))</f>
        <v>2.9802322387695314E-9</v>
      </c>
    </row>
    <row r="287" spans="2:86" x14ac:dyDescent="0.35">
      <c r="B287" s="40" t="s">
        <v>88</v>
      </c>
      <c r="E287" s="57">
        <f>IF(ISERROR(XIRR(H95:CH95,H$4:CH$4)),0,XIRR(H95:CH95,H$4:CH$4))</f>
        <v>0.12238182425498961</v>
      </c>
    </row>
    <row r="289" spans="2:7" x14ac:dyDescent="0.35">
      <c r="B289" s="2" t="s">
        <v>90</v>
      </c>
    </row>
    <row r="291" spans="2:7" ht="29" x14ac:dyDescent="0.35">
      <c r="B291" s="21" t="s">
        <v>91</v>
      </c>
      <c r="C291" s="21" t="s">
        <v>87</v>
      </c>
      <c r="D291" s="21" t="s">
        <v>92</v>
      </c>
    </row>
    <row r="292" spans="2:7" x14ac:dyDescent="0.35">
      <c r="B292" s="58" t="str">
        <f t="shared" ref="B292:B297" si="205">B14</f>
        <v>Galliford Try Investments NEPS Limited</v>
      </c>
      <c r="C292" s="57">
        <f>IF(ISERROR(XIRR(H119:CH119,H$4:CH$4)),0,XIRR(H119:CH119,H$4:CH$4))</f>
        <v>0</v>
      </c>
      <c r="D292" s="57">
        <f>IF(ISERROR(XIRR(H118:CH118,H$4:CH$4)),0,XIRR(H118:CH118,H$4:CH$4))</f>
        <v>0</v>
      </c>
    </row>
    <row r="293" spans="2:7" x14ac:dyDescent="0.35">
      <c r="B293" s="58" t="str">
        <f t="shared" si="205"/>
        <v>Infrastructure Investments Holdings Limited</v>
      </c>
      <c r="C293" s="57">
        <f>IF(ISERROR(XIRR(H146:CH146,H$4:CH$4)),0,XIRR(H146:CH146,H$4:CH$4))</f>
        <v>2.9802322387695314E-9</v>
      </c>
      <c r="D293" s="57">
        <f>IF(ISERROR(XIRR(H145:CH145,H$4:CH$4)),0,XIRR(H145:CH145,H$4:CH$4))</f>
        <v>0.12238182425498961</v>
      </c>
    </row>
    <row r="294" spans="2:7" x14ac:dyDescent="0.35">
      <c r="B294" s="58" t="str">
        <f t="shared" si="205"/>
        <v>IUK Investments Ltd</v>
      </c>
      <c r="C294" s="57">
        <f>IF(ISERROR(XIRR(H173:CH173,H$4:CH$4)),0,XIRR(H173:CH173,H$4:CH$4))</f>
        <v>2.9802322387695314E-9</v>
      </c>
      <c r="D294" s="57">
        <f>IF(ISERROR(XIRR(H172:CH172,H$4:CH$4)),0,XIRR(H172:CH172,H$4:CH$4))</f>
        <v>0.12238182425498961</v>
      </c>
    </row>
    <row r="295" spans="2:7" x14ac:dyDescent="0.35">
      <c r="B295" s="58" t="str">
        <f t="shared" si="205"/>
        <v>Enter name</v>
      </c>
      <c r="C295" s="57">
        <f>IF(ISERROR(XIRR(H200:CH200,H$4:CH$4)),0,XIRR(H200:CH200,H$4:CH$4))</f>
        <v>0</v>
      </c>
      <c r="D295" s="57">
        <f>IF(ISERROR(XIRR(H199:CH199,H$4:CH$4)),0,XIRR(H199:CH199,H$4:CH$4))</f>
        <v>0</v>
      </c>
    </row>
    <row r="296" spans="2:7" x14ac:dyDescent="0.35">
      <c r="B296" s="58" t="str">
        <f t="shared" si="205"/>
        <v>Enter name</v>
      </c>
      <c r="C296" s="57">
        <f>IF(ISERROR(XIRR(H227:CH227,H$4:CH$4)),0,XIRR(H227:CH227,H$4:CH$4))</f>
        <v>0</v>
      </c>
      <c r="D296" s="57">
        <f>IF(ISERROR(XIRR(H226:CH226,H$4:CH$4)),0,XIRR(H226:CH226,H$4:CH$4))</f>
        <v>0</v>
      </c>
      <c r="E296" s="56"/>
      <c r="G296" s="56"/>
    </row>
    <row r="297" spans="2:7" x14ac:dyDescent="0.35">
      <c r="B297" s="58" t="str">
        <f t="shared" si="205"/>
        <v>Enter name</v>
      </c>
      <c r="C297" s="57">
        <f>IF(ISERROR(XIRR(H254:CH254,H$4:CH$4)),0,XIRR(H254:CH254,H$4:CH$4))</f>
        <v>0</v>
      </c>
      <c r="D297" s="57">
        <f>IF(ISERROR(XIRR(H253:CH253,H$4:CH$4)),0,XIRR(H253:CH253,H$4:CH$4))</f>
        <v>0</v>
      </c>
    </row>
    <row r="299" spans="2:7" x14ac:dyDescent="0.35">
      <c r="B299" s="2" t="s">
        <v>93</v>
      </c>
    </row>
    <row r="301" spans="2:7" ht="29" x14ac:dyDescent="0.35">
      <c r="B301" s="21" t="s">
        <v>91</v>
      </c>
      <c r="C301" s="21" t="s">
        <v>87</v>
      </c>
      <c r="D301" s="21" t="s">
        <v>92</v>
      </c>
    </row>
    <row r="302" spans="2:7" x14ac:dyDescent="0.35">
      <c r="B302" s="58" t="str">
        <f t="shared" ref="B302:B307" si="206">B292</f>
        <v>Galliford Try Investments NEPS Limited</v>
      </c>
      <c r="C302" s="57">
        <f>IF(ISERROR(XIRR(H123:CH123,H$4:CH$4)),0,XIRR(H123:CH123,H$4:CH$4))</f>
        <v>0</v>
      </c>
      <c r="D302" s="57">
        <f>IF(ISERROR(XIRR(H122:CH122,H$4:CH$4)),0,XIRR(H122:CH122,H$4:CH$4))</f>
        <v>0</v>
      </c>
    </row>
    <row r="303" spans="2:7" x14ac:dyDescent="0.35">
      <c r="B303" s="58" t="str">
        <f t="shared" si="206"/>
        <v>Infrastructure Investments Holdings Limited</v>
      </c>
      <c r="C303" s="57">
        <f>IF(ISERROR(XIRR(H150:CH150,H$4:CH$4)),0,XIRR(H150:CH150,H$4:CH$4))</f>
        <v>2.9802322387695314E-9</v>
      </c>
      <c r="D303" s="57">
        <f>IF(ISERROR(XIRR(H149:CH149,H$4:CH$4)),0,XIRR(H149:CH149,H$4:CH$4))</f>
        <v>0.12238182425498961</v>
      </c>
    </row>
    <row r="304" spans="2:7" x14ac:dyDescent="0.35">
      <c r="B304" s="58" t="str">
        <f t="shared" si="206"/>
        <v>IUK Investments Ltd</v>
      </c>
      <c r="C304" s="57">
        <f>IF(ISERROR(XIRR(H177:CH177,H$4:CH$4)),0,XIRR(H177:CH177,H$4:CH$4))</f>
        <v>2.9802322387695314E-9</v>
      </c>
      <c r="D304" s="57">
        <f>IF(ISERROR(XIRR(H176:CH176,H$4:CH$4)),0,XIRR(H176:CH176,H$4:CH$4))</f>
        <v>0.12238182425498961</v>
      </c>
      <c r="E304" s="34"/>
    </row>
    <row r="305" spans="2:5" x14ac:dyDescent="0.35">
      <c r="B305" s="58" t="str">
        <f t="shared" si="206"/>
        <v>Enter name</v>
      </c>
      <c r="C305" s="57">
        <f>IF(ISERROR(XIRR(H204:CH204,H$4:CH$4)),0,XIRR(H204:CH204,H$4:CH$4))</f>
        <v>0</v>
      </c>
      <c r="D305" s="57">
        <f>IF(ISERROR(XIRR(H203:CH203,H$4:CH$4)),0,XIRR(H203:CH203,H$4:CH$4))</f>
        <v>0</v>
      </c>
    </row>
    <row r="306" spans="2:5" x14ac:dyDescent="0.35">
      <c r="B306" s="58" t="str">
        <f t="shared" si="206"/>
        <v>Enter name</v>
      </c>
      <c r="C306" s="57">
        <f>IF(ISERROR(XIRR(H231:CH231,H$4:CH$4)),0,XIRR(H231:CH231,H$4:CH$4))</f>
        <v>0</v>
      </c>
      <c r="D306" s="57">
        <f>IF(ISERROR(XIRR(H230:CH230,H$4:CH$4)),0,XIRR(H230:CH230,H$4:CH$4))</f>
        <v>0</v>
      </c>
    </row>
    <row r="307" spans="2:5" x14ac:dyDescent="0.35">
      <c r="B307" s="58" t="str">
        <f t="shared" si="206"/>
        <v>Enter name</v>
      </c>
      <c r="C307" s="57">
        <f>IF(ISERROR(XIRR(H258:CH258,H$4:CH$4)),0,XIRR(H258:CH258,H$4:CH$4))</f>
        <v>0</v>
      </c>
      <c r="D307" s="57">
        <f>IF(ISERROR(XIRR(H257:CH257,H$4:CH$4)),0,XIRR(H257:CH257,H$4:CH$4))</f>
        <v>0</v>
      </c>
    </row>
    <row r="309" spans="2:5" x14ac:dyDescent="0.35">
      <c r="B309" s="50" t="s">
        <v>70</v>
      </c>
      <c r="C309" s="51"/>
      <c r="D309" s="51"/>
      <c r="E309" s="51"/>
    </row>
    <row r="311" spans="2:5" x14ac:dyDescent="0.35">
      <c r="B311" s="2" t="s">
        <v>86</v>
      </c>
    </row>
    <row r="313" spans="2:5" x14ac:dyDescent="0.35">
      <c r="B313" s="40" t="s">
        <v>87</v>
      </c>
      <c r="E313" s="57">
        <f>IF(ISERROR(XIRR(H101:CH101,H$4:CH$4)),0,XIRR(H101:CH101,H$4:CH$4))</f>
        <v>2.9802322387695314E-9</v>
      </c>
    </row>
    <row r="314" spans="2:5" x14ac:dyDescent="0.35">
      <c r="B314" s="40" t="s">
        <v>88</v>
      </c>
      <c r="E314" s="57">
        <f>IF(ISERROR(XIRR(H100:CH100,H$4:CH$4)),0,XIRR(H100:CH100,H$4:CH$4))</f>
        <v>9.2925581336021426E-2</v>
      </c>
    </row>
    <row r="316" spans="2:5" x14ac:dyDescent="0.35">
      <c r="B316" s="2" t="s">
        <v>89</v>
      </c>
    </row>
    <row r="318" spans="2:5" x14ac:dyDescent="0.35">
      <c r="B318" s="40" t="s">
        <v>87</v>
      </c>
      <c r="E318" s="57">
        <f>IF(ISERROR(XIRR(H104:CH104,H$4:CH$4)),0,XIRR(H104:CH104,H$4:CH$4))</f>
        <v>2.9802322387695314E-9</v>
      </c>
    </row>
    <row r="319" spans="2:5" x14ac:dyDescent="0.35">
      <c r="B319" s="40" t="s">
        <v>88</v>
      </c>
      <c r="E319" s="57">
        <f>IF(ISERROR(XIRR(H103:CH103,H$4:CH$4)),0,XIRR(H103:CH103,H$4:CH$4))</f>
        <v>9.2925581336021426E-2</v>
      </c>
    </row>
    <row r="321" spans="2:4" x14ac:dyDescent="0.35">
      <c r="B321" s="2" t="s">
        <v>90</v>
      </c>
    </row>
    <row r="323" spans="2:4" ht="29" x14ac:dyDescent="0.35">
      <c r="B323" s="21" t="s">
        <v>91</v>
      </c>
      <c r="C323" s="21" t="s">
        <v>87</v>
      </c>
      <c r="D323" s="21" t="s">
        <v>92</v>
      </c>
    </row>
    <row r="324" spans="2:4" x14ac:dyDescent="0.35">
      <c r="B324" s="58" t="str">
        <f t="shared" ref="B324:B329" si="207">B292</f>
        <v>Galliford Try Investments NEPS Limited</v>
      </c>
      <c r="C324" s="57">
        <f>IF(ISERROR(XIRR(H129:CH129,H$4:CH$4)),0,XIRR(H129:CH129,H$4:CH$4))</f>
        <v>0</v>
      </c>
      <c r="D324" s="57">
        <f>IF(ISERROR(XIRR(H128:CH128,H$4:CH$4)),0,XIRR(H128:CH128,H$4:CH$4))</f>
        <v>0</v>
      </c>
    </row>
    <row r="325" spans="2:4" x14ac:dyDescent="0.35">
      <c r="B325" s="58" t="str">
        <f t="shared" si="207"/>
        <v>Infrastructure Investments Holdings Limited</v>
      </c>
      <c r="C325" s="57">
        <f>IF(ISERROR(XIRR(H156:CH156,H$4:CH$4)),0,XIRR(H156:CH156,H$4:CH$4))</f>
        <v>2.9802322387695314E-9</v>
      </c>
      <c r="D325" s="57">
        <f>IF(ISERROR(XIRR(H155:CH155,H$4:CH$4)),0,XIRR(H155:CH155,H$4:CH$4))</f>
        <v>9.2925581336021426E-2</v>
      </c>
    </row>
    <row r="326" spans="2:4" x14ac:dyDescent="0.35">
      <c r="B326" s="58" t="str">
        <f t="shared" si="207"/>
        <v>IUK Investments Ltd</v>
      </c>
      <c r="C326" s="57">
        <f>IF(ISERROR(XIRR(H183:CH183,H$4:CH$4)),0,XIRR(H183:CH183,H$4:CH$4))</f>
        <v>2.9802322387695314E-9</v>
      </c>
      <c r="D326" s="57">
        <f>IF(ISERROR(XIRR(H182:CH182,H$4:CH$4)),0,XIRR(H182:CH182,H$4:CH$4))</f>
        <v>9.2925581336021426E-2</v>
      </c>
    </row>
    <row r="327" spans="2:4" x14ac:dyDescent="0.35">
      <c r="B327" s="58" t="str">
        <f t="shared" si="207"/>
        <v>Enter name</v>
      </c>
      <c r="C327" s="57">
        <f>IF(ISERROR(XIRR(H209:CH209,H$4:CH$4)),0,XIRR(H209:CH209,H$4:CH$4))</f>
        <v>0</v>
      </c>
      <c r="D327" s="57">
        <f>IF(ISERROR(XIRR(H208:CH208,H$4:CH$4)),0,XIRR(H208:CH208,H$4:CH$4))</f>
        <v>0</v>
      </c>
    </row>
    <row r="328" spans="2:4" x14ac:dyDescent="0.35">
      <c r="B328" s="58" t="str">
        <f t="shared" si="207"/>
        <v>Enter name</v>
      </c>
      <c r="C328" s="57">
        <f>IF(ISERROR(XIRR(H236:CH236,H$4:CH$4)),0,XIRR(H236:CH236,H$4:CH$4))</f>
        <v>0</v>
      </c>
      <c r="D328" s="57">
        <f>IF(ISERROR(XIRR(H235:CH235,H$4:CH$4)),0,XIRR(H235:CH235,H$4:CH$4))</f>
        <v>0</v>
      </c>
    </row>
    <row r="329" spans="2:4" x14ac:dyDescent="0.35">
      <c r="B329" s="58" t="str">
        <f t="shared" si="207"/>
        <v>Enter name</v>
      </c>
      <c r="C329" s="57">
        <f>IF(ISERROR(XIRR(H263:CH263,H$4:CH$4)),0,XIRR(H263:CH263,H$4:CH$4))</f>
        <v>0</v>
      </c>
      <c r="D329" s="57">
        <f>IF(ISERROR(XIRR(H262:CH262,H$4:CH$4)),0,XIRR(H262:CH262,H$4:CH$4))</f>
        <v>0</v>
      </c>
    </row>
    <row r="331" spans="2:4" x14ac:dyDescent="0.35">
      <c r="B331" s="2" t="s">
        <v>93</v>
      </c>
    </row>
    <row r="333" spans="2:4" ht="29" x14ac:dyDescent="0.35">
      <c r="B333" s="21" t="s">
        <v>91</v>
      </c>
      <c r="C333" s="21" t="s">
        <v>87</v>
      </c>
      <c r="D333" s="21" t="s">
        <v>92</v>
      </c>
    </row>
    <row r="334" spans="2:4" x14ac:dyDescent="0.35">
      <c r="B334" s="58" t="str">
        <f t="shared" ref="B334:B339" si="208">B324</f>
        <v>Galliford Try Investments NEPS Limited</v>
      </c>
      <c r="C334" s="57">
        <f>IF(ISERROR(XIRR(H133:CH133,H$4:CH$4)),0,XIRR(H133:CH133,H$4:CH$4))</f>
        <v>0</v>
      </c>
      <c r="D334" s="57">
        <f>IF(ISERROR(XIRR(H132:CH132,H$4:CH$4)),0,XIRR(H132:CH132,H$4:CH$4))</f>
        <v>0</v>
      </c>
    </row>
    <row r="335" spans="2:4" x14ac:dyDescent="0.35">
      <c r="B335" s="58" t="str">
        <f t="shared" si="208"/>
        <v>Infrastructure Investments Holdings Limited</v>
      </c>
      <c r="C335" s="57">
        <f>IF(ISERROR(XIRR(H160:CH160,H$4:CH$4)),0,XIRR(H160:CH160,H$4:CH$4))</f>
        <v>2.9802322387695314E-9</v>
      </c>
      <c r="D335" s="57">
        <f>IF(ISERROR(XIRR(H159:CH159,H$4:CH$4)),0,XIRR(H159:CH159,H$4:CH$4))</f>
        <v>9.2925581336021426E-2</v>
      </c>
    </row>
    <row r="336" spans="2:4" x14ac:dyDescent="0.35">
      <c r="B336" s="58" t="str">
        <f t="shared" si="208"/>
        <v>IUK Investments Ltd</v>
      </c>
      <c r="C336" s="57">
        <f>IF(ISERROR(XIRR(H187:CH187,H$4:CH$4)),0,XIRR(H187:CH187,H$4:CH$4))</f>
        <v>2.9802322387695314E-9</v>
      </c>
      <c r="D336" s="57">
        <f>IF(ISERROR(XIRR(H186:CH186,H$4:CH$4)),0,XIRR(H186:CH186,H$4:CH$4))</f>
        <v>9.2925581336021426E-2</v>
      </c>
    </row>
    <row r="337" spans="2:4" x14ac:dyDescent="0.35">
      <c r="B337" s="58" t="str">
        <f t="shared" si="208"/>
        <v>Enter name</v>
      </c>
      <c r="C337" s="57">
        <f>IF(ISERROR(XIRR(H214:CH214,H$4:CH$4)),0,XIRR(H214:CH214,H$4:CH$4))</f>
        <v>0</v>
      </c>
      <c r="D337" s="57">
        <f>IF(ISERROR(XIRR(H213:CH213,H$4:CH$4)),0,XIRR(H213:CH213,H$4:CH$4))</f>
        <v>0</v>
      </c>
    </row>
    <row r="338" spans="2:4" x14ac:dyDescent="0.35">
      <c r="B338" s="58" t="str">
        <f t="shared" si="208"/>
        <v>Enter name</v>
      </c>
      <c r="C338" s="57">
        <f>IF(ISERROR(XIRR(H241:CH241,H$4:CH$4)),0,XIRR(H241:CH241,H$4:CH$4))</f>
        <v>0</v>
      </c>
      <c r="D338" s="57">
        <f>IF(ISERROR(XIRR(H240:CH240,H$4:CH$4)),0,XIRR(H240:CH240,H$4:CH$4))</f>
        <v>0</v>
      </c>
    </row>
    <row r="339" spans="2:4" x14ac:dyDescent="0.35">
      <c r="B339" s="58" t="str">
        <f t="shared" si="208"/>
        <v>Enter name</v>
      </c>
      <c r="C339" s="57">
        <f>IF(ISERROR(XIRR(H268:CH268,H$4:CH$4)),0,XIRR(H268:CH268,H$4:CH$4))</f>
        <v>0</v>
      </c>
      <c r="D339" s="57">
        <f>IF(ISERROR(XIRR(H267:CH267,H$4:CH$4)),0,XIRR(H267:CH267,H$4:CH$4))</f>
        <v>0</v>
      </c>
    </row>
  </sheetData>
  <conditionalFormatting sqref="G56:CH65">
    <cfRule type="expression" dxfId="31" priority="8">
      <formula>G$4&gt;=$C$9</formula>
    </cfRule>
  </conditionalFormatting>
  <conditionalFormatting sqref="BV70:CA79 G70:BT79 CC70:CH79">
    <cfRule type="expression" dxfId="30" priority="7">
      <formula>G$4&lt;$C$9</formula>
    </cfRule>
  </conditionalFormatting>
  <conditionalFormatting sqref="E82">
    <cfRule type="cellIs" dxfId="29" priority="5" operator="equal">
      <formula>TRUE</formula>
    </cfRule>
    <cfRule type="cellIs" dxfId="28" priority="6" operator="equal">
      <formula>FALSE</formula>
    </cfRule>
  </conditionalFormatting>
  <conditionalFormatting sqref="BU70:BU79">
    <cfRule type="expression" dxfId="27" priority="4">
      <formula>BU$4&lt;$C$9</formula>
    </cfRule>
  </conditionalFormatting>
  <conditionalFormatting sqref="CB70:CB79">
    <cfRule type="expression" dxfId="26" priority="3">
      <formula>CB$4&lt;$C$9</formula>
    </cfRule>
  </conditionalFormatting>
  <conditionalFormatting sqref="C271:C273">
    <cfRule type="cellIs" dxfId="25" priority="1" operator="equal">
      <formula>TRUE</formula>
    </cfRule>
    <cfRule type="cellIs" dxfId="24" priority="2" operator="equal">
      <formula>FALSE</formula>
    </cfRule>
  </conditionalFormatting>
  <pageMargins left="0.7" right="0.7" top="0.75" bottom="0.75" header="0.3" footer="0.3"/>
  <pageSetup paperSize="8" scale="23" orientation="portrait" r:id="rId1"/>
  <rowBreaks count="1" manualBreakCount="1">
    <brk id="95" max="16383" man="1"/>
  </rowBreaks>
  <colBreaks count="1" manualBreakCount="1">
    <brk id="5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</sheetPr>
  <dimension ref="B2:D38"/>
  <sheetViews>
    <sheetView showGridLines="0" topLeftCell="A11" zoomScaleSheetLayoutView="70" workbookViewId="0">
      <selection activeCell="D13" sqref="D13:D18"/>
    </sheetView>
  </sheetViews>
  <sheetFormatPr defaultColWidth="8.6328125" defaultRowHeight="14.5" x14ac:dyDescent="0.35"/>
  <cols>
    <col min="1" max="1" width="3" style="1" customWidth="1"/>
    <col min="2" max="2" width="45.453125" style="1" bestFit="1" customWidth="1"/>
    <col min="3" max="3" width="3.453125" style="1" customWidth="1"/>
    <col min="4" max="4" width="85.6328125" style="1" customWidth="1"/>
    <col min="5" max="16384" width="8.6328125" style="1"/>
  </cols>
  <sheetData>
    <row r="2" spans="2:4" x14ac:dyDescent="0.35">
      <c r="B2" s="2" t="s">
        <v>3</v>
      </c>
    </row>
    <row r="4" spans="2:4" x14ac:dyDescent="0.35">
      <c r="B4" s="1" t="s">
        <v>4</v>
      </c>
    </row>
    <row r="6" spans="2:4" x14ac:dyDescent="0.35">
      <c r="B6" s="2" t="s">
        <v>5</v>
      </c>
    </row>
    <row r="8" spans="2:4" x14ac:dyDescent="0.35">
      <c r="B8" s="1" t="s">
        <v>6</v>
      </c>
      <c r="D8" s="3">
        <v>44712</v>
      </c>
    </row>
    <row r="9" spans="2:4" x14ac:dyDescent="0.35">
      <c r="B9" s="1" t="s">
        <v>7</v>
      </c>
      <c r="D9" s="3">
        <v>42486</v>
      </c>
    </row>
    <row r="11" spans="2:4" x14ac:dyDescent="0.35">
      <c r="B11" s="2" t="s">
        <v>8</v>
      </c>
    </row>
    <row r="13" spans="2:4" x14ac:dyDescent="0.35">
      <c r="B13" s="4" t="s">
        <v>9</v>
      </c>
      <c r="D13" s="5"/>
    </row>
    <row r="14" spans="2:4" x14ac:dyDescent="0.35">
      <c r="B14" s="4" t="s">
        <v>10</v>
      </c>
      <c r="D14" s="5"/>
    </row>
    <row r="15" spans="2:4" x14ac:dyDescent="0.35">
      <c r="B15" s="4" t="s">
        <v>11</v>
      </c>
      <c r="D15" s="5"/>
    </row>
    <row r="16" spans="2:4" x14ac:dyDescent="0.35">
      <c r="B16" s="4" t="s">
        <v>13</v>
      </c>
      <c r="D16" s="5"/>
    </row>
    <row r="17" spans="2:4" x14ac:dyDescent="0.35">
      <c r="B17" s="4" t="s">
        <v>14</v>
      </c>
      <c r="D17" s="5"/>
    </row>
    <row r="18" spans="2:4" x14ac:dyDescent="0.35">
      <c r="B18" s="4" t="s">
        <v>15</v>
      </c>
      <c r="D18" s="6"/>
    </row>
    <row r="19" spans="2:4" x14ac:dyDescent="0.35">
      <c r="B19" s="4"/>
    </row>
    <row r="20" spans="2:4" x14ac:dyDescent="0.35">
      <c r="B20" s="7" t="s">
        <v>16</v>
      </c>
    </row>
    <row r="21" spans="2:4" x14ac:dyDescent="0.35">
      <c r="B21" s="4"/>
    </row>
    <row r="22" spans="2:4" x14ac:dyDescent="0.35">
      <c r="B22" s="4" t="s">
        <v>17</v>
      </c>
      <c r="D22" s="5">
        <v>1510</v>
      </c>
    </row>
    <row r="23" spans="2:4" x14ac:dyDescent="0.35">
      <c r="B23" s="4" t="s">
        <v>18</v>
      </c>
      <c r="D23" s="5" t="s">
        <v>94</v>
      </c>
    </row>
    <row r="24" spans="2:4" x14ac:dyDescent="0.35">
      <c r="B24" s="4"/>
    </row>
    <row r="25" spans="2:4" x14ac:dyDescent="0.35">
      <c r="B25" s="7" t="s">
        <v>20</v>
      </c>
    </row>
    <row r="26" spans="2:4" x14ac:dyDescent="0.35">
      <c r="B26" s="4"/>
    </row>
    <row r="27" spans="2:4" x14ac:dyDescent="0.35">
      <c r="B27" s="4" t="s">
        <v>21</v>
      </c>
      <c r="D27" s="5" t="s">
        <v>95</v>
      </c>
    </row>
    <row r="28" spans="2:4" x14ac:dyDescent="0.35">
      <c r="B28" s="4" t="s">
        <v>22</v>
      </c>
      <c r="D28" s="59" t="s">
        <v>96</v>
      </c>
    </row>
    <row r="29" spans="2:4" x14ac:dyDescent="0.35">
      <c r="B29" s="4" t="s">
        <v>24</v>
      </c>
      <c r="D29" s="5" t="s">
        <v>121</v>
      </c>
    </row>
    <row r="30" spans="2:4" x14ac:dyDescent="0.35">
      <c r="B30" s="4"/>
    </row>
    <row r="31" spans="2:4" ht="17.25" customHeight="1" x14ac:dyDescent="0.35">
      <c r="B31" s="7" t="s">
        <v>25</v>
      </c>
    </row>
    <row r="32" spans="2:4" ht="17.25" customHeight="1" x14ac:dyDescent="0.35">
      <c r="B32" s="7"/>
    </row>
    <row r="33" spans="2:4" ht="17.25" customHeight="1" x14ac:dyDescent="0.35">
      <c r="B33" s="9" t="s">
        <v>26</v>
      </c>
    </row>
    <row r="34" spans="2:4" x14ac:dyDescent="0.35">
      <c r="B34" s="4"/>
    </row>
    <row r="35" spans="2:4" x14ac:dyDescent="0.35">
      <c r="B35" s="4" t="s">
        <v>21</v>
      </c>
      <c r="D35" s="5" t="s">
        <v>97</v>
      </c>
    </row>
    <row r="36" spans="2:4" x14ac:dyDescent="0.35">
      <c r="B36" s="4" t="s">
        <v>22</v>
      </c>
      <c r="D36" s="59" t="s">
        <v>98</v>
      </c>
    </row>
    <row r="37" spans="2:4" x14ac:dyDescent="0.35">
      <c r="B37" s="4" t="s">
        <v>24</v>
      </c>
      <c r="D37" s="5" t="s">
        <v>95</v>
      </c>
    </row>
    <row r="38" spans="2:4" x14ac:dyDescent="0.35">
      <c r="B38" s="4" t="s">
        <v>29</v>
      </c>
      <c r="D38" s="5" t="s">
        <v>99</v>
      </c>
    </row>
  </sheetData>
  <pageMargins left="0.7" right="0.7" top="0.75" bottom="0.75" header="0.3" footer="0.3"/>
  <pageSetup paperSize="9" scale="63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249977111117893"/>
  </sheetPr>
  <dimension ref="B2:CS339"/>
  <sheetViews>
    <sheetView showGridLines="0" zoomScale="85" zoomScaleNormal="85" zoomScaleSheetLayoutView="10" workbookViewId="0">
      <pane xSplit="6" ySplit="4" topLeftCell="G5" activePane="bottomRight" state="frozen"/>
      <selection activeCell="D2" sqref="D2"/>
      <selection pane="topRight" activeCell="D2" sqref="D2"/>
      <selection pane="bottomLeft" activeCell="D2" sqref="D2"/>
      <selection pane="bottomRight" activeCell="D2" sqref="D2"/>
    </sheetView>
  </sheetViews>
  <sheetFormatPr defaultColWidth="8.6328125" defaultRowHeight="14.5" x14ac:dyDescent="0.35"/>
  <cols>
    <col min="1" max="1" width="4.08984375" style="1" customWidth="1"/>
    <col min="2" max="2" width="27.6328125" style="1" customWidth="1"/>
    <col min="3" max="3" width="16.08984375" style="1" customWidth="1"/>
    <col min="4" max="4" width="17.453125" style="1" customWidth="1"/>
    <col min="5" max="5" width="14.08984375" style="1" customWidth="1"/>
    <col min="6" max="6" width="3.36328125" style="1" customWidth="1"/>
    <col min="7" max="8" width="11.453125" style="1" bestFit="1" customWidth="1"/>
    <col min="9" max="19" width="11.453125" style="1" customWidth="1"/>
    <col min="20" max="20" width="11.453125" style="1" bestFit="1" customWidth="1"/>
    <col min="21" max="21" width="11.453125" style="1" customWidth="1"/>
    <col min="22" max="97" width="11.453125" style="1" bestFit="1" customWidth="1"/>
    <col min="98" max="16384" width="8.6328125" style="1"/>
  </cols>
  <sheetData>
    <row r="2" spans="2:97" ht="15" thickBot="1" x14ac:dyDescent="0.4">
      <c r="B2" s="2" t="s">
        <v>30</v>
      </c>
    </row>
    <row r="3" spans="2:97" x14ac:dyDescent="0.35">
      <c r="B3" s="1" t="s">
        <v>94</v>
      </c>
      <c r="G3" s="10">
        <f>IF(MONTH(C8)&lt;4,(DATE(YEAR(C8)-1,4,1)),DATE(YEAR(C8),4,1))</f>
        <v>42461</v>
      </c>
      <c r="H3" s="11">
        <v>42644</v>
      </c>
      <c r="I3" s="11">
        <f t="shared" ref="I3:BT3" si="0">H4+1</f>
        <v>42826</v>
      </c>
      <c r="J3" s="11">
        <f t="shared" si="0"/>
        <v>42856</v>
      </c>
      <c r="K3" s="11">
        <f t="shared" si="0"/>
        <v>42887</v>
      </c>
      <c r="L3" s="11">
        <f t="shared" si="0"/>
        <v>42917</v>
      </c>
      <c r="M3" s="11">
        <f t="shared" si="0"/>
        <v>42948</v>
      </c>
      <c r="N3" s="11">
        <f t="shared" si="0"/>
        <v>42979</v>
      </c>
      <c r="O3" s="11">
        <f t="shared" si="0"/>
        <v>43009</v>
      </c>
      <c r="P3" s="11">
        <f t="shared" si="0"/>
        <v>43040</v>
      </c>
      <c r="Q3" s="11">
        <f t="shared" si="0"/>
        <v>43070</v>
      </c>
      <c r="R3" s="11">
        <f t="shared" si="0"/>
        <v>43101</v>
      </c>
      <c r="S3" s="11">
        <f t="shared" si="0"/>
        <v>43132</v>
      </c>
      <c r="T3" s="11">
        <f t="shared" si="0"/>
        <v>43160</v>
      </c>
      <c r="U3" s="11">
        <f t="shared" si="0"/>
        <v>43191</v>
      </c>
      <c r="V3" s="11">
        <f t="shared" si="0"/>
        <v>43221</v>
      </c>
      <c r="W3" s="11">
        <f t="shared" si="0"/>
        <v>43374</v>
      </c>
      <c r="X3" s="60">
        <f t="shared" si="0"/>
        <v>43556</v>
      </c>
      <c r="Y3" s="13">
        <f t="shared" si="0"/>
        <v>43739</v>
      </c>
      <c r="Z3" s="13">
        <f t="shared" si="0"/>
        <v>43922</v>
      </c>
      <c r="AA3" s="13">
        <f t="shared" si="0"/>
        <v>44105</v>
      </c>
      <c r="AB3" s="13">
        <f t="shared" si="0"/>
        <v>44287</v>
      </c>
      <c r="AC3" s="13">
        <f t="shared" si="0"/>
        <v>44470</v>
      </c>
      <c r="AD3" s="13">
        <f t="shared" si="0"/>
        <v>44652</v>
      </c>
      <c r="AE3" s="13">
        <f t="shared" si="0"/>
        <v>44835</v>
      </c>
      <c r="AF3" s="13">
        <f t="shared" si="0"/>
        <v>45017</v>
      </c>
      <c r="AG3" s="13">
        <f t="shared" si="0"/>
        <v>45200</v>
      </c>
      <c r="AH3" s="13">
        <f t="shared" si="0"/>
        <v>45383</v>
      </c>
      <c r="AI3" s="13">
        <f t="shared" si="0"/>
        <v>45566</v>
      </c>
      <c r="AJ3" s="13">
        <f t="shared" si="0"/>
        <v>45748</v>
      </c>
      <c r="AK3" s="13">
        <f t="shared" si="0"/>
        <v>45931</v>
      </c>
      <c r="AL3" s="13">
        <f t="shared" si="0"/>
        <v>46113</v>
      </c>
      <c r="AM3" s="13">
        <f t="shared" si="0"/>
        <v>46296</v>
      </c>
      <c r="AN3" s="13">
        <f t="shared" si="0"/>
        <v>46478</v>
      </c>
      <c r="AO3" s="13">
        <f t="shared" si="0"/>
        <v>46661</v>
      </c>
      <c r="AP3" s="13">
        <f t="shared" si="0"/>
        <v>46844</v>
      </c>
      <c r="AQ3" s="13">
        <f t="shared" si="0"/>
        <v>47027</v>
      </c>
      <c r="AR3" s="13">
        <f t="shared" si="0"/>
        <v>47209</v>
      </c>
      <c r="AS3" s="13">
        <f t="shared" si="0"/>
        <v>47392</v>
      </c>
      <c r="AT3" s="13">
        <f t="shared" si="0"/>
        <v>47574</v>
      </c>
      <c r="AU3" s="13">
        <f t="shared" si="0"/>
        <v>47757</v>
      </c>
      <c r="AV3" s="13">
        <f t="shared" si="0"/>
        <v>47939</v>
      </c>
      <c r="AW3" s="13">
        <f t="shared" si="0"/>
        <v>48122</v>
      </c>
      <c r="AX3" s="13">
        <f t="shared" si="0"/>
        <v>48305</v>
      </c>
      <c r="AY3" s="13">
        <f t="shared" si="0"/>
        <v>48488</v>
      </c>
      <c r="AZ3" s="13">
        <f t="shared" si="0"/>
        <v>48670</v>
      </c>
      <c r="BA3" s="13">
        <f t="shared" si="0"/>
        <v>48853</v>
      </c>
      <c r="BB3" s="13">
        <f t="shared" si="0"/>
        <v>49035</v>
      </c>
      <c r="BC3" s="13">
        <f t="shared" si="0"/>
        <v>49218</v>
      </c>
      <c r="BD3" s="13">
        <f t="shared" si="0"/>
        <v>49400</v>
      </c>
      <c r="BE3" s="13">
        <f t="shared" si="0"/>
        <v>49583</v>
      </c>
      <c r="BF3" s="13">
        <f t="shared" si="0"/>
        <v>49766</v>
      </c>
      <c r="BG3" s="13">
        <f t="shared" si="0"/>
        <v>49949</v>
      </c>
      <c r="BH3" s="13">
        <f t="shared" si="0"/>
        <v>50131</v>
      </c>
      <c r="BI3" s="13">
        <f t="shared" si="0"/>
        <v>50314</v>
      </c>
      <c r="BJ3" s="13">
        <f t="shared" si="0"/>
        <v>50496</v>
      </c>
      <c r="BK3" s="13">
        <f t="shared" si="0"/>
        <v>50679</v>
      </c>
      <c r="BL3" s="13">
        <f t="shared" si="0"/>
        <v>50861</v>
      </c>
      <c r="BM3" s="13">
        <f t="shared" si="0"/>
        <v>51044</v>
      </c>
      <c r="BN3" s="13">
        <f t="shared" si="0"/>
        <v>51227</v>
      </c>
      <c r="BO3" s="13">
        <f t="shared" si="0"/>
        <v>51410</v>
      </c>
      <c r="BP3" s="13">
        <f t="shared" si="0"/>
        <v>51592</v>
      </c>
      <c r="BQ3" s="13">
        <f t="shared" si="0"/>
        <v>51775</v>
      </c>
      <c r="BR3" s="13">
        <f t="shared" si="0"/>
        <v>51957</v>
      </c>
      <c r="BS3" s="13">
        <f t="shared" si="0"/>
        <v>52140</v>
      </c>
      <c r="BT3" s="13">
        <f t="shared" si="0"/>
        <v>52322</v>
      </c>
      <c r="BU3" s="13">
        <f t="shared" ref="BU3:CS3" si="1">BT4+1</f>
        <v>52505</v>
      </c>
      <c r="BV3" s="13">
        <f t="shared" si="1"/>
        <v>52688</v>
      </c>
      <c r="BW3" s="13">
        <f t="shared" si="1"/>
        <v>52871</v>
      </c>
      <c r="BX3" s="13">
        <f t="shared" si="1"/>
        <v>53053</v>
      </c>
      <c r="BY3" s="13">
        <f t="shared" si="1"/>
        <v>53236</v>
      </c>
      <c r="BZ3" s="13">
        <f t="shared" si="1"/>
        <v>53418</v>
      </c>
      <c r="CA3" s="13">
        <f t="shared" si="1"/>
        <v>53601</v>
      </c>
      <c r="CB3" s="13">
        <f t="shared" si="1"/>
        <v>53783</v>
      </c>
      <c r="CC3" s="13">
        <f t="shared" si="1"/>
        <v>53966</v>
      </c>
      <c r="CD3" s="13">
        <f t="shared" si="1"/>
        <v>54149</v>
      </c>
      <c r="CE3" s="13">
        <f t="shared" si="1"/>
        <v>54332</v>
      </c>
      <c r="CF3" s="13">
        <f t="shared" si="1"/>
        <v>54514</v>
      </c>
      <c r="CG3" s="13">
        <f t="shared" si="1"/>
        <v>54697</v>
      </c>
      <c r="CH3" s="13">
        <f t="shared" si="1"/>
        <v>54879</v>
      </c>
      <c r="CI3" s="13">
        <f t="shared" si="1"/>
        <v>55062</v>
      </c>
      <c r="CJ3" s="13">
        <f t="shared" si="1"/>
        <v>55244</v>
      </c>
      <c r="CK3" s="13">
        <f t="shared" si="1"/>
        <v>55427</v>
      </c>
      <c r="CL3" s="13">
        <f t="shared" si="1"/>
        <v>55610</v>
      </c>
      <c r="CM3" s="13">
        <f t="shared" si="1"/>
        <v>55793</v>
      </c>
      <c r="CN3" s="13">
        <f t="shared" si="1"/>
        <v>55975</v>
      </c>
      <c r="CO3" s="13">
        <f t="shared" si="1"/>
        <v>56158</v>
      </c>
      <c r="CP3" s="13">
        <f t="shared" si="1"/>
        <v>56340</v>
      </c>
      <c r="CQ3" s="13">
        <f t="shared" si="1"/>
        <v>56523</v>
      </c>
      <c r="CR3" s="13">
        <f t="shared" si="1"/>
        <v>56705</v>
      </c>
      <c r="CS3" s="13">
        <f t="shared" si="1"/>
        <v>56888</v>
      </c>
    </row>
    <row r="4" spans="2:97" ht="15" thickBot="1" x14ac:dyDescent="0.4">
      <c r="G4" s="14">
        <v>42496</v>
      </c>
      <c r="H4" s="15">
        <f>EOMONTH(H3,5)</f>
        <v>42825</v>
      </c>
      <c r="I4" s="15">
        <f t="shared" ref="I4:U4" si="2">EOMONTH(I3,0)</f>
        <v>42855</v>
      </c>
      <c r="J4" s="15">
        <f t="shared" si="2"/>
        <v>42886</v>
      </c>
      <c r="K4" s="15">
        <f t="shared" si="2"/>
        <v>42916</v>
      </c>
      <c r="L4" s="15">
        <f t="shared" si="2"/>
        <v>42947</v>
      </c>
      <c r="M4" s="15">
        <f t="shared" si="2"/>
        <v>42978</v>
      </c>
      <c r="N4" s="15">
        <f t="shared" si="2"/>
        <v>43008</v>
      </c>
      <c r="O4" s="15">
        <f t="shared" si="2"/>
        <v>43039</v>
      </c>
      <c r="P4" s="15">
        <f t="shared" si="2"/>
        <v>43069</v>
      </c>
      <c r="Q4" s="15">
        <f t="shared" si="2"/>
        <v>43100</v>
      </c>
      <c r="R4" s="15">
        <f t="shared" si="2"/>
        <v>43131</v>
      </c>
      <c r="S4" s="15">
        <f t="shared" si="2"/>
        <v>43159</v>
      </c>
      <c r="T4" s="15">
        <f t="shared" si="2"/>
        <v>43190</v>
      </c>
      <c r="U4" s="15">
        <f t="shared" si="2"/>
        <v>43220</v>
      </c>
      <c r="V4" s="15">
        <f>EOMONTH(V3,4)</f>
        <v>43373</v>
      </c>
      <c r="W4" s="15">
        <f t="shared" ref="W4:CH4" si="3">EOMONTH(W3,5)</f>
        <v>43555</v>
      </c>
      <c r="X4" s="16">
        <f t="shared" si="3"/>
        <v>43738</v>
      </c>
      <c r="Y4" s="13">
        <f t="shared" si="3"/>
        <v>43921</v>
      </c>
      <c r="Z4" s="13">
        <f t="shared" si="3"/>
        <v>44104</v>
      </c>
      <c r="AA4" s="13">
        <f t="shared" si="3"/>
        <v>44286</v>
      </c>
      <c r="AB4" s="13">
        <f t="shared" si="3"/>
        <v>44469</v>
      </c>
      <c r="AC4" s="13">
        <f t="shared" si="3"/>
        <v>44651</v>
      </c>
      <c r="AD4" s="13">
        <f t="shared" si="3"/>
        <v>44834</v>
      </c>
      <c r="AE4" s="13">
        <f t="shared" si="3"/>
        <v>45016</v>
      </c>
      <c r="AF4" s="13">
        <f t="shared" si="3"/>
        <v>45199</v>
      </c>
      <c r="AG4" s="13">
        <f t="shared" si="3"/>
        <v>45382</v>
      </c>
      <c r="AH4" s="13">
        <f t="shared" si="3"/>
        <v>45565</v>
      </c>
      <c r="AI4" s="13">
        <f t="shared" si="3"/>
        <v>45747</v>
      </c>
      <c r="AJ4" s="13">
        <f t="shared" si="3"/>
        <v>45930</v>
      </c>
      <c r="AK4" s="13">
        <f t="shared" si="3"/>
        <v>46112</v>
      </c>
      <c r="AL4" s="13">
        <f t="shared" si="3"/>
        <v>46295</v>
      </c>
      <c r="AM4" s="13">
        <f t="shared" si="3"/>
        <v>46477</v>
      </c>
      <c r="AN4" s="13">
        <f t="shared" si="3"/>
        <v>46660</v>
      </c>
      <c r="AO4" s="13">
        <f t="shared" si="3"/>
        <v>46843</v>
      </c>
      <c r="AP4" s="13">
        <f t="shared" si="3"/>
        <v>47026</v>
      </c>
      <c r="AQ4" s="13">
        <f t="shared" si="3"/>
        <v>47208</v>
      </c>
      <c r="AR4" s="13">
        <f t="shared" si="3"/>
        <v>47391</v>
      </c>
      <c r="AS4" s="13">
        <f t="shared" si="3"/>
        <v>47573</v>
      </c>
      <c r="AT4" s="13">
        <f t="shared" si="3"/>
        <v>47756</v>
      </c>
      <c r="AU4" s="13">
        <f t="shared" si="3"/>
        <v>47938</v>
      </c>
      <c r="AV4" s="13">
        <f t="shared" si="3"/>
        <v>48121</v>
      </c>
      <c r="AW4" s="13">
        <f t="shared" si="3"/>
        <v>48304</v>
      </c>
      <c r="AX4" s="13">
        <f t="shared" si="3"/>
        <v>48487</v>
      </c>
      <c r="AY4" s="13">
        <f t="shared" si="3"/>
        <v>48669</v>
      </c>
      <c r="AZ4" s="13">
        <f t="shared" si="3"/>
        <v>48852</v>
      </c>
      <c r="BA4" s="13">
        <f t="shared" si="3"/>
        <v>49034</v>
      </c>
      <c r="BB4" s="13">
        <f t="shared" si="3"/>
        <v>49217</v>
      </c>
      <c r="BC4" s="13">
        <f t="shared" si="3"/>
        <v>49399</v>
      </c>
      <c r="BD4" s="13">
        <f t="shared" si="3"/>
        <v>49582</v>
      </c>
      <c r="BE4" s="13">
        <f t="shared" si="3"/>
        <v>49765</v>
      </c>
      <c r="BF4" s="13">
        <f t="shared" si="3"/>
        <v>49948</v>
      </c>
      <c r="BG4" s="13">
        <f t="shared" si="3"/>
        <v>50130</v>
      </c>
      <c r="BH4" s="13">
        <f t="shared" si="3"/>
        <v>50313</v>
      </c>
      <c r="BI4" s="13">
        <f t="shared" si="3"/>
        <v>50495</v>
      </c>
      <c r="BJ4" s="13">
        <f t="shared" si="3"/>
        <v>50678</v>
      </c>
      <c r="BK4" s="13">
        <f t="shared" si="3"/>
        <v>50860</v>
      </c>
      <c r="BL4" s="13">
        <f t="shared" si="3"/>
        <v>51043</v>
      </c>
      <c r="BM4" s="13">
        <f t="shared" si="3"/>
        <v>51226</v>
      </c>
      <c r="BN4" s="13">
        <f t="shared" si="3"/>
        <v>51409</v>
      </c>
      <c r="BO4" s="13">
        <f t="shared" si="3"/>
        <v>51591</v>
      </c>
      <c r="BP4" s="13">
        <f t="shared" si="3"/>
        <v>51774</v>
      </c>
      <c r="BQ4" s="13">
        <f t="shared" si="3"/>
        <v>51956</v>
      </c>
      <c r="BR4" s="13">
        <f t="shared" si="3"/>
        <v>52139</v>
      </c>
      <c r="BS4" s="13">
        <f t="shared" si="3"/>
        <v>52321</v>
      </c>
      <c r="BT4" s="13">
        <f t="shared" si="3"/>
        <v>52504</v>
      </c>
      <c r="BU4" s="13">
        <f t="shared" si="3"/>
        <v>52687</v>
      </c>
      <c r="BV4" s="13">
        <f t="shared" si="3"/>
        <v>52870</v>
      </c>
      <c r="BW4" s="13">
        <f t="shared" si="3"/>
        <v>53052</v>
      </c>
      <c r="BX4" s="13">
        <f t="shared" si="3"/>
        <v>53235</v>
      </c>
      <c r="BY4" s="13">
        <f t="shared" si="3"/>
        <v>53417</v>
      </c>
      <c r="BZ4" s="13">
        <f t="shared" si="3"/>
        <v>53600</v>
      </c>
      <c r="CA4" s="13">
        <f t="shared" si="3"/>
        <v>53782</v>
      </c>
      <c r="CB4" s="13">
        <f t="shared" si="3"/>
        <v>53965</v>
      </c>
      <c r="CC4" s="13">
        <f t="shared" si="3"/>
        <v>54148</v>
      </c>
      <c r="CD4" s="13">
        <f t="shared" si="3"/>
        <v>54331</v>
      </c>
      <c r="CE4" s="13">
        <f t="shared" si="3"/>
        <v>54513</v>
      </c>
      <c r="CF4" s="13">
        <f t="shared" si="3"/>
        <v>54696</v>
      </c>
      <c r="CG4" s="13">
        <f t="shared" si="3"/>
        <v>54878</v>
      </c>
      <c r="CH4" s="13">
        <f t="shared" si="3"/>
        <v>55061</v>
      </c>
      <c r="CI4" s="13">
        <f t="shared" ref="CI4:CS4" si="4">EOMONTH(CI3,5)</f>
        <v>55243</v>
      </c>
      <c r="CJ4" s="13">
        <f t="shared" si="4"/>
        <v>55426</v>
      </c>
      <c r="CK4" s="13">
        <f t="shared" si="4"/>
        <v>55609</v>
      </c>
      <c r="CL4" s="13">
        <f t="shared" si="4"/>
        <v>55792</v>
      </c>
      <c r="CM4" s="13">
        <f t="shared" si="4"/>
        <v>55974</v>
      </c>
      <c r="CN4" s="13">
        <f t="shared" si="4"/>
        <v>56157</v>
      </c>
      <c r="CO4" s="13">
        <f t="shared" si="4"/>
        <v>56339</v>
      </c>
      <c r="CP4" s="13">
        <f t="shared" si="4"/>
        <v>56522</v>
      </c>
      <c r="CQ4" s="13">
        <f t="shared" si="4"/>
        <v>56704</v>
      </c>
      <c r="CR4" s="13">
        <f t="shared" si="4"/>
        <v>56887</v>
      </c>
      <c r="CS4" s="13">
        <f t="shared" si="4"/>
        <v>57070</v>
      </c>
    </row>
    <row r="5" spans="2:97" x14ac:dyDescent="0.35"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</row>
    <row r="6" spans="2:97" x14ac:dyDescent="0.35">
      <c r="B6" s="18" t="s">
        <v>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</row>
    <row r="7" spans="2:97" x14ac:dyDescent="0.35">
      <c r="B7" s="2"/>
    </row>
    <row r="8" spans="2:97" x14ac:dyDescent="0.35">
      <c r="B8" s="1" t="s">
        <v>32</v>
      </c>
      <c r="C8" s="78">
        <v>42486</v>
      </c>
      <c r="D8" s="20"/>
    </row>
    <row r="9" spans="2:97" x14ac:dyDescent="0.35">
      <c r="B9" s="1" t="s">
        <v>33</v>
      </c>
      <c r="C9" s="78">
        <v>44712</v>
      </c>
      <c r="D9" s="20"/>
    </row>
    <row r="11" spans="2:97" x14ac:dyDescent="0.35">
      <c r="B11" s="18" t="s">
        <v>34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</row>
    <row r="13" spans="2:97" ht="43.5" x14ac:dyDescent="0.35">
      <c r="B13" s="21" t="s">
        <v>35</v>
      </c>
      <c r="C13" s="21" t="s">
        <v>36</v>
      </c>
      <c r="D13" s="21" t="s">
        <v>37</v>
      </c>
    </row>
    <row r="14" spans="2:97" x14ac:dyDescent="0.35">
      <c r="B14" s="22" t="s">
        <v>100</v>
      </c>
      <c r="C14" s="23">
        <v>0.9</v>
      </c>
      <c r="D14" s="23">
        <v>0.9</v>
      </c>
    </row>
    <row r="15" spans="2:97" x14ac:dyDescent="0.35">
      <c r="B15" s="22" t="s">
        <v>101</v>
      </c>
      <c r="C15" s="23">
        <v>0.1</v>
      </c>
      <c r="D15" s="23">
        <v>0.1</v>
      </c>
    </row>
    <row r="16" spans="2:97" x14ac:dyDescent="0.35">
      <c r="B16" s="22" t="s">
        <v>102</v>
      </c>
      <c r="C16" s="23"/>
      <c r="D16" s="23"/>
    </row>
    <row r="17" spans="2:97" x14ac:dyDescent="0.35">
      <c r="B17" s="22" t="s">
        <v>102</v>
      </c>
      <c r="C17" s="23"/>
      <c r="D17" s="23"/>
    </row>
    <row r="18" spans="2:97" x14ac:dyDescent="0.35">
      <c r="B18" s="22" t="s">
        <v>102</v>
      </c>
      <c r="C18" s="23"/>
      <c r="D18" s="23"/>
    </row>
    <row r="19" spans="2:97" x14ac:dyDescent="0.35">
      <c r="B19" s="22" t="s">
        <v>102</v>
      </c>
      <c r="C19" s="23"/>
      <c r="D19" s="23"/>
    </row>
    <row r="20" spans="2:97" x14ac:dyDescent="0.35">
      <c r="B20" s="25" t="s">
        <v>42</v>
      </c>
      <c r="C20" s="26">
        <f>SUM(C14:C19)</f>
        <v>1</v>
      </c>
      <c r="D20" s="26">
        <f>SUM(D14:D19)</f>
        <v>1</v>
      </c>
    </row>
    <row r="22" spans="2:97" x14ac:dyDescent="0.35">
      <c r="B22" s="27" t="s">
        <v>43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</row>
    <row r="23" spans="2:97" x14ac:dyDescent="0.35"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2:97" x14ac:dyDescent="0.35">
      <c r="B24" s="28" t="s">
        <v>44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2:97" x14ac:dyDescent="0.35"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2:97" x14ac:dyDescent="0.35">
      <c r="B26" s="1" t="s">
        <v>45</v>
      </c>
    </row>
    <row r="28" spans="2:97" x14ac:dyDescent="0.35">
      <c r="B28" s="1" t="s">
        <v>46</v>
      </c>
      <c r="E28" s="29">
        <f>SUM(G28:CS28)</f>
        <v>-10</v>
      </c>
      <c r="G28" s="31">
        <v>-10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</row>
    <row r="29" spans="2:97" x14ac:dyDescent="0.35">
      <c r="B29" s="1" t="s">
        <v>47</v>
      </c>
      <c r="E29" s="29">
        <f>SUM(G29:CS29)</f>
        <v>-10734.494048753166</v>
      </c>
      <c r="G29" s="31">
        <v>0</v>
      </c>
      <c r="H29" s="31">
        <v>0</v>
      </c>
      <c r="I29" s="31">
        <v>0</v>
      </c>
      <c r="J29" s="31">
        <v>0</v>
      </c>
      <c r="K29" s="31">
        <v>-1.8189894035458565E-12</v>
      </c>
      <c r="L29" s="31">
        <v>-803.85942746483033</v>
      </c>
      <c r="M29" s="31">
        <v>-1279.8591227550951</v>
      </c>
      <c r="N29" s="31">
        <v>-858.30325901661854</v>
      </c>
      <c r="O29" s="31">
        <v>-790.76484415319464</v>
      </c>
      <c r="P29" s="31">
        <v>-825.3812104680519</v>
      </c>
      <c r="Q29" s="31">
        <v>-727.69612216424593</v>
      </c>
      <c r="R29" s="31">
        <v>-608.10024477268053</v>
      </c>
      <c r="S29" s="31">
        <v>-281.84763782536993</v>
      </c>
      <c r="T29" s="31">
        <v>0</v>
      </c>
      <c r="U29" s="31">
        <v>-4558.6798001330726</v>
      </c>
      <c r="V29" s="31">
        <v>-3.4000000050582457E-4</v>
      </c>
      <c r="W29" s="31">
        <v>-3.4000000050582457E-4</v>
      </c>
      <c r="X29" s="31">
        <v>-3.4000000050582457E-4</v>
      </c>
      <c r="Y29" s="31">
        <v>-3.4000000050582457E-4</v>
      </c>
      <c r="Z29" s="31">
        <v>-3.4000000050582457E-4</v>
      </c>
      <c r="AA29" s="31">
        <v>-3.4000000050582457E-4</v>
      </c>
      <c r="AB29" s="31">
        <v>-3.4000000050582457E-4</v>
      </c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</row>
    <row r="30" spans="2:97" x14ac:dyDescent="0.35">
      <c r="B30" s="1" t="s">
        <v>48</v>
      </c>
      <c r="E30" s="29">
        <f>SUM(G30:CS30)</f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</row>
    <row r="31" spans="2:97" x14ac:dyDescent="0.35">
      <c r="B31" s="2" t="s">
        <v>42</v>
      </c>
      <c r="C31" s="2"/>
      <c r="D31" s="2"/>
      <c r="E31" s="32">
        <f>SUM(G31:CS31)</f>
        <v>-10744.494048753166</v>
      </c>
      <c r="F31" s="2"/>
      <c r="G31" s="33">
        <f t="shared" ref="G31:BR31" si="5">SUM(G28:G30)</f>
        <v>-10</v>
      </c>
      <c r="H31" s="33">
        <f t="shared" si="5"/>
        <v>0</v>
      </c>
      <c r="I31" s="33">
        <f t="shared" si="5"/>
        <v>0</v>
      </c>
      <c r="J31" s="33">
        <f t="shared" si="5"/>
        <v>0</v>
      </c>
      <c r="K31" s="33">
        <f t="shared" si="5"/>
        <v>-1.8189894035458565E-12</v>
      </c>
      <c r="L31" s="33">
        <f t="shared" si="5"/>
        <v>-803.85942746483033</v>
      </c>
      <c r="M31" s="33">
        <f t="shared" si="5"/>
        <v>-1279.8591227550951</v>
      </c>
      <c r="N31" s="33">
        <f t="shared" si="5"/>
        <v>-858.30325901661854</v>
      </c>
      <c r="O31" s="33">
        <f t="shared" si="5"/>
        <v>-790.76484415319464</v>
      </c>
      <c r="P31" s="33">
        <f t="shared" si="5"/>
        <v>-825.3812104680519</v>
      </c>
      <c r="Q31" s="33">
        <f t="shared" si="5"/>
        <v>-727.69612216424593</v>
      </c>
      <c r="R31" s="33">
        <f t="shared" si="5"/>
        <v>-608.10024477268053</v>
      </c>
      <c r="S31" s="33">
        <f t="shared" si="5"/>
        <v>-281.84763782536993</v>
      </c>
      <c r="T31" s="33">
        <f t="shared" si="5"/>
        <v>0</v>
      </c>
      <c r="U31" s="33">
        <f t="shared" si="5"/>
        <v>-4558.6798001330726</v>
      </c>
      <c r="V31" s="33">
        <f t="shared" si="5"/>
        <v>-3.4000000050582457E-4</v>
      </c>
      <c r="W31" s="33">
        <f t="shared" si="5"/>
        <v>-3.4000000050582457E-4</v>
      </c>
      <c r="X31" s="33">
        <f t="shared" si="5"/>
        <v>-3.4000000050582457E-4</v>
      </c>
      <c r="Y31" s="33">
        <f t="shared" si="5"/>
        <v>-3.4000000050582457E-4</v>
      </c>
      <c r="Z31" s="33">
        <f t="shared" si="5"/>
        <v>-3.4000000050582457E-4</v>
      </c>
      <c r="AA31" s="33">
        <f t="shared" si="5"/>
        <v>-3.4000000050582457E-4</v>
      </c>
      <c r="AB31" s="33">
        <f t="shared" si="5"/>
        <v>-3.4000000050582457E-4</v>
      </c>
      <c r="AC31" s="33">
        <f t="shared" si="5"/>
        <v>0</v>
      </c>
      <c r="AD31" s="33">
        <f t="shared" si="5"/>
        <v>0</v>
      </c>
      <c r="AE31" s="33">
        <f t="shared" si="5"/>
        <v>0</v>
      </c>
      <c r="AF31" s="33">
        <f t="shared" si="5"/>
        <v>0</v>
      </c>
      <c r="AG31" s="33">
        <f t="shared" si="5"/>
        <v>0</v>
      </c>
      <c r="AH31" s="33">
        <f t="shared" si="5"/>
        <v>0</v>
      </c>
      <c r="AI31" s="33">
        <f t="shared" si="5"/>
        <v>0</v>
      </c>
      <c r="AJ31" s="33">
        <f t="shared" si="5"/>
        <v>0</v>
      </c>
      <c r="AK31" s="33">
        <f t="shared" si="5"/>
        <v>0</v>
      </c>
      <c r="AL31" s="33">
        <f t="shared" si="5"/>
        <v>0</v>
      </c>
      <c r="AM31" s="33">
        <f t="shared" si="5"/>
        <v>0</v>
      </c>
      <c r="AN31" s="33">
        <f t="shared" si="5"/>
        <v>0</v>
      </c>
      <c r="AO31" s="33">
        <f t="shared" si="5"/>
        <v>0</v>
      </c>
      <c r="AP31" s="33">
        <f t="shared" si="5"/>
        <v>0</v>
      </c>
      <c r="AQ31" s="33">
        <f t="shared" si="5"/>
        <v>0</v>
      </c>
      <c r="AR31" s="33">
        <f t="shared" si="5"/>
        <v>0</v>
      </c>
      <c r="AS31" s="33">
        <f t="shared" si="5"/>
        <v>0</v>
      </c>
      <c r="AT31" s="33">
        <f t="shared" si="5"/>
        <v>0</v>
      </c>
      <c r="AU31" s="33">
        <f t="shared" si="5"/>
        <v>0</v>
      </c>
      <c r="AV31" s="33">
        <f t="shared" si="5"/>
        <v>0</v>
      </c>
      <c r="AW31" s="33">
        <f t="shared" si="5"/>
        <v>0</v>
      </c>
      <c r="AX31" s="33">
        <f t="shared" si="5"/>
        <v>0</v>
      </c>
      <c r="AY31" s="33">
        <f t="shared" si="5"/>
        <v>0</v>
      </c>
      <c r="AZ31" s="33">
        <f t="shared" si="5"/>
        <v>0</v>
      </c>
      <c r="BA31" s="33">
        <f t="shared" si="5"/>
        <v>0</v>
      </c>
      <c r="BB31" s="33">
        <f t="shared" si="5"/>
        <v>0</v>
      </c>
      <c r="BC31" s="33">
        <f t="shared" si="5"/>
        <v>0</v>
      </c>
      <c r="BD31" s="33">
        <f t="shared" si="5"/>
        <v>0</v>
      </c>
      <c r="BE31" s="33">
        <f t="shared" si="5"/>
        <v>0</v>
      </c>
      <c r="BF31" s="33">
        <f t="shared" si="5"/>
        <v>0</v>
      </c>
      <c r="BG31" s="33">
        <f t="shared" si="5"/>
        <v>0</v>
      </c>
      <c r="BH31" s="33">
        <f t="shared" si="5"/>
        <v>0</v>
      </c>
      <c r="BI31" s="33">
        <f t="shared" si="5"/>
        <v>0</v>
      </c>
      <c r="BJ31" s="33">
        <f t="shared" si="5"/>
        <v>0</v>
      </c>
      <c r="BK31" s="33">
        <f t="shared" si="5"/>
        <v>0</v>
      </c>
      <c r="BL31" s="33">
        <f t="shared" si="5"/>
        <v>0</v>
      </c>
      <c r="BM31" s="33">
        <f t="shared" si="5"/>
        <v>0</v>
      </c>
      <c r="BN31" s="33">
        <f t="shared" si="5"/>
        <v>0</v>
      </c>
      <c r="BO31" s="33">
        <f t="shared" si="5"/>
        <v>0</v>
      </c>
      <c r="BP31" s="33">
        <f t="shared" si="5"/>
        <v>0</v>
      </c>
      <c r="BQ31" s="33">
        <f t="shared" si="5"/>
        <v>0</v>
      </c>
      <c r="BR31" s="33">
        <f t="shared" si="5"/>
        <v>0</v>
      </c>
      <c r="BS31" s="33">
        <f t="shared" ref="BS31:CS31" si="6">SUM(BS28:BS30)</f>
        <v>0</v>
      </c>
      <c r="BT31" s="33">
        <f t="shared" si="6"/>
        <v>0</v>
      </c>
      <c r="BU31" s="33">
        <f t="shared" si="6"/>
        <v>0</v>
      </c>
      <c r="BV31" s="33">
        <f t="shared" si="6"/>
        <v>0</v>
      </c>
      <c r="BW31" s="33">
        <f t="shared" si="6"/>
        <v>0</v>
      </c>
      <c r="BX31" s="33">
        <f t="shared" si="6"/>
        <v>0</v>
      </c>
      <c r="BY31" s="33">
        <f t="shared" si="6"/>
        <v>0</v>
      </c>
      <c r="BZ31" s="33">
        <f t="shared" si="6"/>
        <v>0</v>
      </c>
      <c r="CA31" s="33">
        <f t="shared" si="6"/>
        <v>0</v>
      </c>
      <c r="CB31" s="33">
        <f t="shared" si="6"/>
        <v>0</v>
      </c>
      <c r="CC31" s="33">
        <f t="shared" si="6"/>
        <v>0</v>
      </c>
      <c r="CD31" s="33">
        <f t="shared" si="6"/>
        <v>0</v>
      </c>
      <c r="CE31" s="33">
        <f t="shared" si="6"/>
        <v>0</v>
      </c>
      <c r="CF31" s="33">
        <f t="shared" si="6"/>
        <v>0</v>
      </c>
      <c r="CG31" s="33">
        <f t="shared" si="6"/>
        <v>0</v>
      </c>
      <c r="CH31" s="33">
        <f t="shared" si="6"/>
        <v>0</v>
      </c>
      <c r="CI31" s="33">
        <f t="shared" si="6"/>
        <v>0</v>
      </c>
      <c r="CJ31" s="33">
        <f t="shared" si="6"/>
        <v>0</v>
      </c>
      <c r="CK31" s="33">
        <f t="shared" si="6"/>
        <v>0</v>
      </c>
      <c r="CL31" s="33">
        <f t="shared" si="6"/>
        <v>0</v>
      </c>
      <c r="CM31" s="33">
        <f t="shared" si="6"/>
        <v>0</v>
      </c>
      <c r="CN31" s="33">
        <f t="shared" si="6"/>
        <v>0</v>
      </c>
      <c r="CO31" s="33">
        <f t="shared" si="6"/>
        <v>0</v>
      </c>
      <c r="CP31" s="33">
        <f t="shared" si="6"/>
        <v>0</v>
      </c>
      <c r="CQ31" s="33">
        <f t="shared" si="6"/>
        <v>0</v>
      </c>
      <c r="CR31" s="33">
        <f t="shared" si="6"/>
        <v>0</v>
      </c>
      <c r="CS31" s="33">
        <f t="shared" si="6"/>
        <v>0</v>
      </c>
    </row>
    <row r="32" spans="2:97" x14ac:dyDescent="0.35">
      <c r="E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</row>
    <row r="33" spans="2:97" x14ac:dyDescent="0.35">
      <c r="B33" s="2" t="s">
        <v>49</v>
      </c>
      <c r="E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</row>
    <row r="34" spans="2:97" x14ac:dyDescent="0.35">
      <c r="E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</row>
    <row r="35" spans="2:97" x14ac:dyDescent="0.35">
      <c r="B35" s="1" t="s">
        <v>50</v>
      </c>
      <c r="E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</row>
    <row r="36" spans="2:97" x14ac:dyDescent="0.35">
      <c r="B36" s="1" t="s">
        <v>51</v>
      </c>
      <c r="E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</row>
    <row r="37" spans="2:97" x14ac:dyDescent="0.35">
      <c r="E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</row>
    <row r="38" spans="2:97" x14ac:dyDescent="0.35">
      <c r="B38" s="1" t="s">
        <v>52</v>
      </c>
      <c r="E38" s="29">
        <f t="shared" ref="E38:E48" si="7">SUM(G38:CS38)</f>
        <v>12610.774314107468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v>0</v>
      </c>
      <c r="AZ38" s="31">
        <v>0</v>
      </c>
      <c r="BA38" s="31">
        <v>0</v>
      </c>
      <c r="BB38" s="31">
        <v>0</v>
      </c>
      <c r="BC38" s="31">
        <v>0</v>
      </c>
      <c r="BD38" s="31">
        <v>0</v>
      </c>
      <c r="BE38" s="31">
        <v>0</v>
      </c>
      <c r="BF38" s="31">
        <v>0</v>
      </c>
      <c r="BG38" s="31">
        <v>0</v>
      </c>
      <c r="BH38" s="31">
        <v>0</v>
      </c>
      <c r="BI38" s="31">
        <v>0</v>
      </c>
      <c r="BJ38" s="31">
        <v>0</v>
      </c>
      <c r="BK38" s="31">
        <v>0</v>
      </c>
      <c r="BL38" s="31">
        <v>0</v>
      </c>
      <c r="BM38" s="31">
        <v>0</v>
      </c>
      <c r="BN38" s="31">
        <v>0</v>
      </c>
      <c r="BO38" s="31">
        <v>0</v>
      </c>
      <c r="BP38" s="31">
        <v>5845.781835525604</v>
      </c>
      <c r="BQ38" s="31">
        <v>3341.2165396880059</v>
      </c>
      <c r="BR38" s="31">
        <v>3413.775938893858</v>
      </c>
      <c r="BS38" s="31">
        <v>10</v>
      </c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</row>
    <row r="39" spans="2:97" x14ac:dyDescent="0.35">
      <c r="B39" s="1" t="s">
        <v>53</v>
      </c>
      <c r="E39" s="29">
        <f t="shared" si="7"/>
        <v>14717.829402852187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745</v>
      </c>
      <c r="W39" s="31">
        <v>503.13886000000002</v>
      </c>
      <c r="X39" s="31">
        <v>495.07499999999999</v>
      </c>
      <c r="Y39" s="31">
        <v>490.63952</v>
      </c>
      <c r="Z39" s="31">
        <v>484.97669481587502</v>
      </c>
      <c r="AA39" s="31">
        <v>477.26846999999998</v>
      </c>
      <c r="AB39" s="31">
        <v>473.42743000000002</v>
      </c>
      <c r="AC39" s="31">
        <v>465.62091129227406</v>
      </c>
      <c r="AD39" s="31">
        <v>461.35586917824537</v>
      </c>
      <c r="AE39" s="31">
        <v>453.12394529402991</v>
      </c>
      <c r="AF39" s="31">
        <v>447.80140315227288</v>
      </c>
      <c r="AG39" s="31">
        <v>442.1619999749405</v>
      </c>
      <c r="AH39" s="31">
        <v>433.27872526685167</v>
      </c>
      <c r="AI39" s="31">
        <v>424.12126996601819</v>
      </c>
      <c r="AJ39" s="31">
        <v>415.98731102539966</v>
      </c>
      <c r="AK39" s="31">
        <v>406.71686863430955</v>
      </c>
      <c r="AL39" s="31">
        <v>398.47707153108843</v>
      </c>
      <c r="AM39" s="31">
        <v>388.63442044484071</v>
      </c>
      <c r="AN39" s="31">
        <v>380.10037491320128</v>
      </c>
      <c r="AO39" s="31">
        <v>372.43217386599855</v>
      </c>
      <c r="AP39" s="31">
        <v>359.76414429695188</v>
      </c>
      <c r="AQ39" s="31">
        <v>350.02928240329175</v>
      </c>
      <c r="AR39" s="31">
        <v>339.29316203729275</v>
      </c>
      <c r="AS39" s="31">
        <v>328.72260361213466</v>
      </c>
      <c r="AT39" s="31">
        <v>320.26987218910017</v>
      </c>
      <c r="AU39" s="31">
        <v>309.57743238051569</v>
      </c>
      <c r="AV39" s="31">
        <v>304.61323585553976</v>
      </c>
      <c r="AW39" s="31">
        <v>295.39878637735455</v>
      </c>
      <c r="AX39" s="31">
        <v>289.03460408884411</v>
      </c>
      <c r="AY39" s="31">
        <v>277.24766537252327</v>
      </c>
      <c r="AZ39" s="31">
        <v>262.30545187382609</v>
      </c>
      <c r="BA39" s="31">
        <v>248.50846597371245</v>
      </c>
      <c r="BB39" s="31">
        <v>224.02856343969324</v>
      </c>
      <c r="BC39" s="31">
        <v>207.85506518971744</v>
      </c>
      <c r="BD39" s="31">
        <v>184.09441246731564</v>
      </c>
      <c r="BE39" s="31">
        <v>169.90499371587504</v>
      </c>
      <c r="BF39" s="31">
        <v>152.95636359871327</v>
      </c>
      <c r="BG39" s="31">
        <v>138.44769486266182</v>
      </c>
      <c r="BH39" s="31">
        <v>128.2173341588296</v>
      </c>
      <c r="BI39" s="31">
        <v>113.41094828593117</v>
      </c>
      <c r="BJ39" s="31">
        <v>0</v>
      </c>
      <c r="BK39" s="31">
        <v>201.92541571581859</v>
      </c>
      <c r="BL39" s="31">
        <v>0</v>
      </c>
      <c r="BM39" s="31">
        <v>180.26854984873404</v>
      </c>
      <c r="BN39" s="31">
        <v>0</v>
      </c>
      <c r="BO39" s="31">
        <v>131.90368014237455</v>
      </c>
      <c r="BP39" s="31">
        <v>40.713355610090758</v>
      </c>
      <c r="BQ39" s="31">
        <v>0</v>
      </c>
      <c r="BR39" s="31">
        <v>0</v>
      </c>
      <c r="BS39" s="31">
        <v>0</v>
      </c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</row>
    <row r="40" spans="2:97" x14ac:dyDescent="0.35">
      <c r="B40" s="1" t="s">
        <v>54</v>
      </c>
      <c r="E40" s="29">
        <f t="shared" si="7"/>
        <v>10734.492000000006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/>
      <c r="W40" s="31">
        <v>229.76758999999947</v>
      </c>
      <c r="X40" s="31">
        <v>94.108410000000731</v>
      </c>
      <c r="Y40" s="31">
        <v>120.15548999999919</v>
      </c>
      <c r="Z40" s="31">
        <v>107.91468236910077</v>
      </c>
      <c r="AA40" s="31">
        <v>137.14341763090124</v>
      </c>
      <c r="AB40" s="31">
        <v>111.3579499999978</v>
      </c>
      <c r="AC40" s="31">
        <v>144.7820341158278</v>
      </c>
      <c r="AD40" s="31">
        <v>121.84133444619778</v>
      </c>
      <c r="AE40" s="31">
        <v>165.76360099618972</v>
      </c>
      <c r="AF40" s="31">
        <v>119.65946748787144</v>
      </c>
      <c r="AG40" s="31">
        <v>188.48943544078639</v>
      </c>
      <c r="AH40" s="31">
        <v>144.86096431950034</v>
      </c>
      <c r="AI40" s="31">
        <v>222.03626845169032</v>
      </c>
      <c r="AJ40" s="31">
        <v>149.28746816706638</v>
      </c>
      <c r="AK40" s="31">
        <v>222.25290012869004</v>
      </c>
      <c r="AL40" s="31">
        <v>163.53699869970126</v>
      </c>
      <c r="AM40" s="31">
        <v>226.38825798724451</v>
      </c>
      <c r="AN40" s="31">
        <v>162.70743996215424</v>
      </c>
      <c r="AO40" s="31">
        <v>268.79611630636185</v>
      </c>
      <c r="AP40" s="31">
        <v>165.75065623555105</v>
      </c>
      <c r="AQ40" s="31">
        <v>268.61212278872551</v>
      </c>
      <c r="AR40" s="31">
        <v>185.96689046661453</v>
      </c>
      <c r="AS40" s="31">
        <v>217.67808073384265</v>
      </c>
      <c r="AT40" s="31">
        <v>190.78506513597966</v>
      </c>
      <c r="AU40" s="31">
        <v>141.42469313338279</v>
      </c>
      <c r="AV40" s="31">
        <v>195.51645503648535</v>
      </c>
      <c r="AW40" s="31">
        <v>135.03816621940933</v>
      </c>
      <c r="AX40" s="31">
        <v>217.77781431759882</v>
      </c>
      <c r="AY40" s="31">
        <v>349.37371216081112</v>
      </c>
      <c r="AZ40" s="31">
        <v>263.7784845054249</v>
      </c>
      <c r="BA40" s="31">
        <v>548.39825531892404</v>
      </c>
      <c r="BB40" s="31">
        <v>318.94399895733045</v>
      </c>
      <c r="BC40" s="31">
        <v>528.39730466537924</v>
      </c>
      <c r="BD40" s="31">
        <v>301.07765633506574</v>
      </c>
      <c r="BE40" s="31">
        <v>359.62388052343107</v>
      </c>
      <c r="BF40" s="31">
        <v>291.71073115412844</v>
      </c>
      <c r="BG40" s="31">
        <v>233.21344891548745</v>
      </c>
      <c r="BH40" s="31">
        <v>300.94673933016952</v>
      </c>
      <c r="BI40" s="31">
        <v>271.48529717593493</v>
      </c>
      <c r="BJ40" s="31">
        <v>0</v>
      </c>
      <c r="BK40" s="31">
        <v>235.63194562265045</v>
      </c>
      <c r="BL40" s="31">
        <v>0</v>
      </c>
      <c r="BM40" s="31">
        <v>509.28013494590272</v>
      </c>
      <c r="BN40" s="31">
        <v>0</v>
      </c>
      <c r="BO40" s="31">
        <v>539.35581143886873</v>
      </c>
      <c r="BP40" s="31">
        <v>863.87482837362666</v>
      </c>
      <c r="BQ40" s="31">
        <v>0</v>
      </c>
      <c r="BR40" s="31">
        <v>0</v>
      </c>
      <c r="BS40" s="31">
        <v>0</v>
      </c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</row>
    <row r="41" spans="2:97" x14ac:dyDescent="0.35">
      <c r="B41" s="1" t="s">
        <v>55</v>
      </c>
      <c r="E41" s="29">
        <f t="shared" si="7"/>
        <v>9.9995239798444544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0</v>
      </c>
      <c r="AT41" s="31">
        <v>0</v>
      </c>
      <c r="AU41" s="31">
        <v>0</v>
      </c>
      <c r="AV41" s="31">
        <v>0</v>
      </c>
      <c r="AW41" s="31">
        <v>0</v>
      </c>
      <c r="AX41" s="31">
        <v>0</v>
      </c>
      <c r="AY41" s="31">
        <v>0</v>
      </c>
      <c r="AZ41" s="31">
        <v>0</v>
      </c>
      <c r="BA41" s="31">
        <v>0</v>
      </c>
      <c r="BB41" s="31">
        <v>0</v>
      </c>
      <c r="BC41" s="31">
        <v>0</v>
      </c>
      <c r="BD41" s="31">
        <v>0</v>
      </c>
      <c r="BE41" s="31">
        <v>0</v>
      </c>
      <c r="BF41" s="31">
        <v>0</v>
      </c>
      <c r="BG41" s="31">
        <v>0</v>
      </c>
      <c r="BH41" s="31">
        <v>0</v>
      </c>
      <c r="BI41" s="31">
        <v>0</v>
      </c>
      <c r="BJ41" s="31">
        <v>0</v>
      </c>
      <c r="BK41" s="31">
        <v>0</v>
      </c>
      <c r="BL41" s="31">
        <v>0</v>
      </c>
      <c r="BM41" s="31">
        <v>0</v>
      </c>
      <c r="BN41" s="31">
        <v>0</v>
      </c>
      <c r="BO41" s="31">
        <v>0</v>
      </c>
      <c r="BP41" s="31">
        <v>0</v>
      </c>
      <c r="BQ41" s="31">
        <v>0</v>
      </c>
      <c r="BR41" s="31">
        <v>0</v>
      </c>
      <c r="BS41" s="31">
        <v>9.9995239798444544</v>
      </c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</row>
    <row r="42" spans="2:97" x14ac:dyDescent="0.35">
      <c r="B42" s="1" t="str">
        <f t="shared" ref="B42:B47" si="8">CONCATENATE("Fees paid to"," ",B14)</f>
        <v>Fees paid to Equitix Limited</v>
      </c>
      <c r="E42" s="29">
        <f t="shared" si="7"/>
        <v>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</row>
    <row r="43" spans="2:97" x14ac:dyDescent="0.35">
      <c r="B43" s="1" t="str">
        <f t="shared" si="8"/>
        <v>Fees paid to IUK Investments Ltd</v>
      </c>
      <c r="E43" s="29">
        <f t="shared" si="7"/>
        <v>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</row>
    <row r="44" spans="2:97" x14ac:dyDescent="0.35">
      <c r="B44" s="1" t="str">
        <f t="shared" si="8"/>
        <v>Fees paid to Enter Name</v>
      </c>
      <c r="E44" s="29">
        <f t="shared" si="7"/>
        <v>0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</row>
    <row r="45" spans="2:97" x14ac:dyDescent="0.35">
      <c r="B45" s="1" t="str">
        <f t="shared" si="8"/>
        <v>Fees paid to Enter Name</v>
      </c>
      <c r="E45" s="29">
        <f t="shared" si="7"/>
        <v>0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</row>
    <row r="46" spans="2:97" x14ac:dyDescent="0.35">
      <c r="B46" s="1" t="str">
        <f t="shared" si="8"/>
        <v>Fees paid to Enter Name</v>
      </c>
      <c r="E46" s="29">
        <f t="shared" si="7"/>
        <v>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</row>
    <row r="47" spans="2:97" x14ac:dyDescent="0.35">
      <c r="B47" s="1" t="str">
        <f t="shared" si="8"/>
        <v>Fees paid to Enter Name</v>
      </c>
      <c r="E47" s="29">
        <f t="shared" si="7"/>
        <v>0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</row>
    <row r="48" spans="2:97" x14ac:dyDescent="0.35">
      <c r="B48" s="2" t="s">
        <v>42</v>
      </c>
      <c r="C48" s="2"/>
      <c r="D48" s="2"/>
      <c r="E48" s="32">
        <f t="shared" si="7"/>
        <v>38073.095240939503</v>
      </c>
      <c r="F48" s="2"/>
      <c r="G48" s="33">
        <f t="shared" ref="G48:AL48" si="9">SUM(G38:G47)</f>
        <v>0</v>
      </c>
      <c r="H48" s="33">
        <f t="shared" si="9"/>
        <v>0</v>
      </c>
      <c r="I48" s="33">
        <f t="shared" si="9"/>
        <v>0</v>
      </c>
      <c r="J48" s="33">
        <f t="shared" si="9"/>
        <v>0</v>
      </c>
      <c r="K48" s="33">
        <f t="shared" si="9"/>
        <v>0</v>
      </c>
      <c r="L48" s="33">
        <f t="shared" si="9"/>
        <v>0</v>
      </c>
      <c r="M48" s="33">
        <f t="shared" si="9"/>
        <v>0</v>
      </c>
      <c r="N48" s="33">
        <f t="shared" si="9"/>
        <v>0</v>
      </c>
      <c r="O48" s="33">
        <f t="shared" si="9"/>
        <v>0</v>
      </c>
      <c r="P48" s="33">
        <f t="shared" si="9"/>
        <v>0</v>
      </c>
      <c r="Q48" s="33">
        <f t="shared" si="9"/>
        <v>0</v>
      </c>
      <c r="R48" s="33">
        <f t="shared" si="9"/>
        <v>0</v>
      </c>
      <c r="S48" s="33">
        <f t="shared" si="9"/>
        <v>0</v>
      </c>
      <c r="T48" s="33">
        <f t="shared" si="9"/>
        <v>0</v>
      </c>
      <c r="U48" s="33">
        <f t="shared" si="9"/>
        <v>0</v>
      </c>
      <c r="V48" s="33">
        <f t="shared" si="9"/>
        <v>745</v>
      </c>
      <c r="W48" s="33">
        <f t="shared" si="9"/>
        <v>732.9064499999995</v>
      </c>
      <c r="X48" s="33">
        <f t="shared" si="9"/>
        <v>589.18341000000078</v>
      </c>
      <c r="Y48" s="33">
        <f t="shared" si="9"/>
        <v>610.79500999999914</v>
      </c>
      <c r="Z48" s="33">
        <f t="shared" si="9"/>
        <v>592.89137718497579</v>
      </c>
      <c r="AA48" s="33">
        <f t="shared" si="9"/>
        <v>614.41188763090122</v>
      </c>
      <c r="AB48" s="33">
        <f t="shared" si="9"/>
        <v>584.78537999999776</v>
      </c>
      <c r="AC48" s="33">
        <f t="shared" si="9"/>
        <v>610.40294540810191</v>
      </c>
      <c r="AD48" s="33">
        <f t="shared" si="9"/>
        <v>583.19720362444309</v>
      </c>
      <c r="AE48" s="33">
        <f t="shared" si="9"/>
        <v>618.88754629021969</v>
      </c>
      <c r="AF48" s="33">
        <f t="shared" si="9"/>
        <v>567.46087064014432</v>
      </c>
      <c r="AG48" s="33">
        <f t="shared" si="9"/>
        <v>630.65143541572684</v>
      </c>
      <c r="AH48" s="33">
        <f t="shared" si="9"/>
        <v>578.13968958635201</v>
      </c>
      <c r="AI48" s="33">
        <f t="shared" si="9"/>
        <v>646.15753841770857</v>
      </c>
      <c r="AJ48" s="33">
        <f t="shared" si="9"/>
        <v>565.27477919246599</v>
      </c>
      <c r="AK48" s="33">
        <f t="shared" si="9"/>
        <v>628.96976876299959</v>
      </c>
      <c r="AL48" s="33">
        <f t="shared" si="9"/>
        <v>562.01407023078968</v>
      </c>
      <c r="AM48" s="33">
        <f t="shared" ref="AM48:CS48" si="10">SUM(AM38:AM47)</f>
        <v>615.02267843208529</v>
      </c>
      <c r="AN48" s="33">
        <f t="shared" si="10"/>
        <v>542.80781487535546</v>
      </c>
      <c r="AO48" s="33">
        <f t="shared" si="10"/>
        <v>641.2282901723604</v>
      </c>
      <c r="AP48" s="33">
        <f t="shared" si="10"/>
        <v>525.51480053250293</v>
      </c>
      <c r="AQ48" s="33">
        <f t="shared" si="10"/>
        <v>618.64140519201726</v>
      </c>
      <c r="AR48" s="33">
        <f t="shared" si="10"/>
        <v>525.26005250390722</v>
      </c>
      <c r="AS48" s="33">
        <f t="shared" si="10"/>
        <v>546.40068434597731</v>
      </c>
      <c r="AT48" s="33">
        <f t="shared" si="10"/>
        <v>511.05493732507983</v>
      </c>
      <c r="AU48" s="33">
        <f t="shared" si="10"/>
        <v>451.00212551389848</v>
      </c>
      <c r="AV48" s="33">
        <f t="shared" si="10"/>
        <v>500.12969089202511</v>
      </c>
      <c r="AW48" s="33">
        <f t="shared" si="10"/>
        <v>430.43695259676389</v>
      </c>
      <c r="AX48" s="33">
        <f t="shared" si="10"/>
        <v>506.81241840644293</v>
      </c>
      <c r="AY48" s="33">
        <f t="shared" si="10"/>
        <v>626.62137753333445</v>
      </c>
      <c r="AZ48" s="33">
        <f t="shared" si="10"/>
        <v>526.08393637925099</v>
      </c>
      <c r="BA48" s="33">
        <f t="shared" si="10"/>
        <v>796.90672129263646</v>
      </c>
      <c r="BB48" s="33">
        <f t="shared" si="10"/>
        <v>542.97256239702369</v>
      </c>
      <c r="BC48" s="33">
        <f t="shared" si="10"/>
        <v>736.25236985509673</v>
      </c>
      <c r="BD48" s="33">
        <f t="shared" si="10"/>
        <v>485.17206880238138</v>
      </c>
      <c r="BE48" s="33">
        <f t="shared" si="10"/>
        <v>529.52887423930611</v>
      </c>
      <c r="BF48" s="33">
        <f t="shared" si="10"/>
        <v>444.66709475284171</v>
      </c>
      <c r="BG48" s="33">
        <f t="shared" si="10"/>
        <v>371.66114377814927</v>
      </c>
      <c r="BH48" s="33">
        <f t="shared" si="10"/>
        <v>429.16407348899912</v>
      </c>
      <c r="BI48" s="33">
        <f t="shared" si="10"/>
        <v>384.8962454618661</v>
      </c>
      <c r="BJ48" s="33">
        <f t="shared" si="10"/>
        <v>0</v>
      </c>
      <c r="BK48" s="33">
        <f t="shared" si="10"/>
        <v>437.55736133846904</v>
      </c>
      <c r="BL48" s="33">
        <f t="shared" si="10"/>
        <v>0</v>
      </c>
      <c r="BM48" s="33">
        <f t="shared" si="10"/>
        <v>689.54868479463676</v>
      </c>
      <c r="BN48" s="33">
        <f t="shared" si="10"/>
        <v>0</v>
      </c>
      <c r="BO48" s="33">
        <f t="shared" si="10"/>
        <v>671.25949158124331</v>
      </c>
      <c r="BP48" s="33">
        <f t="shared" si="10"/>
        <v>6750.3700195093215</v>
      </c>
      <c r="BQ48" s="33">
        <f t="shared" si="10"/>
        <v>3341.2165396880059</v>
      </c>
      <c r="BR48" s="33">
        <f t="shared" si="10"/>
        <v>3413.775938893858</v>
      </c>
      <c r="BS48" s="33">
        <f t="shared" si="10"/>
        <v>19.999523979844454</v>
      </c>
      <c r="BT48" s="33">
        <f t="shared" si="10"/>
        <v>0</v>
      </c>
      <c r="BU48" s="33">
        <f t="shared" si="10"/>
        <v>0</v>
      </c>
      <c r="BV48" s="33">
        <f t="shared" si="10"/>
        <v>0</v>
      </c>
      <c r="BW48" s="33">
        <f t="shared" si="10"/>
        <v>0</v>
      </c>
      <c r="BX48" s="33">
        <f t="shared" si="10"/>
        <v>0</v>
      </c>
      <c r="BY48" s="33">
        <f t="shared" si="10"/>
        <v>0</v>
      </c>
      <c r="BZ48" s="33">
        <f t="shared" si="10"/>
        <v>0</v>
      </c>
      <c r="CA48" s="33">
        <f t="shared" si="10"/>
        <v>0</v>
      </c>
      <c r="CB48" s="33">
        <f t="shared" si="10"/>
        <v>0</v>
      </c>
      <c r="CC48" s="33">
        <f t="shared" si="10"/>
        <v>0</v>
      </c>
      <c r="CD48" s="33">
        <f t="shared" si="10"/>
        <v>0</v>
      </c>
      <c r="CE48" s="33">
        <f t="shared" si="10"/>
        <v>0</v>
      </c>
      <c r="CF48" s="33">
        <f t="shared" si="10"/>
        <v>0</v>
      </c>
      <c r="CG48" s="33">
        <f t="shared" si="10"/>
        <v>0</v>
      </c>
      <c r="CH48" s="33">
        <f t="shared" si="10"/>
        <v>0</v>
      </c>
      <c r="CI48" s="33">
        <f t="shared" si="10"/>
        <v>0</v>
      </c>
      <c r="CJ48" s="33">
        <f t="shared" si="10"/>
        <v>0</v>
      </c>
      <c r="CK48" s="33">
        <f t="shared" si="10"/>
        <v>0</v>
      </c>
      <c r="CL48" s="33">
        <f t="shared" si="10"/>
        <v>0</v>
      </c>
      <c r="CM48" s="33">
        <f t="shared" si="10"/>
        <v>0</v>
      </c>
      <c r="CN48" s="33">
        <f t="shared" si="10"/>
        <v>0</v>
      </c>
      <c r="CO48" s="33">
        <f t="shared" si="10"/>
        <v>0</v>
      </c>
      <c r="CP48" s="33">
        <f t="shared" si="10"/>
        <v>0</v>
      </c>
      <c r="CQ48" s="33">
        <f t="shared" si="10"/>
        <v>0</v>
      </c>
      <c r="CR48" s="33">
        <f t="shared" si="10"/>
        <v>0</v>
      </c>
      <c r="CS48" s="33">
        <f t="shared" si="10"/>
        <v>0</v>
      </c>
    </row>
    <row r="50" spans="2:97" x14ac:dyDescent="0.35">
      <c r="B50" s="2" t="s">
        <v>56</v>
      </c>
    </row>
    <row r="51" spans="2:97" x14ac:dyDescent="0.35">
      <c r="N51" s="1" t="s">
        <v>103</v>
      </c>
      <c r="O51" s="1" t="s">
        <v>103</v>
      </c>
      <c r="P51" s="1" t="s">
        <v>103</v>
      </c>
      <c r="U51" s="1" t="s">
        <v>103</v>
      </c>
    </row>
    <row r="52" spans="2:97" x14ac:dyDescent="0.35">
      <c r="B52" s="1" t="s">
        <v>57</v>
      </c>
      <c r="G52" s="36">
        <v>1</v>
      </c>
      <c r="H52" s="36">
        <f t="shared" ref="H52:T52" si="11">256.2/268.8</f>
        <v>0.95312499999999989</v>
      </c>
      <c r="I52" s="36">
        <f t="shared" si="11"/>
        <v>0.95312499999999989</v>
      </c>
      <c r="J52" s="36">
        <f t="shared" si="11"/>
        <v>0.95312499999999989</v>
      </c>
      <c r="K52" s="36">
        <f t="shared" si="11"/>
        <v>0.95312499999999989</v>
      </c>
      <c r="L52" s="36">
        <f t="shared" si="11"/>
        <v>0.95312499999999989</v>
      </c>
      <c r="M52" s="36">
        <f t="shared" si="11"/>
        <v>0.95312499999999989</v>
      </c>
      <c r="N52" s="36">
        <f t="shared" si="11"/>
        <v>0.95312499999999989</v>
      </c>
      <c r="O52" s="36">
        <f t="shared" si="11"/>
        <v>0.95312499999999989</v>
      </c>
      <c r="P52" s="36">
        <f t="shared" si="11"/>
        <v>0.95312499999999989</v>
      </c>
      <c r="Q52" s="36">
        <f t="shared" si="11"/>
        <v>0.95312499999999989</v>
      </c>
      <c r="R52" s="36">
        <f t="shared" si="11"/>
        <v>0.95312499999999989</v>
      </c>
      <c r="S52" s="36">
        <f t="shared" si="11"/>
        <v>0.95312499999999989</v>
      </c>
      <c r="T52" s="36">
        <f t="shared" si="11"/>
        <v>0.95312499999999989</v>
      </c>
      <c r="U52" s="36">
        <f>256.2/278.6</f>
        <v>0.91959798994974862</v>
      </c>
      <c r="V52" s="36">
        <f>256.2/278.6</f>
        <v>0.91959798994974862</v>
      </c>
      <c r="W52" s="36">
        <f t="shared" ref="W52:Z52" si="12">V52/(1+(2.5%/2))</f>
        <v>0.9082449283454308</v>
      </c>
      <c r="X52" s="36">
        <f t="shared" si="12"/>
        <v>0.8970320279954872</v>
      </c>
      <c r="Y52" s="36">
        <f>X52/(1+(2.5%/2))</f>
        <v>0.88595755851406144</v>
      </c>
      <c r="Z52" s="36">
        <f t="shared" si="12"/>
        <v>0.87501981087808545</v>
      </c>
      <c r="AA52" s="36">
        <f>Z52/(1+(1.57%/2))</f>
        <v>0.86820440628871909</v>
      </c>
      <c r="AB52" s="36">
        <f t="shared" ref="AB52:AD52" si="13">AA52/(1+(1.57%/2))</f>
        <v>0.86144208591429194</v>
      </c>
      <c r="AC52" s="36">
        <f t="shared" si="13"/>
        <v>0.85473243628942008</v>
      </c>
      <c r="AD52" s="36">
        <f t="shared" si="13"/>
        <v>0.84807504716914239</v>
      </c>
      <c r="AE52" s="36">
        <f>AD52/(1+(4.1%/2))</f>
        <v>0.8310387527380132</v>
      </c>
      <c r="AF52" s="36">
        <f t="shared" ref="AF52:AH52" si="14">AE52/(1+(4.1%/2))</f>
        <v>0.81434468666145343</v>
      </c>
      <c r="AG52" s="36">
        <f t="shared" si="14"/>
        <v>0.79798597419054729</v>
      </c>
      <c r="AH52" s="36">
        <f t="shared" si="14"/>
        <v>0.78195587867765537</v>
      </c>
      <c r="AI52" s="36">
        <f>AH52/(1+(3.5%/2))</f>
        <v>0.76850700607140576</v>
      </c>
      <c r="AJ52" s="36">
        <f t="shared" ref="AJ52:AL52" si="15">AI52/(1+(3.5%/2))</f>
        <v>0.75528944085641836</v>
      </c>
      <c r="AK52" s="36">
        <f t="shared" si="15"/>
        <v>0.74229920477289268</v>
      </c>
      <c r="AL52" s="36">
        <f t="shared" si="15"/>
        <v>0.72953238798318687</v>
      </c>
      <c r="AM52" s="36">
        <f>AL52/(1+(3.2%/2))</f>
        <v>0.71804368895982962</v>
      </c>
      <c r="AN52" s="36">
        <f t="shared" ref="AN52:AP52" si="16">AM52/(1+(3.2%/2))</f>
        <v>0.70673591433054095</v>
      </c>
      <c r="AO52" s="36">
        <f t="shared" si="16"/>
        <v>0.69560621489226471</v>
      </c>
      <c r="AP52" s="36">
        <f t="shared" si="16"/>
        <v>0.68465178631128421</v>
      </c>
      <c r="AQ52" s="36">
        <f>AP52/(1+(3%/2))</f>
        <v>0.67453377961702887</v>
      </c>
      <c r="AR52" s="36">
        <f t="shared" ref="AR52:CS52" si="17">AQ52/(1+(3%/2))</f>
        <v>0.66456530011529946</v>
      </c>
      <c r="AS52" s="36">
        <f t="shared" si="17"/>
        <v>0.65474413804463005</v>
      </c>
      <c r="AT52" s="36">
        <f t="shared" si="17"/>
        <v>0.64506811630012817</v>
      </c>
      <c r="AU52" s="36">
        <f t="shared" si="17"/>
        <v>0.63553508995086527</v>
      </c>
      <c r="AV52" s="36">
        <f t="shared" si="17"/>
        <v>0.62614294576439933</v>
      </c>
      <c r="AW52" s="36">
        <f t="shared" si="17"/>
        <v>0.61688960173832452</v>
      </c>
      <c r="AX52" s="36">
        <f t="shared" si="17"/>
        <v>0.60777300663874345</v>
      </c>
      <c r="AY52" s="36">
        <f t="shared" si="17"/>
        <v>0.59879113954556007</v>
      </c>
      <c r="AZ52" s="36">
        <f t="shared" si="17"/>
        <v>0.58994200940449271</v>
      </c>
      <c r="BA52" s="36">
        <f t="shared" si="17"/>
        <v>0.58122365458570713</v>
      </c>
      <c r="BB52" s="36">
        <f t="shared" si="17"/>
        <v>0.57263414244897259</v>
      </c>
      <c r="BC52" s="36">
        <f t="shared" si="17"/>
        <v>0.564171568915244</v>
      </c>
      <c r="BD52" s="36">
        <f t="shared" si="17"/>
        <v>0.55583405804457542</v>
      </c>
      <c r="BE52" s="36">
        <f t="shared" si="17"/>
        <v>0.54761976162027137</v>
      </c>
      <c r="BF52" s="36">
        <f t="shared" si="17"/>
        <v>0.53952685873918371</v>
      </c>
      <c r="BG52" s="36">
        <f t="shared" si="17"/>
        <v>0.53155355540806282</v>
      </c>
      <c r="BH52" s="36">
        <f t="shared" si="17"/>
        <v>0.52369808414587471</v>
      </c>
      <c r="BI52" s="36">
        <f t="shared" si="17"/>
        <v>0.51595870359199481</v>
      </c>
      <c r="BJ52" s="36">
        <f t="shared" si="17"/>
        <v>0.50833369812019202</v>
      </c>
      <c r="BK52" s="36">
        <f t="shared" si="17"/>
        <v>0.50082137745831734</v>
      </c>
      <c r="BL52" s="36">
        <f t="shared" si="17"/>
        <v>0.49342007631361318</v>
      </c>
      <c r="BM52" s="36">
        <f t="shared" si="17"/>
        <v>0.48612815400355985</v>
      </c>
      <c r="BN52" s="36">
        <f t="shared" si="17"/>
        <v>0.47894399409217725</v>
      </c>
      <c r="BO52" s="36">
        <f t="shared" si="17"/>
        <v>0.47186600403170176</v>
      </c>
      <c r="BP52" s="36">
        <f t="shared" si="17"/>
        <v>0.4648926148095584</v>
      </c>
      <c r="BQ52" s="36">
        <f t="shared" si="17"/>
        <v>0.45802228060055017</v>
      </c>
      <c r="BR52" s="36">
        <f t="shared" si="17"/>
        <v>0.45125347842418739</v>
      </c>
      <c r="BS52" s="36">
        <f t="shared" si="17"/>
        <v>0.4445847078070812</v>
      </c>
      <c r="BT52" s="36">
        <f t="shared" si="17"/>
        <v>0.43801449045032637</v>
      </c>
      <c r="BU52" s="36">
        <f t="shared" si="17"/>
        <v>0.43154136990179942</v>
      </c>
      <c r="BV52" s="36">
        <f t="shared" si="17"/>
        <v>0.42516391123329994</v>
      </c>
      <c r="BW52" s="36">
        <f t="shared" si="17"/>
        <v>0.41888070072246303</v>
      </c>
      <c r="BX52" s="36">
        <f t="shared" si="17"/>
        <v>0.41269034553937251</v>
      </c>
      <c r="BY52" s="36">
        <f t="shared" si="17"/>
        <v>0.40659147343780544</v>
      </c>
      <c r="BZ52" s="36">
        <f t="shared" si="17"/>
        <v>0.40058273245103987</v>
      </c>
      <c r="CA52" s="36">
        <f t="shared" si="17"/>
        <v>0.39466279059215753</v>
      </c>
      <c r="CB52" s="36">
        <f t="shared" si="17"/>
        <v>0.38883033555877594</v>
      </c>
      <c r="CC52" s="36">
        <f t="shared" si="17"/>
        <v>0.38308407444214382</v>
      </c>
      <c r="CD52" s="36">
        <f t="shared" si="17"/>
        <v>0.37742273344053584</v>
      </c>
      <c r="CE52" s="36">
        <f t="shared" si="17"/>
        <v>0.37184505757688263</v>
      </c>
      <c r="CF52" s="36">
        <f t="shared" si="17"/>
        <v>0.36634981042057407</v>
      </c>
      <c r="CG52" s="36">
        <f t="shared" si="17"/>
        <v>0.36093577381337349</v>
      </c>
      <c r="CH52" s="36">
        <f t="shared" si="17"/>
        <v>0.35560174759938279</v>
      </c>
      <c r="CI52" s="36">
        <f t="shared" si="17"/>
        <v>0.35034654935899784</v>
      </c>
      <c r="CJ52" s="36">
        <f t="shared" si="17"/>
        <v>0.34516901414679596</v>
      </c>
      <c r="CK52" s="36">
        <f t="shared" si="17"/>
        <v>0.34006799423329653</v>
      </c>
      <c r="CL52" s="36">
        <f t="shared" si="17"/>
        <v>0.33504235885053851</v>
      </c>
      <c r="CM52" s="36">
        <f t="shared" si="17"/>
        <v>0.33009099394141728</v>
      </c>
      <c r="CN52" s="36">
        <f t="shared" si="17"/>
        <v>0.32521280191272639</v>
      </c>
      <c r="CO52" s="36">
        <f t="shared" si="17"/>
        <v>0.32040670139184868</v>
      </c>
      <c r="CP52" s="36">
        <f t="shared" si="17"/>
        <v>0.31567162698704304</v>
      </c>
      <c r="CQ52" s="36">
        <f t="shared" si="17"/>
        <v>0.31100652905127396</v>
      </c>
      <c r="CR52" s="36">
        <f t="shared" si="17"/>
        <v>0.30641037344953104</v>
      </c>
      <c r="CS52" s="36">
        <f t="shared" si="17"/>
        <v>0.30188214132958724</v>
      </c>
    </row>
    <row r="54" spans="2:97" x14ac:dyDescent="0.35">
      <c r="B54" s="2" t="s">
        <v>58</v>
      </c>
      <c r="E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</row>
    <row r="55" spans="2:97" x14ac:dyDescent="0.35">
      <c r="E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</row>
    <row r="56" spans="2:97" x14ac:dyDescent="0.35">
      <c r="B56" s="1" t="str">
        <f t="shared" ref="B56:B65" si="18">B38</f>
        <v>Dividends</v>
      </c>
      <c r="E56" s="29">
        <f t="shared" ref="E56:E66" si="19">SUM(G56:CS56)</f>
        <v>0</v>
      </c>
      <c r="G56" s="37">
        <f t="shared" ref="G56:BR59" si="20">IF(G$4&lt;$C$9,G38,0)</f>
        <v>0</v>
      </c>
      <c r="H56" s="37">
        <f t="shared" si="20"/>
        <v>0</v>
      </c>
      <c r="I56" s="37">
        <f t="shared" si="20"/>
        <v>0</v>
      </c>
      <c r="J56" s="37">
        <f t="shared" si="20"/>
        <v>0</v>
      </c>
      <c r="K56" s="37">
        <f t="shared" si="20"/>
        <v>0</v>
      </c>
      <c r="L56" s="37">
        <f t="shared" si="20"/>
        <v>0</v>
      </c>
      <c r="M56" s="37">
        <f t="shared" si="20"/>
        <v>0</v>
      </c>
      <c r="N56" s="37">
        <f t="shared" si="20"/>
        <v>0</v>
      </c>
      <c r="O56" s="37">
        <f t="shared" si="20"/>
        <v>0</v>
      </c>
      <c r="P56" s="37">
        <f t="shared" si="20"/>
        <v>0</v>
      </c>
      <c r="Q56" s="37">
        <f t="shared" si="20"/>
        <v>0</v>
      </c>
      <c r="R56" s="37">
        <f t="shared" si="20"/>
        <v>0</v>
      </c>
      <c r="S56" s="37">
        <f t="shared" si="20"/>
        <v>0</v>
      </c>
      <c r="T56" s="37">
        <f t="shared" si="20"/>
        <v>0</v>
      </c>
      <c r="U56" s="37">
        <f t="shared" si="20"/>
        <v>0</v>
      </c>
      <c r="V56" s="37">
        <f t="shared" si="20"/>
        <v>0</v>
      </c>
      <c r="W56" s="37">
        <f t="shared" si="20"/>
        <v>0</v>
      </c>
      <c r="X56" s="37">
        <f t="shared" si="20"/>
        <v>0</v>
      </c>
      <c r="Y56" s="37">
        <f t="shared" si="20"/>
        <v>0</v>
      </c>
      <c r="Z56" s="37">
        <f t="shared" si="20"/>
        <v>0</v>
      </c>
      <c r="AA56" s="37">
        <f t="shared" si="20"/>
        <v>0</v>
      </c>
      <c r="AB56" s="37">
        <f t="shared" si="20"/>
        <v>0</v>
      </c>
      <c r="AC56" s="37">
        <f t="shared" si="20"/>
        <v>0</v>
      </c>
      <c r="AD56" s="37">
        <f t="shared" si="20"/>
        <v>0</v>
      </c>
      <c r="AE56" s="37">
        <f t="shared" si="20"/>
        <v>0</v>
      </c>
      <c r="AF56" s="37">
        <f t="shared" si="20"/>
        <v>0</v>
      </c>
      <c r="AG56" s="37">
        <f t="shared" si="20"/>
        <v>0</v>
      </c>
      <c r="AH56" s="37">
        <f t="shared" si="20"/>
        <v>0</v>
      </c>
      <c r="AI56" s="37">
        <f t="shared" si="20"/>
        <v>0</v>
      </c>
      <c r="AJ56" s="37">
        <f t="shared" si="20"/>
        <v>0</v>
      </c>
      <c r="AK56" s="37">
        <f t="shared" si="20"/>
        <v>0</v>
      </c>
      <c r="AL56" s="37">
        <f t="shared" si="20"/>
        <v>0</v>
      </c>
      <c r="AM56" s="37">
        <f t="shared" si="20"/>
        <v>0</v>
      </c>
      <c r="AN56" s="37">
        <f t="shared" si="20"/>
        <v>0</v>
      </c>
      <c r="AO56" s="37">
        <f t="shared" si="20"/>
        <v>0</v>
      </c>
      <c r="AP56" s="37">
        <f t="shared" si="20"/>
        <v>0</v>
      </c>
      <c r="AQ56" s="37">
        <f t="shared" si="20"/>
        <v>0</v>
      </c>
      <c r="AR56" s="37">
        <f t="shared" si="20"/>
        <v>0</v>
      </c>
      <c r="AS56" s="37">
        <f t="shared" si="20"/>
        <v>0</v>
      </c>
      <c r="AT56" s="37">
        <f t="shared" si="20"/>
        <v>0</v>
      </c>
      <c r="AU56" s="37">
        <f t="shared" si="20"/>
        <v>0</v>
      </c>
      <c r="AV56" s="37">
        <f t="shared" si="20"/>
        <v>0</v>
      </c>
      <c r="AW56" s="37">
        <f t="shared" si="20"/>
        <v>0</v>
      </c>
      <c r="AX56" s="37">
        <f t="shared" si="20"/>
        <v>0</v>
      </c>
      <c r="AY56" s="37">
        <f t="shared" si="20"/>
        <v>0</v>
      </c>
      <c r="AZ56" s="37">
        <f t="shared" si="20"/>
        <v>0</v>
      </c>
      <c r="BA56" s="37">
        <f t="shared" si="20"/>
        <v>0</v>
      </c>
      <c r="BB56" s="37">
        <f t="shared" si="20"/>
        <v>0</v>
      </c>
      <c r="BC56" s="37">
        <f t="shared" si="20"/>
        <v>0</v>
      </c>
      <c r="BD56" s="37">
        <f t="shared" si="20"/>
        <v>0</v>
      </c>
      <c r="BE56" s="37">
        <f t="shared" si="20"/>
        <v>0</v>
      </c>
      <c r="BF56" s="37">
        <f t="shared" si="20"/>
        <v>0</v>
      </c>
      <c r="BG56" s="37">
        <f t="shared" si="20"/>
        <v>0</v>
      </c>
      <c r="BH56" s="37">
        <f t="shared" si="20"/>
        <v>0</v>
      </c>
      <c r="BI56" s="37">
        <f t="shared" si="20"/>
        <v>0</v>
      </c>
      <c r="BJ56" s="37">
        <f t="shared" si="20"/>
        <v>0</v>
      </c>
      <c r="BK56" s="37">
        <f t="shared" si="20"/>
        <v>0</v>
      </c>
      <c r="BL56" s="37">
        <f t="shared" si="20"/>
        <v>0</v>
      </c>
      <c r="BM56" s="37">
        <f t="shared" si="20"/>
        <v>0</v>
      </c>
      <c r="BN56" s="37">
        <f t="shared" si="20"/>
        <v>0</v>
      </c>
      <c r="BO56" s="37">
        <f t="shared" si="20"/>
        <v>0</v>
      </c>
      <c r="BP56" s="37">
        <f t="shared" si="20"/>
        <v>0</v>
      </c>
      <c r="BQ56" s="37">
        <f t="shared" si="20"/>
        <v>0</v>
      </c>
      <c r="BR56" s="37">
        <f t="shared" si="20"/>
        <v>0</v>
      </c>
      <c r="BS56" s="37">
        <f t="shared" ref="BS56:CS65" si="21">IF(BS$4&lt;$C$9,BS38,0)</f>
        <v>0</v>
      </c>
      <c r="BT56" s="37">
        <f t="shared" si="21"/>
        <v>0</v>
      </c>
      <c r="BU56" s="37">
        <f t="shared" si="21"/>
        <v>0</v>
      </c>
      <c r="BV56" s="37">
        <f t="shared" si="21"/>
        <v>0</v>
      </c>
      <c r="BW56" s="37">
        <f t="shared" si="21"/>
        <v>0</v>
      </c>
      <c r="BX56" s="37">
        <f t="shared" si="21"/>
        <v>0</v>
      </c>
      <c r="BY56" s="37">
        <f t="shared" si="21"/>
        <v>0</v>
      </c>
      <c r="BZ56" s="37">
        <f t="shared" si="21"/>
        <v>0</v>
      </c>
      <c r="CA56" s="37">
        <f t="shared" si="21"/>
        <v>0</v>
      </c>
      <c r="CB56" s="37">
        <f t="shared" si="21"/>
        <v>0</v>
      </c>
      <c r="CC56" s="37">
        <f t="shared" si="21"/>
        <v>0</v>
      </c>
      <c r="CD56" s="37">
        <f t="shared" si="21"/>
        <v>0</v>
      </c>
      <c r="CE56" s="37">
        <f t="shared" si="21"/>
        <v>0</v>
      </c>
      <c r="CF56" s="37">
        <f t="shared" si="21"/>
        <v>0</v>
      </c>
      <c r="CG56" s="37">
        <f t="shared" si="21"/>
        <v>0</v>
      </c>
      <c r="CH56" s="37">
        <f t="shared" si="21"/>
        <v>0</v>
      </c>
      <c r="CI56" s="37">
        <f t="shared" si="21"/>
        <v>0</v>
      </c>
      <c r="CJ56" s="37">
        <f t="shared" si="21"/>
        <v>0</v>
      </c>
      <c r="CK56" s="37">
        <f t="shared" si="21"/>
        <v>0</v>
      </c>
      <c r="CL56" s="37">
        <f t="shared" si="21"/>
        <v>0</v>
      </c>
      <c r="CM56" s="37">
        <f t="shared" si="21"/>
        <v>0</v>
      </c>
      <c r="CN56" s="37">
        <f t="shared" si="21"/>
        <v>0</v>
      </c>
      <c r="CO56" s="37">
        <f t="shared" si="21"/>
        <v>0</v>
      </c>
      <c r="CP56" s="37">
        <f t="shared" si="21"/>
        <v>0</v>
      </c>
      <c r="CQ56" s="37">
        <f t="shared" si="21"/>
        <v>0</v>
      </c>
      <c r="CR56" s="37">
        <f t="shared" si="21"/>
        <v>0</v>
      </c>
      <c r="CS56" s="37">
        <f t="shared" si="21"/>
        <v>0</v>
      </c>
    </row>
    <row r="57" spans="2:97" x14ac:dyDescent="0.35">
      <c r="B57" s="1" t="str">
        <f t="shared" si="18"/>
        <v>Shareholder Loan interest</v>
      </c>
      <c r="E57" s="29">
        <f t="shared" si="19"/>
        <v>4135.1468861081494</v>
      </c>
      <c r="G57" s="37">
        <f t="shared" si="20"/>
        <v>0</v>
      </c>
      <c r="H57" s="37">
        <f t="shared" si="20"/>
        <v>0</v>
      </c>
      <c r="I57" s="37">
        <f t="shared" si="20"/>
        <v>0</v>
      </c>
      <c r="J57" s="37">
        <f t="shared" si="20"/>
        <v>0</v>
      </c>
      <c r="K57" s="37">
        <f t="shared" si="20"/>
        <v>0</v>
      </c>
      <c r="L57" s="37">
        <f t="shared" si="20"/>
        <v>0</v>
      </c>
      <c r="M57" s="37">
        <f t="shared" si="20"/>
        <v>0</v>
      </c>
      <c r="N57" s="37">
        <f t="shared" si="20"/>
        <v>0</v>
      </c>
      <c r="O57" s="37">
        <f t="shared" si="20"/>
        <v>0</v>
      </c>
      <c r="P57" s="37">
        <f t="shared" si="20"/>
        <v>0</v>
      </c>
      <c r="Q57" s="37">
        <f t="shared" si="20"/>
        <v>0</v>
      </c>
      <c r="R57" s="37">
        <f t="shared" si="20"/>
        <v>0</v>
      </c>
      <c r="S57" s="37">
        <f t="shared" si="20"/>
        <v>0</v>
      </c>
      <c r="T57" s="37">
        <f t="shared" si="20"/>
        <v>0</v>
      </c>
      <c r="U57" s="37">
        <f t="shared" si="20"/>
        <v>0</v>
      </c>
      <c r="V57" s="37">
        <f>IF(V$4&lt;$C$9,V39,0)</f>
        <v>745</v>
      </c>
      <c r="W57" s="37">
        <f t="shared" si="20"/>
        <v>503.13886000000002</v>
      </c>
      <c r="X57" s="37">
        <f t="shared" si="20"/>
        <v>495.07499999999999</v>
      </c>
      <c r="Y57" s="37">
        <f t="shared" si="20"/>
        <v>490.63952</v>
      </c>
      <c r="Z57" s="37">
        <f t="shared" si="20"/>
        <v>484.97669481587502</v>
      </c>
      <c r="AA57" s="37">
        <f t="shared" si="20"/>
        <v>477.26846999999998</v>
      </c>
      <c r="AB57" s="37">
        <f t="shared" si="20"/>
        <v>473.42743000000002</v>
      </c>
      <c r="AC57" s="37">
        <f t="shared" si="20"/>
        <v>465.62091129227406</v>
      </c>
      <c r="AD57" s="37">
        <f t="shared" si="20"/>
        <v>0</v>
      </c>
      <c r="AE57" s="37">
        <f t="shared" si="20"/>
        <v>0</v>
      </c>
      <c r="AF57" s="37">
        <f t="shared" si="20"/>
        <v>0</v>
      </c>
      <c r="AG57" s="37">
        <f t="shared" si="20"/>
        <v>0</v>
      </c>
      <c r="AH57" s="37">
        <f t="shared" si="20"/>
        <v>0</v>
      </c>
      <c r="AI57" s="37">
        <f t="shared" si="20"/>
        <v>0</v>
      </c>
      <c r="AJ57" s="37">
        <f t="shared" si="20"/>
        <v>0</v>
      </c>
      <c r="AK57" s="37">
        <f t="shared" si="20"/>
        <v>0</v>
      </c>
      <c r="AL57" s="37">
        <f t="shared" si="20"/>
        <v>0</v>
      </c>
      <c r="AM57" s="37">
        <f t="shared" si="20"/>
        <v>0</v>
      </c>
      <c r="AN57" s="37">
        <f t="shared" si="20"/>
        <v>0</v>
      </c>
      <c r="AO57" s="37">
        <f t="shared" si="20"/>
        <v>0</v>
      </c>
      <c r="AP57" s="37">
        <f t="shared" si="20"/>
        <v>0</v>
      </c>
      <c r="AQ57" s="37">
        <f t="shared" si="20"/>
        <v>0</v>
      </c>
      <c r="AR57" s="37">
        <f t="shared" si="20"/>
        <v>0</v>
      </c>
      <c r="AS57" s="37">
        <f t="shared" si="20"/>
        <v>0</v>
      </c>
      <c r="AT57" s="37">
        <f t="shared" si="20"/>
        <v>0</v>
      </c>
      <c r="AU57" s="37">
        <f t="shared" si="20"/>
        <v>0</v>
      </c>
      <c r="AV57" s="37">
        <f t="shared" si="20"/>
        <v>0</v>
      </c>
      <c r="AW57" s="37">
        <f t="shared" si="20"/>
        <v>0</v>
      </c>
      <c r="AX57" s="37">
        <f t="shared" si="20"/>
        <v>0</v>
      </c>
      <c r="AY57" s="37">
        <f t="shared" si="20"/>
        <v>0</v>
      </c>
      <c r="AZ57" s="37">
        <f t="shared" si="20"/>
        <v>0</v>
      </c>
      <c r="BA57" s="37">
        <f t="shared" si="20"/>
        <v>0</v>
      </c>
      <c r="BB57" s="37">
        <f t="shared" si="20"/>
        <v>0</v>
      </c>
      <c r="BC57" s="37">
        <f t="shared" si="20"/>
        <v>0</v>
      </c>
      <c r="BD57" s="37">
        <f t="shared" si="20"/>
        <v>0</v>
      </c>
      <c r="BE57" s="37">
        <f t="shared" si="20"/>
        <v>0</v>
      </c>
      <c r="BF57" s="37">
        <f t="shared" si="20"/>
        <v>0</v>
      </c>
      <c r="BG57" s="37">
        <f t="shared" si="20"/>
        <v>0</v>
      </c>
      <c r="BH57" s="37">
        <f t="shared" si="20"/>
        <v>0</v>
      </c>
      <c r="BI57" s="37">
        <f t="shared" si="20"/>
        <v>0</v>
      </c>
      <c r="BJ57" s="37">
        <f t="shared" si="20"/>
        <v>0</v>
      </c>
      <c r="BK57" s="37">
        <f t="shared" si="20"/>
        <v>0</v>
      </c>
      <c r="BL57" s="37">
        <f t="shared" si="20"/>
        <v>0</v>
      </c>
      <c r="BM57" s="37">
        <f t="shared" si="20"/>
        <v>0</v>
      </c>
      <c r="BN57" s="37">
        <f t="shared" si="20"/>
        <v>0</v>
      </c>
      <c r="BO57" s="37">
        <f t="shared" si="20"/>
        <v>0</v>
      </c>
      <c r="BP57" s="37">
        <f t="shared" si="20"/>
        <v>0</v>
      </c>
      <c r="BQ57" s="37">
        <f t="shared" si="20"/>
        <v>0</v>
      </c>
      <c r="BR57" s="37">
        <f t="shared" si="20"/>
        <v>0</v>
      </c>
      <c r="BS57" s="37">
        <f t="shared" si="21"/>
        <v>0</v>
      </c>
      <c r="BT57" s="37">
        <f t="shared" si="21"/>
        <v>0</v>
      </c>
      <c r="BU57" s="37">
        <f t="shared" si="21"/>
        <v>0</v>
      </c>
      <c r="BV57" s="37">
        <f t="shared" si="21"/>
        <v>0</v>
      </c>
      <c r="BW57" s="37">
        <f t="shared" si="21"/>
        <v>0</v>
      </c>
      <c r="BX57" s="37">
        <f t="shared" si="21"/>
        <v>0</v>
      </c>
      <c r="BY57" s="37">
        <f t="shared" si="21"/>
        <v>0</v>
      </c>
      <c r="BZ57" s="37">
        <f t="shared" si="21"/>
        <v>0</v>
      </c>
      <c r="CA57" s="37">
        <f t="shared" si="21"/>
        <v>0</v>
      </c>
      <c r="CB57" s="37">
        <f t="shared" si="21"/>
        <v>0</v>
      </c>
      <c r="CC57" s="37">
        <f t="shared" si="21"/>
        <v>0</v>
      </c>
      <c r="CD57" s="37">
        <f t="shared" si="21"/>
        <v>0</v>
      </c>
      <c r="CE57" s="37">
        <f t="shared" si="21"/>
        <v>0</v>
      </c>
      <c r="CF57" s="37">
        <f t="shared" si="21"/>
        <v>0</v>
      </c>
      <c r="CG57" s="37">
        <f t="shared" si="21"/>
        <v>0</v>
      </c>
      <c r="CH57" s="37">
        <f t="shared" si="21"/>
        <v>0</v>
      </c>
      <c r="CI57" s="37">
        <f t="shared" si="21"/>
        <v>0</v>
      </c>
      <c r="CJ57" s="37">
        <f t="shared" si="21"/>
        <v>0</v>
      </c>
      <c r="CK57" s="37">
        <f t="shared" si="21"/>
        <v>0</v>
      </c>
      <c r="CL57" s="37">
        <f t="shared" si="21"/>
        <v>0</v>
      </c>
      <c r="CM57" s="37">
        <f t="shared" si="21"/>
        <v>0</v>
      </c>
      <c r="CN57" s="37">
        <f t="shared" si="21"/>
        <v>0</v>
      </c>
      <c r="CO57" s="37">
        <f t="shared" si="21"/>
        <v>0</v>
      </c>
      <c r="CP57" s="37">
        <f t="shared" si="21"/>
        <v>0</v>
      </c>
      <c r="CQ57" s="37">
        <f t="shared" si="21"/>
        <v>0</v>
      </c>
      <c r="CR57" s="37">
        <f t="shared" si="21"/>
        <v>0</v>
      </c>
      <c r="CS57" s="37">
        <f t="shared" si="21"/>
        <v>0</v>
      </c>
    </row>
    <row r="58" spans="2:97" x14ac:dyDescent="0.35">
      <c r="B58" s="1" t="str">
        <f t="shared" si="18"/>
        <v>Shareholder Loan Principal</v>
      </c>
      <c r="E58" s="29">
        <f t="shared" si="19"/>
        <v>945.22957411582706</v>
      </c>
      <c r="G58" s="37">
        <f t="shared" si="20"/>
        <v>0</v>
      </c>
      <c r="H58" s="37">
        <f t="shared" si="20"/>
        <v>0</v>
      </c>
      <c r="I58" s="37">
        <f t="shared" si="20"/>
        <v>0</v>
      </c>
      <c r="J58" s="37">
        <f t="shared" si="20"/>
        <v>0</v>
      </c>
      <c r="K58" s="37">
        <f t="shared" si="20"/>
        <v>0</v>
      </c>
      <c r="L58" s="37">
        <f t="shared" si="20"/>
        <v>0</v>
      </c>
      <c r="M58" s="37">
        <f t="shared" si="20"/>
        <v>0</v>
      </c>
      <c r="N58" s="37">
        <f t="shared" si="20"/>
        <v>0</v>
      </c>
      <c r="O58" s="37">
        <f t="shared" si="20"/>
        <v>0</v>
      </c>
      <c r="P58" s="37">
        <f t="shared" si="20"/>
        <v>0</v>
      </c>
      <c r="Q58" s="37">
        <f t="shared" si="20"/>
        <v>0</v>
      </c>
      <c r="R58" s="37">
        <f t="shared" si="20"/>
        <v>0</v>
      </c>
      <c r="S58" s="37">
        <f t="shared" si="20"/>
        <v>0</v>
      </c>
      <c r="T58" s="37">
        <f t="shared" si="20"/>
        <v>0</v>
      </c>
      <c r="U58" s="37">
        <f t="shared" si="20"/>
        <v>0</v>
      </c>
      <c r="V58" s="37">
        <f t="shared" si="20"/>
        <v>0</v>
      </c>
      <c r="W58" s="37">
        <f t="shared" si="20"/>
        <v>229.76758999999947</v>
      </c>
      <c r="X58" s="37">
        <f t="shared" si="20"/>
        <v>94.108410000000731</v>
      </c>
      <c r="Y58" s="37">
        <f t="shared" si="20"/>
        <v>120.15548999999919</v>
      </c>
      <c r="Z58" s="37">
        <f t="shared" si="20"/>
        <v>107.91468236910077</v>
      </c>
      <c r="AA58" s="37">
        <f t="shared" si="20"/>
        <v>137.14341763090124</v>
      </c>
      <c r="AB58" s="37">
        <f t="shared" si="20"/>
        <v>111.3579499999978</v>
      </c>
      <c r="AC58" s="37">
        <f t="shared" si="20"/>
        <v>144.7820341158278</v>
      </c>
      <c r="AD58" s="37">
        <f t="shared" si="20"/>
        <v>0</v>
      </c>
      <c r="AE58" s="37">
        <f t="shared" si="20"/>
        <v>0</v>
      </c>
      <c r="AF58" s="37">
        <f t="shared" si="20"/>
        <v>0</v>
      </c>
      <c r="AG58" s="37">
        <f t="shared" si="20"/>
        <v>0</v>
      </c>
      <c r="AH58" s="37">
        <f t="shared" si="20"/>
        <v>0</v>
      </c>
      <c r="AI58" s="37">
        <f t="shared" si="20"/>
        <v>0</v>
      </c>
      <c r="AJ58" s="37">
        <f t="shared" si="20"/>
        <v>0</v>
      </c>
      <c r="AK58" s="37">
        <f t="shared" si="20"/>
        <v>0</v>
      </c>
      <c r="AL58" s="37">
        <f t="shared" si="20"/>
        <v>0</v>
      </c>
      <c r="AM58" s="37">
        <f t="shared" si="20"/>
        <v>0</v>
      </c>
      <c r="AN58" s="37">
        <f t="shared" si="20"/>
        <v>0</v>
      </c>
      <c r="AO58" s="37">
        <f t="shared" si="20"/>
        <v>0</v>
      </c>
      <c r="AP58" s="37">
        <f t="shared" si="20"/>
        <v>0</v>
      </c>
      <c r="AQ58" s="37">
        <f t="shared" si="20"/>
        <v>0</v>
      </c>
      <c r="AR58" s="37">
        <f t="shared" si="20"/>
        <v>0</v>
      </c>
      <c r="AS58" s="37">
        <f t="shared" si="20"/>
        <v>0</v>
      </c>
      <c r="AT58" s="37">
        <f t="shared" si="20"/>
        <v>0</v>
      </c>
      <c r="AU58" s="37">
        <f t="shared" si="20"/>
        <v>0</v>
      </c>
      <c r="AV58" s="37">
        <f t="shared" si="20"/>
        <v>0</v>
      </c>
      <c r="AW58" s="37">
        <f t="shared" si="20"/>
        <v>0</v>
      </c>
      <c r="AX58" s="37">
        <f t="shared" si="20"/>
        <v>0</v>
      </c>
      <c r="AY58" s="37">
        <f t="shared" si="20"/>
        <v>0</v>
      </c>
      <c r="AZ58" s="37">
        <f t="shared" si="20"/>
        <v>0</v>
      </c>
      <c r="BA58" s="37">
        <f t="shared" si="20"/>
        <v>0</v>
      </c>
      <c r="BB58" s="37">
        <f t="shared" si="20"/>
        <v>0</v>
      </c>
      <c r="BC58" s="37">
        <f t="shared" si="20"/>
        <v>0</v>
      </c>
      <c r="BD58" s="37">
        <f t="shared" si="20"/>
        <v>0</v>
      </c>
      <c r="BE58" s="37">
        <f t="shared" si="20"/>
        <v>0</v>
      </c>
      <c r="BF58" s="37">
        <f t="shared" si="20"/>
        <v>0</v>
      </c>
      <c r="BG58" s="37">
        <f t="shared" si="20"/>
        <v>0</v>
      </c>
      <c r="BH58" s="37">
        <f t="shared" si="20"/>
        <v>0</v>
      </c>
      <c r="BI58" s="37">
        <f t="shared" si="20"/>
        <v>0</v>
      </c>
      <c r="BJ58" s="37">
        <f t="shared" si="20"/>
        <v>0</v>
      </c>
      <c r="BK58" s="37">
        <f t="shared" si="20"/>
        <v>0</v>
      </c>
      <c r="BL58" s="37">
        <f t="shared" si="20"/>
        <v>0</v>
      </c>
      <c r="BM58" s="37">
        <f t="shared" si="20"/>
        <v>0</v>
      </c>
      <c r="BN58" s="37">
        <f t="shared" si="20"/>
        <v>0</v>
      </c>
      <c r="BO58" s="37">
        <f t="shared" si="20"/>
        <v>0</v>
      </c>
      <c r="BP58" s="37">
        <f t="shared" si="20"/>
        <v>0</v>
      </c>
      <c r="BQ58" s="37">
        <f t="shared" si="20"/>
        <v>0</v>
      </c>
      <c r="BR58" s="37">
        <f t="shared" si="20"/>
        <v>0</v>
      </c>
      <c r="BS58" s="37">
        <f t="shared" si="21"/>
        <v>0</v>
      </c>
      <c r="BT58" s="37">
        <f t="shared" si="21"/>
        <v>0</v>
      </c>
      <c r="BU58" s="37">
        <f t="shared" si="21"/>
        <v>0</v>
      </c>
      <c r="BV58" s="37">
        <f t="shared" si="21"/>
        <v>0</v>
      </c>
      <c r="BW58" s="37">
        <f t="shared" si="21"/>
        <v>0</v>
      </c>
      <c r="BX58" s="37">
        <f t="shared" si="21"/>
        <v>0</v>
      </c>
      <c r="BY58" s="37">
        <f t="shared" si="21"/>
        <v>0</v>
      </c>
      <c r="BZ58" s="37">
        <f t="shared" si="21"/>
        <v>0</v>
      </c>
      <c r="CA58" s="37">
        <f t="shared" si="21"/>
        <v>0</v>
      </c>
      <c r="CB58" s="37">
        <f t="shared" si="21"/>
        <v>0</v>
      </c>
      <c r="CC58" s="37">
        <f t="shared" si="21"/>
        <v>0</v>
      </c>
      <c r="CD58" s="37">
        <f t="shared" si="21"/>
        <v>0</v>
      </c>
      <c r="CE58" s="37">
        <f t="shared" si="21"/>
        <v>0</v>
      </c>
      <c r="CF58" s="37">
        <f t="shared" si="21"/>
        <v>0</v>
      </c>
      <c r="CG58" s="37">
        <f t="shared" si="21"/>
        <v>0</v>
      </c>
      <c r="CH58" s="37">
        <f t="shared" si="21"/>
        <v>0</v>
      </c>
      <c r="CI58" s="37">
        <f t="shared" si="21"/>
        <v>0</v>
      </c>
      <c r="CJ58" s="37">
        <f t="shared" si="21"/>
        <v>0</v>
      </c>
      <c r="CK58" s="37">
        <f t="shared" si="21"/>
        <v>0</v>
      </c>
      <c r="CL58" s="37">
        <f t="shared" si="21"/>
        <v>0</v>
      </c>
      <c r="CM58" s="37">
        <f t="shared" si="21"/>
        <v>0</v>
      </c>
      <c r="CN58" s="37">
        <f t="shared" si="21"/>
        <v>0</v>
      </c>
      <c r="CO58" s="37">
        <f t="shared" si="21"/>
        <v>0</v>
      </c>
      <c r="CP58" s="37">
        <f t="shared" si="21"/>
        <v>0</v>
      </c>
      <c r="CQ58" s="37">
        <f t="shared" si="21"/>
        <v>0</v>
      </c>
      <c r="CR58" s="37">
        <f t="shared" si="21"/>
        <v>0</v>
      </c>
      <c r="CS58" s="37">
        <f t="shared" si="21"/>
        <v>0</v>
      </c>
    </row>
    <row r="59" spans="2:97" x14ac:dyDescent="0.35">
      <c r="B59" s="1" t="str">
        <f t="shared" si="18"/>
        <v>Equity repayment</v>
      </c>
      <c r="E59" s="29">
        <f t="shared" si="19"/>
        <v>0</v>
      </c>
      <c r="G59" s="37">
        <f t="shared" si="20"/>
        <v>0</v>
      </c>
      <c r="H59" s="37">
        <f t="shared" si="20"/>
        <v>0</v>
      </c>
      <c r="I59" s="37">
        <f t="shared" si="20"/>
        <v>0</v>
      </c>
      <c r="J59" s="37">
        <f t="shared" si="20"/>
        <v>0</v>
      </c>
      <c r="K59" s="37">
        <f t="shared" si="20"/>
        <v>0</v>
      </c>
      <c r="L59" s="37">
        <f t="shared" si="20"/>
        <v>0</v>
      </c>
      <c r="M59" s="37">
        <f t="shared" si="20"/>
        <v>0</v>
      </c>
      <c r="N59" s="37">
        <f t="shared" si="20"/>
        <v>0</v>
      </c>
      <c r="O59" s="37">
        <f t="shared" si="20"/>
        <v>0</v>
      </c>
      <c r="P59" s="37">
        <f t="shared" si="20"/>
        <v>0</v>
      </c>
      <c r="Q59" s="37">
        <f t="shared" si="20"/>
        <v>0</v>
      </c>
      <c r="R59" s="37">
        <f t="shared" si="20"/>
        <v>0</v>
      </c>
      <c r="S59" s="37">
        <f t="shared" si="20"/>
        <v>0</v>
      </c>
      <c r="T59" s="37">
        <f t="shared" si="20"/>
        <v>0</v>
      </c>
      <c r="U59" s="37">
        <f t="shared" si="20"/>
        <v>0</v>
      </c>
      <c r="V59" s="37">
        <f t="shared" si="20"/>
        <v>0</v>
      </c>
      <c r="W59" s="37">
        <f t="shared" si="20"/>
        <v>0</v>
      </c>
      <c r="X59" s="37">
        <f t="shared" si="20"/>
        <v>0</v>
      </c>
      <c r="Y59" s="37">
        <f t="shared" si="20"/>
        <v>0</v>
      </c>
      <c r="Z59" s="37">
        <f t="shared" si="20"/>
        <v>0</v>
      </c>
      <c r="AA59" s="37">
        <f t="shared" si="20"/>
        <v>0</v>
      </c>
      <c r="AB59" s="37">
        <f t="shared" si="20"/>
        <v>0</v>
      </c>
      <c r="AC59" s="37">
        <f t="shared" si="20"/>
        <v>0</v>
      </c>
      <c r="AD59" s="37">
        <f t="shared" si="20"/>
        <v>0</v>
      </c>
      <c r="AE59" s="37">
        <f t="shared" si="20"/>
        <v>0</v>
      </c>
      <c r="AF59" s="37">
        <f t="shared" si="20"/>
        <v>0</v>
      </c>
      <c r="AG59" s="37">
        <f t="shared" si="20"/>
        <v>0</v>
      </c>
      <c r="AH59" s="37">
        <f t="shared" si="20"/>
        <v>0</v>
      </c>
      <c r="AI59" s="37">
        <f t="shared" si="20"/>
        <v>0</v>
      </c>
      <c r="AJ59" s="37">
        <f t="shared" si="20"/>
        <v>0</v>
      </c>
      <c r="AK59" s="37">
        <f t="shared" si="20"/>
        <v>0</v>
      </c>
      <c r="AL59" s="37">
        <f t="shared" si="20"/>
        <v>0</v>
      </c>
      <c r="AM59" s="37">
        <f t="shared" si="20"/>
        <v>0</v>
      </c>
      <c r="AN59" s="37">
        <f t="shared" si="20"/>
        <v>0</v>
      </c>
      <c r="AO59" s="37">
        <f t="shared" si="20"/>
        <v>0</v>
      </c>
      <c r="AP59" s="37">
        <f t="shared" si="20"/>
        <v>0</v>
      </c>
      <c r="AQ59" s="37">
        <f t="shared" si="20"/>
        <v>0</v>
      </c>
      <c r="AR59" s="37">
        <f t="shared" si="20"/>
        <v>0</v>
      </c>
      <c r="AS59" s="37">
        <f t="shared" si="20"/>
        <v>0</v>
      </c>
      <c r="AT59" s="37">
        <f t="shared" si="20"/>
        <v>0</v>
      </c>
      <c r="AU59" s="37">
        <f t="shared" si="20"/>
        <v>0</v>
      </c>
      <c r="AV59" s="37">
        <f t="shared" si="20"/>
        <v>0</v>
      </c>
      <c r="AW59" s="37">
        <f t="shared" si="20"/>
        <v>0</v>
      </c>
      <c r="AX59" s="37">
        <f t="shared" si="20"/>
        <v>0</v>
      </c>
      <c r="AY59" s="37">
        <f t="shared" si="20"/>
        <v>0</v>
      </c>
      <c r="AZ59" s="37">
        <f t="shared" si="20"/>
        <v>0</v>
      </c>
      <c r="BA59" s="37">
        <f t="shared" si="20"/>
        <v>0</v>
      </c>
      <c r="BB59" s="37">
        <f t="shared" si="20"/>
        <v>0</v>
      </c>
      <c r="BC59" s="37">
        <f t="shared" si="20"/>
        <v>0</v>
      </c>
      <c r="BD59" s="37">
        <f t="shared" si="20"/>
        <v>0</v>
      </c>
      <c r="BE59" s="37">
        <f t="shared" si="20"/>
        <v>0</v>
      </c>
      <c r="BF59" s="37">
        <f t="shared" si="20"/>
        <v>0</v>
      </c>
      <c r="BG59" s="37">
        <f t="shared" si="20"/>
        <v>0</v>
      </c>
      <c r="BH59" s="37">
        <f t="shared" si="20"/>
        <v>0</v>
      </c>
      <c r="BI59" s="37">
        <f t="shared" si="20"/>
        <v>0</v>
      </c>
      <c r="BJ59" s="37">
        <f t="shared" si="20"/>
        <v>0</v>
      </c>
      <c r="BK59" s="37">
        <f t="shared" si="20"/>
        <v>0</v>
      </c>
      <c r="BL59" s="37">
        <f t="shared" si="20"/>
        <v>0</v>
      </c>
      <c r="BM59" s="37">
        <f t="shared" si="20"/>
        <v>0</v>
      </c>
      <c r="BN59" s="37">
        <f t="shared" si="20"/>
        <v>0</v>
      </c>
      <c r="BO59" s="37">
        <f t="shared" si="20"/>
        <v>0</v>
      </c>
      <c r="BP59" s="37">
        <f t="shared" si="20"/>
        <v>0</v>
      </c>
      <c r="BQ59" s="37">
        <f t="shared" si="20"/>
        <v>0</v>
      </c>
      <c r="BR59" s="37">
        <f t="shared" si="20"/>
        <v>0</v>
      </c>
      <c r="BS59" s="37">
        <f t="shared" si="21"/>
        <v>0</v>
      </c>
      <c r="BT59" s="37">
        <f t="shared" si="21"/>
        <v>0</v>
      </c>
      <c r="BU59" s="37">
        <f t="shared" si="21"/>
        <v>0</v>
      </c>
      <c r="BV59" s="37">
        <f t="shared" si="21"/>
        <v>0</v>
      </c>
      <c r="BW59" s="37">
        <f t="shared" si="21"/>
        <v>0</v>
      </c>
      <c r="BX59" s="37">
        <f t="shared" si="21"/>
        <v>0</v>
      </c>
      <c r="BY59" s="37">
        <f t="shared" si="21"/>
        <v>0</v>
      </c>
      <c r="BZ59" s="37">
        <f t="shared" si="21"/>
        <v>0</v>
      </c>
      <c r="CA59" s="37">
        <f t="shared" si="21"/>
        <v>0</v>
      </c>
      <c r="CB59" s="37">
        <f t="shared" si="21"/>
        <v>0</v>
      </c>
      <c r="CC59" s="37">
        <f t="shared" si="21"/>
        <v>0</v>
      </c>
      <c r="CD59" s="37">
        <f t="shared" si="21"/>
        <v>0</v>
      </c>
      <c r="CE59" s="37">
        <f t="shared" si="21"/>
        <v>0</v>
      </c>
      <c r="CF59" s="37">
        <f t="shared" si="21"/>
        <v>0</v>
      </c>
      <c r="CG59" s="37">
        <f t="shared" si="21"/>
        <v>0</v>
      </c>
      <c r="CH59" s="37">
        <f t="shared" si="21"/>
        <v>0</v>
      </c>
      <c r="CI59" s="37">
        <f t="shared" si="21"/>
        <v>0</v>
      </c>
      <c r="CJ59" s="37">
        <f t="shared" si="21"/>
        <v>0</v>
      </c>
      <c r="CK59" s="37">
        <f t="shared" si="21"/>
        <v>0</v>
      </c>
      <c r="CL59" s="37">
        <f t="shared" si="21"/>
        <v>0</v>
      </c>
      <c r="CM59" s="37">
        <f t="shared" si="21"/>
        <v>0</v>
      </c>
      <c r="CN59" s="37">
        <f t="shared" si="21"/>
        <v>0</v>
      </c>
      <c r="CO59" s="37">
        <f t="shared" si="21"/>
        <v>0</v>
      </c>
      <c r="CP59" s="37">
        <f t="shared" si="21"/>
        <v>0</v>
      </c>
      <c r="CQ59" s="37">
        <f t="shared" si="21"/>
        <v>0</v>
      </c>
      <c r="CR59" s="37">
        <f t="shared" si="21"/>
        <v>0</v>
      </c>
      <c r="CS59" s="37">
        <f t="shared" si="21"/>
        <v>0</v>
      </c>
    </row>
    <row r="60" spans="2:97" x14ac:dyDescent="0.35">
      <c r="B60" s="1" t="str">
        <f t="shared" si="18"/>
        <v>Fees paid to Equitix Limited</v>
      </c>
      <c r="E60" s="29">
        <f t="shared" si="19"/>
        <v>0</v>
      </c>
      <c r="G60" s="37">
        <f t="shared" ref="G60:BR63" si="22">IF(G$4&lt;$C$9,G42,0)</f>
        <v>0</v>
      </c>
      <c r="H60" s="37">
        <f t="shared" si="22"/>
        <v>0</v>
      </c>
      <c r="I60" s="37">
        <f t="shared" si="22"/>
        <v>0</v>
      </c>
      <c r="J60" s="37">
        <f t="shared" si="22"/>
        <v>0</v>
      </c>
      <c r="K60" s="37">
        <f t="shared" si="22"/>
        <v>0</v>
      </c>
      <c r="L60" s="37">
        <f t="shared" si="22"/>
        <v>0</v>
      </c>
      <c r="M60" s="37">
        <f t="shared" si="22"/>
        <v>0</v>
      </c>
      <c r="N60" s="37">
        <f t="shared" si="22"/>
        <v>0</v>
      </c>
      <c r="O60" s="37">
        <f t="shared" si="22"/>
        <v>0</v>
      </c>
      <c r="P60" s="37">
        <f t="shared" si="22"/>
        <v>0</v>
      </c>
      <c r="Q60" s="37">
        <f t="shared" si="22"/>
        <v>0</v>
      </c>
      <c r="R60" s="37">
        <f t="shared" si="22"/>
        <v>0</v>
      </c>
      <c r="S60" s="37">
        <f t="shared" si="22"/>
        <v>0</v>
      </c>
      <c r="T60" s="37">
        <f t="shared" si="22"/>
        <v>0</v>
      </c>
      <c r="U60" s="37">
        <f t="shared" si="22"/>
        <v>0</v>
      </c>
      <c r="V60" s="37">
        <f t="shared" si="22"/>
        <v>0</v>
      </c>
      <c r="W60" s="37">
        <f t="shared" si="22"/>
        <v>0</v>
      </c>
      <c r="X60" s="37">
        <f t="shared" si="22"/>
        <v>0</v>
      </c>
      <c r="Y60" s="37">
        <f t="shared" si="22"/>
        <v>0</v>
      </c>
      <c r="Z60" s="37">
        <f t="shared" si="22"/>
        <v>0</v>
      </c>
      <c r="AA60" s="37">
        <f t="shared" si="22"/>
        <v>0</v>
      </c>
      <c r="AB60" s="37">
        <f t="shared" si="22"/>
        <v>0</v>
      </c>
      <c r="AC60" s="37">
        <f t="shared" si="22"/>
        <v>0</v>
      </c>
      <c r="AD60" s="37">
        <f t="shared" si="22"/>
        <v>0</v>
      </c>
      <c r="AE60" s="37">
        <f t="shared" si="22"/>
        <v>0</v>
      </c>
      <c r="AF60" s="37">
        <f t="shared" si="22"/>
        <v>0</v>
      </c>
      <c r="AG60" s="37">
        <f t="shared" si="22"/>
        <v>0</v>
      </c>
      <c r="AH60" s="37">
        <f t="shared" si="22"/>
        <v>0</v>
      </c>
      <c r="AI60" s="37">
        <f t="shared" si="22"/>
        <v>0</v>
      </c>
      <c r="AJ60" s="37">
        <f t="shared" si="22"/>
        <v>0</v>
      </c>
      <c r="AK60" s="37">
        <f t="shared" si="22"/>
        <v>0</v>
      </c>
      <c r="AL60" s="37">
        <f t="shared" si="22"/>
        <v>0</v>
      </c>
      <c r="AM60" s="37">
        <f t="shared" si="22"/>
        <v>0</v>
      </c>
      <c r="AN60" s="37">
        <f t="shared" si="22"/>
        <v>0</v>
      </c>
      <c r="AO60" s="37">
        <f t="shared" si="22"/>
        <v>0</v>
      </c>
      <c r="AP60" s="37">
        <f t="shared" si="22"/>
        <v>0</v>
      </c>
      <c r="AQ60" s="37">
        <f t="shared" si="22"/>
        <v>0</v>
      </c>
      <c r="AR60" s="37">
        <f t="shared" si="22"/>
        <v>0</v>
      </c>
      <c r="AS60" s="37">
        <f t="shared" si="22"/>
        <v>0</v>
      </c>
      <c r="AT60" s="37">
        <f t="shared" si="22"/>
        <v>0</v>
      </c>
      <c r="AU60" s="37">
        <f t="shared" si="22"/>
        <v>0</v>
      </c>
      <c r="AV60" s="37">
        <f t="shared" si="22"/>
        <v>0</v>
      </c>
      <c r="AW60" s="37">
        <f t="shared" si="22"/>
        <v>0</v>
      </c>
      <c r="AX60" s="37">
        <f t="shared" si="22"/>
        <v>0</v>
      </c>
      <c r="AY60" s="37">
        <f t="shared" si="22"/>
        <v>0</v>
      </c>
      <c r="AZ60" s="37">
        <f t="shared" si="22"/>
        <v>0</v>
      </c>
      <c r="BA60" s="37">
        <f t="shared" si="22"/>
        <v>0</v>
      </c>
      <c r="BB60" s="37">
        <f t="shared" si="22"/>
        <v>0</v>
      </c>
      <c r="BC60" s="37">
        <f t="shared" si="22"/>
        <v>0</v>
      </c>
      <c r="BD60" s="37">
        <f t="shared" si="22"/>
        <v>0</v>
      </c>
      <c r="BE60" s="37">
        <f t="shared" si="22"/>
        <v>0</v>
      </c>
      <c r="BF60" s="37">
        <f t="shared" si="22"/>
        <v>0</v>
      </c>
      <c r="BG60" s="37">
        <f t="shared" si="22"/>
        <v>0</v>
      </c>
      <c r="BH60" s="37">
        <f t="shared" si="22"/>
        <v>0</v>
      </c>
      <c r="BI60" s="37">
        <f t="shared" si="22"/>
        <v>0</v>
      </c>
      <c r="BJ60" s="37">
        <f t="shared" si="22"/>
        <v>0</v>
      </c>
      <c r="BK60" s="37">
        <f t="shared" si="22"/>
        <v>0</v>
      </c>
      <c r="BL60" s="37">
        <f t="shared" si="22"/>
        <v>0</v>
      </c>
      <c r="BM60" s="37">
        <f t="shared" si="22"/>
        <v>0</v>
      </c>
      <c r="BN60" s="37">
        <f t="shared" si="22"/>
        <v>0</v>
      </c>
      <c r="BO60" s="37">
        <f t="shared" si="22"/>
        <v>0</v>
      </c>
      <c r="BP60" s="37">
        <f t="shared" si="22"/>
        <v>0</v>
      </c>
      <c r="BQ60" s="37">
        <f t="shared" si="22"/>
        <v>0</v>
      </c>
      <c r="BR60" s="37">
        <f t="shared" si="22"/>
        <v>0</v>
      </c>
      <c r="BS60" s="37">
        <f t="shared" si="21"/>
        <v>0</v>
      </c>
      <c r="BT60" s="37">
        <f t="shared" si="21"/>
        <v>0</v>
      </c>
      <c r="BU60" s="37">
        <f t="shared" si="21"/>
        <v>0</v>
      </c>
      <c r="BV60" s="37">
        <f t="shared" si="21"/>
        <v>0</v>
      </c>
      <c r="BW60" s="37">
        <f t="shared" si="21"/>
        <v>0</v>
      </c>
      <c r="BX60" s="37">
        <f t="shared" si="21"/>
        <v>0</v>
      </c>
      <c r="BY60" s="37">
        <f t="shared" si="21"/>
        <v>0</v>
      </c>
      <c r="BZ60" s="37">
        <f t="shared" si="21"/>
        <v>0</v>
      </c>
      <c r="CA60" s="37">
        <f t="shared" si="21"/>
        <v>0</v>
      </c>
      <c r="CB60" s="37">
        <f t="shared" si="21"/>
        <v>0</v>
      </c>
      <c r="CC60" s="37">
        <f t="shared" si="21"/>
        <v>0</v>
      </c>
      <c r="CD60" s="37">
        <f t="shared" si="21"/>
        <v>0</v>
      </c>
      <c r="CE60" s="37">
        <f t="shared" si="21"/>
        <v>0</v>
      </c>
      <c r="CF60" s="37">
        <f t="shared" si="21"/>
        <v>0</v>
      </c>
      <c r="CG60" s="37">
        <f t="shared" si="21"/>
        <v>0</v>
      </c>
      <c r="CH60" s="37">
        <f t="shared" si="21"/>
        <v>0</v>
      </c>
      <c r="CI60" s="37">
        <f t="shared" si="21"/>
        <v>0</v>
      </c>
      <c r="CJ60" s="37">
        <f t="shared" si="21"/>
        <v>0</v>
      </c>
      <c r="CK60" s="37">
        <f t="shared" si="21"/>
        <v>0</v>
      </c>
      <c r="CL60" s="37">
        <f t="shared" si="21"/>
        <v>0</v>
      </c>
      <c r="CM60" s="37">
        <f t="shared" si="21"/>
        <v>0</v>
      </c>
      <c r="CN60" s="37">
        <f t="shared" si="21"/>
        <v>0</v>
      </c>
      <c r="CO60" s="37">
        <f t="shared" si="21"/>
        <v>0</v>
      </c>
      <c r="CP60" s="37">
        <f t="shared" si="21"/>
        <v>0</v>
      </c>
      <c r="CQ60" s="37">
        <f t="shared" si="21"/>
        <v>0</v>
      </c>
      <c r="CR60" s="37">
        <f t="shared" si="21"/>
        <v>0</v>
      </c>
      <c r="CS60" s="37">
        <f t="shared" si="21"/>
        <v>0</v>
      </c>
    </row>
    <row r="61" spans="2:97" x14ac:dyDescent="0.35">
      <c r="B61" s="1" t="str">
        <f t="shared" si="18"/>
        <v>Fees paid to IUK Investments Ltd</v>
      </c>
      <c r="E61" s="29">
        <f t="shared" si="19"/>
        <v>0</v>
      </c>
      <c r="G61" s="37">
        <f t="shared" si="22"/>
        <v>0</v>
      </c>
      <c r="H61" s="37">
        <f t="shared" si="22"/>
        <v>0</v>
      </c>
      <c r="I61" s="37">
        <f t="shared" si="22"/>
        <v>0</v>
      </c>
      <c r="J61" s="37">
        <f t="shared" si="22"/>
        <v>0</v>
      </c>
      <c r="K61" s="37">
        <f t="shared" si="22"/>
        <v>0</v>
      </c>
      <c r="L61" s="37">
        <f t="shared" si="22"/>
        <v>0</v>
      </c>
      <c r="M61" s="37">
        <f t="shared" si="22"/>
        <v>0</v>
      </c>
      <c r="N61" s="37">
        <f t="shared" si="22"/>
        <v>0</v>
      </c>
      <c r="O61" s="37">
        <f t="shared" si="22"/>
        <v>0</v>
      </c>
      <c r="P61" s="37">
        <f t="shared" si="22"/>
        <v>0</v>
      </c>
      <c r="Q61" s="37">
        <f t="shared" si="22"/>
        <v>0</v>
      </c>
      <c r="R61" s="37">
        <f t="shared" si="22"/>
        <v>0</v>
      </c>
      <c r="S61" s="37">
        <f t="shared" si="22"/>
        <v>0</v>
      </c>
      <c r="T61" s="37">
        <f t="shared" si="22"/>
        <v>0</v>
      </c>
      <c r="U61" s="37">
        <f t="shared" si="22"/>
        <v>0</v>
      </c>
      <c r="V61" s="37">
        <f t="shared" si="22"/>
        <v>0</v>
      </c>
      <c r="W61" s="37">
        <f t="shared" si="22"/>
        <v>0</v>
      </c>
      <c r="X61" s="37">
        <f t="shared" si="22"/>
        <v>0</v>
      </c>
      <c r="Y61" s="37">
        <f t="shared" si="22"/>
        <v>0</v>
      </c>
      <c r="Z61" s="37">
        <f t="shared" si="22"/>
        <v>0</v>
      </c>
      <c r="AA61" s="37">
        <f t="shared" si="22"/>
        <v>0</v>
      </c>
      <c r="AB61" s="37">
        <f t="shared" si="22"/>
        <v>0</v>
      </c>
      <c r="AC61" s="37">
        <f t="shared" si="22"/>
        <v>0</v>
      </c>
      <c r="AD61" s="37">
        <f t="shared" si="22"/>
        <v>0</v>
      </c>
      <c r="AE61" s="37">
        <f t="shared" si="22"/>
        <v>0</v>
      </c>
      <c r="AF61" s="37">
        <f t="shared" si="22"/>
        <v>0</v>
      </c>
      <c r="AG61" s="37">
        <f t="shared" si="22"/>
        <v>0</v>
      </c>
      <c r="AH61" s="37">
        <f t="shared" si="22"/>
        <v>0</v>
      </c>
      <c r="AI61" s="37">
        <f t="shared" si="22"/>
        <v>0</v>
      </c>
      <c r="AJ61" s="37">
        <f t="shared" si="22"/>
        <v>0</v>
      </c>
      <c r="AK61" s="37">
        <f t="shared" si="22"/>
        <v>0</v>
      </c>
      <c r="AL61" s="37">
        <f t="shared" si="22"/>
        <v>0</v>
      </c>
      <c r="AM61" s="37">
        <f t="shared" si="22"/>
        <v>0</v>
      </c>
      <c r="AN61" s="37">
        <f t="shared" si="22"/>
        <v>0</v>
      </c>
      <c r="AO61" s="37">
        <f t="shared" si="22"/>
        <v>0</v>
      </c>
      <c r="AP61" s="37">
        <f t="shared" si="22"/>
        <v>0</v>
      </c>
      <c r="AQ61" s="37">
        <f t="shared" si="22"/>
        <v>0</v>
      </c>
      <c r="AR61" s="37">
        <f t="shared" si="22"/>
        <v>0</v>
      </c>
      <c r="AS61" s="37">
        <f t="shared" si="22"/>
        <v>0</v>
      </c>
      <c r="AT61" s="37">
        <f t="shared" si="22"/>
        <v>0</v>
      </c>
      <c r="AU61" s="37">
        <f t="shared" si="22"/>
        <v>0</v>
      </c>
      <c r="AV61" s="37">
        <f t="shared" si="22"/>
        <v>0</v>
      </c>
      <c r="AW61" s="37">
        <f t="shared" si="22"/>
        <v>0</v>
      </c>
      <c r="AX61" s="37">
        <f t="shared" si="22"/>
        <v>0</v>
      </c>
      <c r="AY61" s="37">
        <f t="shared" si="22"/>
        <v>0</v>
      </c>
      <c r="AZ61" s="37">
        <f t="shared" si="22"/>
        <v>0</v>
      </c>
      <c r="BA61" s="37">
        <f t="shared" si="22"/>
        <v>0</v>
      </c>
      <c r="BB61" s="37">
        <f t="shared" si="22"/>
        <v>0</v>
      </c>
      <c r="BC61" s="37">
        <f t="shared" si="22"/>
        <v>0</v>
      </c>
      <c r="BD61" s="37">
        <f t="shared" si="22"/>
        <v>0</v>
      </c>
      <c r="BE61" s="37">
        <f t="shared" si="22"/>
        <v>0</v>
      </c>
      <c r="BF61" s="37">
        <f t="shared" si="22"/>
        <v>0</v>
      </c>
      <c r="BG61" s="37">
        <f t="shared" si="22"/>
        <v>0</v>
      </c>
      <c r="BH61" s="37">
        <f t="shared" si="22"/>
        <v>0</v>
      </c>
      <c r="BI61" s="37">
        <f t="shared" si="22"/>
        <v>0</v>
      </c>
      <c r="BJ61" s="37">
        <f t="shared" si="22"/>
        <v>0</v>
      </c>
      <c r="BK61" s="37">
        <f t="shared" si="22"/>
        <v>0</v>
      </c>
      <c r="BL61" s="37">
        <f t="shared" si="22"/>
        <v>0</v>
      </c>
      <c r="BM61" s="37">
        <f t="shared" si="22"/>
        <v>0</v>
      </c>
      <c r="BN61" s="37">
        <f t="shared" si="22"/>
        <v>0</v>
      </c>
      <c r="BO61" s="37">
        <f t="shared" si="22"/>
        <v>0</v>
      </c>
      <c r="BP61" s="37">
        <f t="shared" si="22"/>
        <v>0</v>
      </c>
      <c r="BQ61" s="37">
        <f t="shared" si="22"/>
        <v>0</v>
      </c>
      <c r="BR61" s="37">
        <f t="shared" si="22"/>
        <v>0</v>
      </c>
      <c r="BS61" s="37">
        <f t="shared" si="21"/>
        <v>0</v>
      </c>
      <c r="BT61" s="37">
        <f t="shared" si="21"/>
        <v>0</v>
      </c>
      <c r="BU61" s="37">
        <f t="shared" si="21"/>
        <v>0</v>
      </c>
      <c r="BV61" s="37">
        <f t="shared" si="21"/>
        <v>0</v>
      </c>
      <c r="BW61" s="37">
        <f t="shared" si="21"/>
        <v>0</v>
      </c>
      <c r="BX61" s="37">
        <f t="shared" si="21"/>
        <v>0</v>
      </c>
      <c r="BY61" s="37">
        <f t="shared" si="21"/>
        <v>0</v>
      </c>
      <c r="BZ61" s="37">
        <f t="shared" si="21"/>
        <v>0</v>
      </c>
      <c r="CA61" s="37">
        <f t="shared" si="21"/>
        <v>0</v>
      </c>
      <c r="CB61" s="37">
        <f t="shared" si="21"/>
        <v>0</v>
      </c>
      <c r="CC61" s="37">
        <f t="shared" si="21"/>
        <v>0</v>
      </c>
      <c r="CD61" s="37">
        <f t="shared" si="21"/>
        <v>0</v>
      </c>
      <c r="CE61" s="37">
        <f t="shared" si="21"/>
        <v>0</v>
      </c>
      <c r="CF61" s="37">
        <f t="shared" si="21"/>
        <v>0</v>
      </c>
      <c r="CG61" s="37">
        <f t="shared" si="21"/>
        <v>0</v>
      </c>
      <c r="CH61" s="37">
        <f t="shared" si="21"/>
        <v>0</v>
      </c>
      <c r="CI61" s="37">
        <f t="shared" si="21"/>
        <v>0</v>
      </c>
      <c r="CJ61" s="37">
        <f t="shared" si="21"/>
        <v>0</v>
      </c>
      <c r="CK61" s="37">
        <f t="shared" si="21"/>
        <v>0</v>
      </c>
      <c r="CL61" s="37">
        <f t="shared" si="21"/>
        <v>0</v>
      </c>
      <c r="CM61" s="37">
        <f t="shared" si="21"/>
        <v>0</v>
      </c>
      <c r="CN61" s="37">
        <f t="shared" si="21"/>
        <v>0</v>
      </c>
      <c r="CO61" s="37">
        <f t="shared" si="21"/>
        <v>0</v>
      </c>
      <c r="CP61" s="37">
        <f t="shared" si="21"/>
        <v>0</v>
      </c>
      <c r="CQ61" s="37">
        <f t="shared" si="21"/>
        <v>0</v>
      </c>
      <c r="CR61" s="37">
        <f t="shared" si="21"/>
        <v>0</v>
      </c>
      <c r="CS61" s="37">
        <f t="shared" si="21"/>
        <v>0</v>
      </c>
    </row>
    <row r="62" spans="2:97" x14ac:dyDescent="0.35">
      <c r="B62" s="1" t="str">
        <f t="shared" si="18"/>
        <v>Fees paid to Enter Name</v>
      </c>
      <c r="E62" s="29">
        <f t="shared" si="19"/>
        <v>0</v>
      </c>
      <c r="G62" s="37">
        <f t="shared" si="22"/>
        <v>0</v>
      </c>
      <c r="H62" s="37">
        <f t="shared" si="22"/>
        <v>0</v>
      </c>
      <c r="I62" s="37">
        <f t="shared" si="22"/>
        <v>0</v>
      </c>
      <c r="J62" s="37">
        <f t="shared" si="22"/>
        <v>0</v>
      </c>
      <c r="K62" s="37">
        <f t="shared" si="22"/>
        <v>0</v>
      </c>
      <c r="L62" s="37">
        <f t="shared" si="22"/>
        <v>0</v>
      </c>
      <c r="M62" s="37">
        <f t="shared" si="22"/>
        <v>0</v>
      </c>
      <c r="N62" s="37">
        <f t="shared" si="22"/>
        <v>0</v>
      </c>
      <c r="O62" s="37">
        <f t="shared" si="22"/>
        <v>0</v>
      </c>
      <c r="P62" s="37">
        <f t="shared" si="22"/>
        <v>0</v>
      </c>
      <c r="Q62" s="37">
        <f t="shared" si="22"/>
        <v>0</v>
      </c>
      <c r="R62" s="37">
        <f t="shared" si="22"/>
        <v>0</v>
      </c>
      <c r="S62" s="37">
        <f t="shared" si="22"/>
        <v>0</v>
      </c>
      <c r="T62" s="37">
        <f t="shared" si="22"/>
        <v>0</v>
      </c>
      <c r="U62" s="37">
        <f t="shared" si="22"/>
        <v>0</v>
      </c>
      <c r="V62" s="37">
        <f t="shared" si="22"/>
        <v>0</v>
      </c>
      <c r="W62" s="37">
        <f t="shared" si="22"/>
        <v>0</v>
      </c>
      <c r="X62" s="37">
        <f t="shared" si="22"/>
        <v>0</v>
      </c>
      <c r="Y62" s="37">
        <f t="shared" si="22"/>
        <v>0</v>
      </c>
      <c r="Z62" s="37">
        <f t="shared" si="22"/>
        <v>0</v>
      </c>
      <c r="AA62" s="37">
        <f t="shared" si="22"/>
        <v>0</v>
      </c>
      <c r="AB62" s="37">
        <f t="shared" si="22"/>
        <v>0</v>
      </c>
      <c r="AC62" s="37">
        <f t="shared" si="22"/>
        <v>0</v>
      </c>
      <c r="AD62" s="37">
        <f t="shared" si="22"/>
        <v>0</v>
      </c>
      <c r="AE62" s="37">
        <f t="shared" si="22"/>
        <v>0</v>
      </c>
      <c r="AF62" s="37">
        <f t="shared" si="22"/>
        <v>0</v>
      </c>
      <c r="AG62" s="37">
        <f t="shared" si="22"/>
        <v>0</v>
      </c>
      <c r="AH62" s="37">
        <f t="shared" si="22"/>
        <v>0</v>
      </c>
      <c r="AI62" s="37">
        <f t="shared" si="22"/>
        <v>0</v>
      </c>
      <c r="AJ62" s="37">
        <f t="shared" si="22"/>
        <v>0</v>
      </c>
      <c r="AK62" s="37">
        <f t="shared" si="22"/>
        <v>0</v>
      </c>
      <c r="AL62" s="37">
        <f t="shared" si="22"/>
        <v>0</v>
      </c>
      <c r="AM62" s="37">
        <f t="shared" si="22"/>
        <v>0</v>
      </c>
      <c r="AN62" s="37">
        <f t="shared" si="22"/>
        <v>0</v>
      </c>
      <c r="AO62" s="37">
        <f t="shared" si="22"/>
        <v>0</v>
      </c>
      <c r="AP62" s="37">
        <f t="shared" si="22"/>
        <v>0</v>
      </c>
      <c r="AQ62" s="37">
        <f t="shared" si="22"/>
        <v>0</v>
      </c>
      <c r="AR62" s="37">
        <f t="shared" si="22"/>
        <v>0</v>
      </c>
      <c r="AS62" s="37">
        <f t="shared" si="22"/>
        <v>0</v>
      </c>
      <c r="AT62" s="37">
        <f t="shared" si="22"/>
        <v>0</v>
      </c>
      <c r="AU62" s="37">
        <f t="shared" si="22"/>
        <v>0</v>
      </c>
      <c r="AV62" s="37">
        <f t="shared" si="22"/>
        <v>0</v>
      </c>
      <c r="AW62" s="37">
        <f t="shared" si="22"/>
        <v>0</v>
      </c>
      <c r="AX62" s="37">
        <f t="shared" si="22"/>
        <v>0</v>
      </c>
      <c r="AY62" s="37">
        <f t="shared" si="22"/>
        <v>0</v>
      </c>
      <c r="AZ62" s="37">
        <f t="shared" si="22"/>
        <v>0</v>
      </c>
      <c r="BA62" s="37">
        <f t="shared" si="22"/>
        <v>0</v>
      </c>
      <c r="BB62" s="37">
        <f t="shared" si="22"/>
        <v>0</v>
      </c>
      <c r="BC62" s="37">
        <f t="shared" si="22"/>
        <v>0</v>
      </c>
      <c r="BD62" s="37">
        <f t="shared" si="22"/>
        <v>0</v>
      </c>
      <c r="BE62" s="37">
        <f t="shared" si="22"/>
        <v>0</v>
      </c>
      <c r="BF62" s="37">
        <f t="shared" si="22"/>
        <v>0</v>
      </c>
      <c r="BG62" s="37">
        <f t="shared" si="22"/>
        <v>0</v>
      </c>
      <c r="BH62" s="37">
        <f t="shared" si="22"/>
        <v>0</v>
      </c>
      <c r="BI62" s="37">
        <f t="shared" si="22"/>
        <v>0</v>
      </c>
      <c r="BJ62" s="37">
        <f t="shared" si="22"/>
        <v>0</v>
      </c>
      <c r="BK62" s="37">
        <f t="shared" si="22"/>
        <v>0</v>
      </c>
      <c r="BL62" s="37">
        <f t="shared" si="22"/>
        <v>0</v>
      </c>
      <c r="BM62" s="37">
        <f t="shared" si="22"/>
        <v>0</v>
      </c>
      <c r="BN62" s="37">
        <f t="shared" si="22"/>
        <v>0</v>
      </c>
      <c r="BO62" s="37">
        <f t="shared" si="22"/>
        <v>0</v>
      </c>
      <c r="BP62" s="37">
        <f t="shared" si="22"/>
        <v>0</v>
      </c>
      <c r="BQ62" s="37">
        <f t="shared" si="22"/>
        <v>0</v>
      </c>
      <c r="BR62" s="37">
        <f t="shared" si="22"/>
        <v>0</v>
      </c>
      <c r="BS62" s="37">
        <f t="shared" si="21"/>
        <v>0</v>
      </c>
      <c r="BT62" s="37">
        <f t="shared" si="21"/>
        <v>0</v>
      </c>
      <c r="BU62" s="37">
        <f t="shared" si="21"/>
        <v>0</v>
      </c>
      <c r="BV62" s="37">
        <f t="shared" si="21"/>
        <v>0</v>
      </c>
      <c r="BW62" s="37">
        <f t="shared" si="21"/>
        <v>0</v>
      </c>
      <c r="BX62" s="37">
        <f t="shared" si="21"/>
        <v>0</v>
      </c>
      <c r="BY62" s="37">
        <f t="shared" si="21"/>
        <v>0</v>
      </c>
      <c r="BZ62" s="37">
        <f t="shared" si="21"/>
        <v>0</v>
      </c>
      <c r="CA62" s="37">
        <f t="shared" si="21"/>
        <v>0</v>
      </c>
      <c r="CB62" s="37">
        <f t="shared" si="21"/>
        <v>0</v>
      </c>
      <c r="CC62" s="37">
        <f t="shared" si="21"/>
        <v>0</v>
      </c>
      <c r="CD62" s="37">
        <f t="shared" si="21"/>
        <v>0</v>
      </c>
      <c r="CE62" s="37">
        <f t="shared" si="21"/>
        <v>0</v>
      </c>
      <c r="CF62" s="37">
        <f t="shared" si="21"/>
        <v>0</v>
      </c>
      <c r="CG62" s="37">
        <f t="shared" si="21"/>
        <v>0</v>
      </c>
      <c r="CH62" s="37">
        <f t="shared" si="21"/>
        <v>0</v>
      </c>
      <c r="CI62" s="37">
        <f t="shared" si="21"/>
        <v>0</v>
      </c>
      <c r="CJ62" s="37">
        <f t="shared" si="21"/>
        <v>0</v>
      </c>
      <c r="CK62" s="37">
        <f t="shared" si="21"/>
        <v>0</v>
      </c>
      <c r="CL62" s="37">
        <f t="shared" si="21"/>
        <v>0</v>
      </c>
      <c r="CM62" s="37">
        <f t="shared" si="21"/>
        <v>0</v>
      </c>
      <c r="CN62" s="37">
        <f t="shared" si="21"/>
        <v>0</v>
      </c>
      <c r="CO62" s="37">
        <f t="shared" si="21"/>
        <v>0</v>
      </c>
      <c r="CP62" s="37">
        <f t="shared" si="21"/>
        <v>0</v>
      </c>
      <c r="CQ62" s="37">
        <f t="shared" si="21"/>
        <v>0</v>
      </c>
      <c r="CR62" s="37">
        <f t="shared" si="21"/>
        <v>0</v>
      </c>
      <c r="CS62" s="37">
        <f t="shared" si="21"/>
        <v>0</v>
      </c>
    </row>
    <row r="63" spans="2:97" x14ac:dyDescent="0.35">
      <c r="B63" s="1" t="str">
        <f t="shared" si="18"/>
        <v>Fees paid to Enter Name</v>
      </c>
      <c r="E63" s="29">
        <f t="shared" si="19"/>
        <v>0</v>
      </c>
      <c r="G63" s="37">
        <f t="shared" si="22"/>
        <v>0</v>
      </c>
      <c r="H63" s="37">
        <f t="shared" si="22"/>
        <v>0</v>
      </c>
      <c r="I63" s="37">
        <f t="shared" si="22"/>
        <v>0</v>
      </c>
      <c r="J63" s="37">
        <f t="shared" si="22"/>
        <v>0</v>
      </c>
      <c r="K63" s="37">
        <f t="shared" si="22"/>
        <v>0</v>
      </c>
      <c r="L63" s="37">
        <f t="shared" si="22"/>
        <v>0</v>
      </c>
      <c r="M63" s="37">
        <f t="shared" si="22"/>
        <v>0</v>
      </c>
      <c r="N63" s="37">
        <f t="shared" si="22"/>
        <v>0</v>
      </c>
      <c r="O63" s="37">
        <f t="shared" si="22"/>
        <v>0</v>
      </c>
      <c r="P63" s="37">
        <f t="shared" si="22"/>
        <v>0</v>
      </c>
      <c r="Q63" s="37">
        <f t="shared" si="22"/>
        <v>0</v>
      </c>
      <c r="R63" s="37">
        <f t="shared" si="22"/>
        <v>0</v>
      </c>
      <c r="S63" s="37">
        <f t="shared" si="22"/>
        <v>0</v>
      </c>
      <c r="T63" s="37">
        <f t="shared" si="22"/>
        <v>0</v>
      </c>
      <c r="U63" s="37">
        <f t="shared" si="22"/>
        <v>0</v>
      </c>
      <c r="V63" s="37">
        <f t="shared" si="22"/>
        <v>0</v>
      </c>
      <c r="W63" s="37">
        <f t="shared" si="22"/>
        <v>0</v>
      </c>
      <c r="X63" s="37">
        <f t="shared" si="22"/>
        <v>0</v>
      </c>
      <c r="Y63" s="37">
        <f t="shared" si="22"/>
        <v>0</v>
      </c>
      <c r="Z63" s="37">
        <f t="shared" si="22"/>
        <v>0</v>
      </c>
      <c r="AA63" s="37">
        <f t="shared" si="22"/>
        <v>0</v>
      </c>
      <c r="AB63" s="37">
        <f t="shared" si="22"/>
        <v>0</v>
      </c>
      <c r="AC63" s="37">
        <f t="shared" si="22"/>
        <v>0</v>
      </c>
      <c r="AD63" s="37">
        <f t="shared" si="22"/>
        <v>0</v>
      </c>
      <c r="AE63" s="37">
        <f t="shared" si="22"/>
        <v>0</v>
      </c>
      <c r="AF63" s="37">
        <f t="shared" si="22"/>
        <v>0</v>
      </c>
      <c r="AG63" s="37">
        <f t="shared" si="22"/>
        <v>0</v>
      </c>
      <c r="AH63" s="37">
        <f t="shared" si="22"/>
        <v>0</v>
      </c>
      <c r="AI63" s="37">
        <f t="shared" si="22"/>
        <v>0</v>
      </c>
      <c r="AJ63" s="37">
        <f t="shared" si="22"/>
        <v>0</v>
      </c>
      <c r="AK63" s="37">
        <f t="shared" si="22"/>
        <v>0</v>
      </c>
      <c r="AL63" s="37">
        <f t="shared" si="22"/>
        <v>0</v>
      </c>
      <c r="AM63" s="37">
        <f t="shared" si="22"/>
        <v>0</v>
      </c>
      <c r="AN63" s="37">
        <f t="shared" si="22"/>
        <v>0</v>
      </c>
      <c r="AO63" s="37">
        <f t="shared" si="22"/>
        <v>0</v>
      </c>
      <c r="AP63" s="37">
        <f t="shared" si="22"/>
        <v>0</v>
      </c>
      <c r="AQ63" s="37">
        <f t="shared" si="22"/>
        <v>0</v>
      </c>
      <c r="AR63" s="37">
        <f t="shared" si="22"/>
        <v>0</v>
      </c>
      <c r="AS63" s="37">
        <f t="shared" si="22"/>
        <v>0</v>
      </c>
      <c r="AT63" s="37">
        <f t="shared" si="22"/>
        <v>0</v>
      </c>
      <c r="AU63" s="37">
        <f t="shared" si="22"/>
        <v>0</v>
      </c>
      <c r="AV63" s="37">
        <f t="shared" si="22"/>
        <v>0</v>
      </c>
      <c r="AW63" s="37">
        <f t="shared" si="22"/>
        <v>0</v>
      </c>
      <c r="AX63" s="37">
        <f t="shared" si="22"/>
        <v>0</v>
      </c>
      <c r="AY63" s="37">
        <f t="shared" si="22"/>
        <v>0</v>
      </c>
      <c r="AZ63" s="37">
        <f t="shared" si="22"/>
        <v>0</v>
      </c>
      <c r="BA63" s="37">
        <f t="shared" si="22"/>
        <v>0</v>
      </c>
      <c r="BB63" s="37">
        <f t="shared" si="22"/>
        <v>0</v>
      </c>
      <c r="BC63" s="37">
        <f t="shared" si="22"/>
        <v>0</v>
      </c>
      <c r="BD63" s="37">
        <f t="shared" si="22"/>
        <v>0</v>
      </c>
      <c r="BE63" s="37">
        <f t="shared" si="22"/>
        <v>0</v>
      </c>
      <c r="BF63" s="37">
        <f t="shared" si="22"/>
        <v>0</v>
      </c>
      <c r="BG63" s="37">
        <f t="shared" si="22"/>
        <v>0</v>
      </c>
      <c r="BH63" s="37">
        <f t="shared" si="22"/>
        <v>0</v>
      </c>
      <c r="BI63" s="37">
        <f t="shared" si="22"/>
        <v>0</v>
      </c>
      <c r="BJ63" s="37">
        <f t="shared" si="22"/>
        <v>0</v>
      </c>
      <c r="BK63" s="37">
        <f t="shared" si="22"/>
        <v>0</v>
      </c>
      <c r="BL63" s="37">
        <f t="shared" si="22"/>
        <v>0</v>
      </c>
      <c r="BM63" s="37">
        <f t="shared" si="22"/>
        <v>0</v>
      </c>
      <c r="BN63" s="37">
        <f t="shared" si="22"/>
        <v>0</v>
      </c>
      <c r="BO63" s="37">
        <f t="shared" si="22"/>
        <v>0</v>
      </c>
      <c r="BP63" s="37">
        <f t="shared" si="22"/>
        <v>0</v>
      </c>
      <c r="BQ63" s="37">
        <f t="shared" si="22"/>
        <v>0</v>
      </c>
      <c r="BR63" s="37">
        <f t="shared" ref="BR63" si="23">IF(BR$4&lt;$C$9,BR45,0)</f>
        <v>0</v>
      </c>
      <c r="BS63" s="37">
        <f t="shared" si="21"/>
        <v>0</v>
      </c>
      <c r="BT63" s="37">
        <f t="shared" si="21"/>
        <v>0</v>
      </c>
      <c r="BU63" s="37">
        <f t="shared" si="21"/>
        <v>0</v>
      </c>
      <c r="BV63" s="37">
        <f t="shared" si="21"/>
        <v>0</v>
      </c>
      <c r="BW63" s="37">
        <f t="shared" si="21"/>
        <v>0</v>
      </c>
      <c r="BX63" s="37">
        <f t="shared" si="21"/>
        <v>0</v>
      </c>
      <c r="BY63" s="37">
        <f t="shared" si="21"/>
        <v>0</v>
      </c>
      <c r="BZ63" s="37">
        <f t="shared" si="21"/>
        <v>0</v>
      </c>
      <c r="CA63" s="37">
        <f t="shared" si="21"/>
        <v>0</v>
      </c>
      <c r="CB63" s="37">
        <f t="shared" si="21"/>
        <v>0</v>
      </c>
      <c r="CC63" s="37">
        <f t="shared" si="21"/>
        <v>0</v>
      </c>
      <c r="CD63" s="37">
        <f t="shared" si="21"/>
        <v>0</v>
      </c>
      <c r="CE63" s="37">
        <f t="shared" si="21"/>
        <v>0</v>
      </c>
      <c r="CF63" s="37">
        <f t="shared" si="21"/>
        <v>0</v>
      </c>
      <c r="CG63" s="37">
        <f t="shared" si="21"/>
        <v>0</v>
      </c>
      <c r="CH63" s="37">
        <f t="shared" si="21"/>
        <v>0</v>
      </c>
      <c r="CI63" s="37">
        <f t="shared" si="21"/>
        <v>0</v>
      </c>
      <c r="CJ63" s="37">
        <f t="shared" si="21"/>
        <v>0</v>
      </c>
      <c r="CK63" s="37">
        <f t="shared" si="21"/>
        <v>0</v>
      </c>
      <c r="CL63" s="37">
        <f t="shared" si="21"/>
        <v>0</v>
      </c>
      <c r="CM63" s="37">
        <f t="shared" si="21"/>
        <v>0</v>
      </c>
      <c r="CN63" s="37">
        <f t="shared" si="21"/>
        <v>0</v>
      </c>
      <c r="CO63" s="37">
        <f t="shared" si="21"/>
        <v>0</v>
      </c>
      <c r="CP63" s="37">
        <f t="shared" si="21"/>
        <v>0</v>
      </c>
      <c r="CQ63" s="37">
        <f t="shared" si="21"/>
        <v>0</v>
      </c>
      <c r="CR63" s="37">
        <f t="shared" si="21"/>
        <v>0</v>
      </c>
      <c r="CS63" s="37">
        <f t="shared" si="21"/>
        <v>0</v>
      </c>
    </row>
    <row r="64" spans="2:97" x14ac:dyDescent="0.35">
      <c r="B64" s="1" t="str">
        <f t="shared" si="18"/>
        <v>Fees paid to Enter Name</v>
      </c>
      <c r="E64" s="29">
        <f t="shared" si="19"/>
        <v>0</v>
      </c>
      <c r="G64" s="37">
        <f t="shared" ref="G64:BR65" si="24">IF(G$4&lt;$C$9,G46,0)</f>
        <v>0</v>
      </c>
      <c r="H64" s="37">
        <f t="shared" si="24"/>
        <v>0</v>
      </c>
      <c r="I64" s="37">
        <f t="shared" si="24"/>
        <v>0</v>
      </c>
      <c r="J64" s="37">
        <f t="shared" si="24"/>
        <v>0</v>
      </c>
      <c r="K64" s="37">
        <f t="shared" si="24"/>
        <v>0</v>
      </c>
      <c r="L64" s="37">
        <f t="shared" si="24"/>
        <v>0</v>
      </c>
      <c r="M64" s="37">
        <f t="shared" si="24"/>
        <v>0</v>
      </c>
      <c r="N64" s="37">
        <f t="shared" si="24"/>
        <v>0</v>
      </c>
      <c r="O64" s="37">
        <f t="shared" si="24"/>
        <v>0</v>
      </c>
      <c r="P64" s="37">
        <f t="shared" si="24"/>
        <v>0</v>
      </c>
      <c r="Q64" s="37">
        <f t="shared" si="24"/>
        <v>0</v>
      </c>
      <c r="R64" s="37">
        <f t="shared" si="24"/>
        <v>0</v>
      </c>
      <c r="S64" s="37">
        <f t="shared" si="24"/>
        <v>0</v>
      </c>
      <c r="T64" s="37">
        <f t="shared" si="24"/>
        <v>0</v>
      </c>
      <c r="U64" s="37">
        <f t="shared" si="24"/>
        <v>0</v>
      </c>
      <c r="V64" s="37">
        <f t="shared" si="24"/>
        <v>0</v>
      </c>
      <c r="W64" s="37">
        <f t="shared" si="24"/>
        <v>0</v>
      </c>
      <c r="X64" s="37">
        <f t="shared" si="24"/>
        <v>0</v>
      </c>
      <c r="Y64" s="37">
        <f t="shared" si="24"/>
        <v>0</v>
      </c>
      <c r="Z64" s="37">
        <f t="shared" si="24"/>
        <v>0</v>
      </c>
      <c r="AA64" s="37">
        <f t="shared" si="24"/>
        <v>0</v>
      </c>
      <c r="AB64" s="37">
        <f t="shared" si="24"/>
        <v>0</v>
      </c>
      <c r="AC64" s="37">
        <f t="shared" si="24"/>
        <v>0</v>
      </c>
      <c r="AD64" s="37">
        <f t="shared" si="24"/>
        <v>0</v>
      </c>
      <c r="AE64" s="37">
        <f t="shared" si="24"/>
        <v>0</v>
      </c>
      <c r="AF64" s="37">
        <f t="shared" si="24"/>
        <v>0</v>
      </c>
      <c r="AG64" s="37">
        <f t="shared" si="24"/>
        <v>0</v>
      </c>
      <c r="AH64" s="37">
        <f t="shared" si="24"/>
        <v>0</v>
      </c>
      <c r="AI64" s="37">
        <f t="shared" si="24"/>
        <v>0</v>
      </c>
      <c r="AJ64" s="37">
        <f t="shared" si="24"/>
        <v>0</v>
      </c>
      <c r="AK64" s="37">
        <f t="shared" si="24"/>
        <v>0</v>
      </c>
      <c r="AL64" s="37">
        <f t="shared" si="24"/>
        <v>0</v>
      </c>
      <c r="AM64" s="37">
        <f t="shared" si="24"/>
        <v>0</v>
      </c>
      <c r="AN64" s="37">
        <f t="shared" si="24"/>
        <v>0</v>
      </c>
      <c r="AO64" s="37">
        <f t="shared" si="24"/>
        <v>0</v>
      </c>
      <c r="AP64" s="37">
        <f t="shared" si="24"/>
        <v>0</v>
      </c>
      <c r="AQ64" s="37">
        <f t="shared" si="24"/>
        <v>0</v>
      </c>
      <c r="AR64" s="37">
        <f t="shared" si="24"/>
        <v>0</v>
      </c>
      <c r="AS64" s="37">
        <f t="shared" si="24"/>
        <v>0</v>
      </c>
      <c r="AT64" s="37">
        <f t="shared" si="24"/>
        <v>0</v>
      </c>
      <c r="AU64" s="37">
        <f t="shared" si="24"/>
        <v>0</v>
      </c>
      <c r="AV64" s="37">
        <f t="shared" si="24"/>
        <v>0</v>
      </c>
      <c r="AW64" s="37">
        <f t="shared" si="24"/>
        <v>0</v>
      </c>
      <c r="AX64" s="37">
        <f t="shared" si="24"/>
        <v>0</v>
      </c>
      <c r="AY64" s="37">
        <f t="shared" si="24"/>
        <v>0</v>
      </c>
      <c r="AZ64" s="37">
        <f t="shared" si="24"/>
        <v>0</v>
      </c>
      <c r="BA64" s="37">
        <f t="shared" si="24"/>
        <v>0</v>
      </c>
      <c r="BB64" s="37">
        <f t="shared" si="24"/>
        <v>0</v>
      </c>
      <c r="BC64" s="37">
        <f t="shared" si="24"/>
        <v>0</v>
      </c>
      <c r="BD64" s="37">
        <f t="shared" si="24"/>
        <v>0</v>
      </c>
      <c r="BE64" s="37">
        <f t="shared" si="24"/>
        <v>0</v>
      </c>
      <c r="BF64" s="37">
        <f t="shared" si="24"/>
        <v>0</v>
      </c>
      <c r="BG64" s="37">
        <f t="shared" si="24"/>
        <v>0</v>
      </c>
      <c r="BH64" s="37">
        <f t="shared" si="24"/>
        <v>0</v>
      </c>
      <c r="BI64" s="37">
        <f t="shared" si="24"/>
        <v>0</v>
      </c>
      <c r="BJ64" s="37">
        <f t="shared" si="24"/>
        <v>0</v>
      </c>
      <c r="BK64" s="37">
        <f t="shared" si="24"/>
        <v>0</v>
      </c>
      <c r="BL64" s="37">
        <f t="shared" si="24"/>
        <v>0</v>
      </c>
      <c r="BM64" s="37">
        <f t="shared" si="24"/>
        <v>0</v>
      </c>
      <c r="BN64" s="37">
        <f t="shared" si="24"/>
        <v>0</v>
      </c>
      <c r="BO64" s="37">
        <f t="shared" si="24"/>
        <v>0</v>
      </c>
      <c r="BP64" s="37">
        <f t="shared" si="24"/>
        <v>0</v>
      </c>
      <c r="BQ64" s="37">
        <f t="shared" si="24"/>
        <v>0</v>
      </c>
      <c r="BR64" s="37">
        <f t="shared" si="24"/>
        <v>0</v>
      </c>
      <c r="BS64" s="37">
        <f t="shared" si="21"/>
        <v>0</v>
      </c>
      <c r="BT64" s="37">
        <f t="shared" si="21"/>
        <v>0</v>
      </c>
      <c r="BU64" s="37">
        <f t="shared" si="21"/>
        <v>0</v>
      </c>
      <c r="BV64" s="37">
        <f t="shared" si="21"/>
        <v>0</v>
      </c>
      <c r="BW64" s="37">
        <f t="shared" si="21"/>
        <v>0</v>
      </c>
      <c r="BX64" s="37">
        <f t="shared" si="21"/>
        <v>0</v>
      </c>
      <c r="BY64" s="37">
        <f t="shared" si="21"/>
        <v>0</v>
      </c>
      <c r="BZ64" s="37">
        <f t="shared" si="21"/>
        <v>0</v>
      </c>
      <c r="CA64" s="37">
        <f t="shared" si="21"/>
        <v>0</v>
      </c>
      <c r="CB64" s="37">
        <f t="shared" si="21"/>
        <v>0</v>
      </c>
      <c r="CC64" s="37">
        <f t="shared" si="21"/>
        <v>0</v>
      </c>
      <c r="CD64" s="37">
        <f t="shared" si="21"/>
        <v>0</v>
      </c>
      <c r="CE64" s="37">
        <f t="shared" si="21"/>
        <v>0</v>
      </c>
      <c r="CF64" s="37">
        <f t="shared" si="21"/>
        <v>0</v>
      </c>
      <c r="CG64" s="37">
        <f t="shared" si="21"/>
        <v>0</v>
      </c>
      <c r="CH64" s="37">
        <f t="shared" si="21"/>
        <v>0</v>
      </c>
      <c r="CI64" s="37">
        <f t="shared" si="21"/>
        <v>0</v>
      </c>
      <c r="CJ64" s="37">
        <f t="shared" si="21"/>
        <v>0</v>
      </c>
      <c r="CK64" s="37">
        <f t="shared" si="21"/>
        <v>0</v>
      </c>
      <c r="CL64" s="37">
        <f t="shared" si="21"/>
        <v>0</v>
      </c>
      <c r="CM64" s="37">
        <f t="shared" si="21"/>
        <v>0</v>
      </c>
      <c r="CN64" s="37">
        <f t="shared" si="21"/>
        <v>0</v>
      </c>
      <c r="CO64" s="37">
        <f t="shared" si="21"/>
        <v>0</v>
      </c>
      <c r="CP64" s="37">
        <f t="shared" si="21"/>
        <v>0</v>
      </c>
      <c r="CQ64" s="37">
        <f t="shared" si="21"/>
        <v>0</v>
      </c>
      <c r="CR64" s="37">
        <f t="shared" si="21"/>
        <v>0</v>
      </c>
      <c r="CS64" s="37">
        <f t="shared" si="21"/>
        <v>0</v>
      </c>
    </row>
    <row r="65" spans="2:97" x14ac:dyDescent="0.35">
      <c r="B65" s="1" t="str">
        <f t="shared" si="18"/>
        <v>Fees paid to Enter Name</v>
      </c>
      <c r="E65" s="29">
        <f t="shared" si="19"/>
        <v>0</v>
      </c>
      <c r="G65" s="37">
        <f t="shared" si="24"/>
        <v>0</v>
      </c>
      <c r="H65" s="37">
        <f t="shared" si="24"/>
        <v>0</v>
      </c>
      <c r="I65" s="37">
        <f t="shared" si="24"/>
        <v>0</v>
      </c>
      <c r="J65" s="37">
        <f t="shared" si="24"/>
        <v>0</v>
      </c>
      <c r="K65" s="37">
        <f t="shared" si="24"/>
        <v>0</v>
      </c>
      <c r="L65" s="37">
        <f t="shared" si="24"/>
        <v>0</v>
      </c>
      <c r="M65" s="37">
        <f t="shared" si="24"/>
        <v>0</v>
      </c>
      <c r="N65" s="37">
        <f t="shared" si="24"/>
        <v>0</v>
      </c>
      <c r="O65" s="37">
        <f t="shared" si="24"/>
        <v>0</v>
      </c>
      <c r="P65" s="37">
        <f t="shared" si="24"/>
        <v>0</v>
      </c>
      <c r="Q65" s="37">
        <f t="shared" si="24"/>
        <v>0</v>
      </c>
      <c r="R65" s="37">
        <f t="shared" si="24"/>
        <v>0</v>
      </c>
      <c r="S65" s="37">
        <f t="shared" si="24"/>
        <v>0</v>
      </c>
      <c r="T65" s="37">
        <f t="shared" si="24"/>
        <v>0</v>
      </c>
      <c r="U65" s="37">
        <f t="shared" si="24"/>
        <v>0</v>
      </c>
      <c r="V65" s="37">
        <f t="shared" si="24"/>
        <v>0</v>
      </c>
      <c r="W65" s="37">
        <f t="shared" si="24"/>
        <v>0</v>
      </c>
      <c r="X65" s="37">
        <f t="shared" si="24"/>
        <v>0</v>
      </c>
      <c r="Y65" s="37">
        <f t="shared" si="24"/>
        <v>0</v>
      </c>
      <c r="Z65" s="37">
        <f t="shared" si="24"/>
        <v>0</v>
      </c>
      <c r="AA65" s="37">
        <f t="shared" si="24"/>
        <v>0</v>
      </c>
      <c r="AB65" s="37">
        <f t="shared" si="24"/>
        <v>0</v>
      </c>
      <c r="AC65" s="37">
        <f t="shared" si="24"/>
        <v>0</v>
      </c>
      <c r="AD65" s="37">
        <f t="shared" si="24"/>
        <v>0</v>
      </c>
      <c r="AE65" s="37">
        <f t="shared" si="24"/>
        <v>0</v>
      </c>
      <c r="AF65" s="37">
        <f t="shared" si="24"/>
        <v>0</v>
      </c>
      <c r="AG65" s="37">
        <f t="shared" si="24"/>
        <v>0</v>
      </c>
      <c r="AH65" s="37">
        <f t="shared" si="24"/>
        <v>0</v>
      </c>
      <c r="AI65" s="37">
        <f t="shared" si="24"/>
        <v>0</v>
      </c>
      <c r="AJ65" s="37">
        <f t="shared" si="24"/>
        <v>0</v>
      </c>
      <c r="AK65" s="37">
        <f t="shared" si="24"/>
        <v>0</v>
      </c>
      <c r="AL65" s="37">
        <f t="shared" si="24"/>
        <v>0</v>
      </c>
      <c r="AM65" s="37">
        <f t="shared" si="24"/>
        <v>0</v>
      </c>
      <c r="AN65" s="37">
        <f t="shared" si="24"/>
        <v>0</v>
      </c>
      <c r="AO65" s="37">
        <f t="shared" si="24"/>
        <v>0</v>
      </c>
      <c r="AP65" s="37">
        <f t="shared" si="24"/>
        <v>0</v>
      </c>
      <c r="AQ65" s="37">
        <f t="shared" si="24"/>
        <v>0</v>
      </c>
      <c r="AR65" s="37">
        <f t="shared" si="24"/>
        <v>0</v>
      </c>
      <c r="AS65" s="37">
        <f t="shared" si="24"/>
        <v>0</v>
      </c>
      <c r="AT65" s="37">
        <f t="shared" si="24"/>
        <v>0</v>
      </c>
      <c r="AU65" s="37">
        <f t="shared" si="24"/>
        <v>0</v>
      </c>
      <c r="AV65" s="37">
        <f t="shared" si="24"/>
        <v>0</v>
      </c>
      <c r="AW65" s="37">
        <f t="shared" si="24"/>
        <v>0</v>
      </c>
      <c r="AX65" s="37">
        <f t="shared" si="24"/>
        <v>0</v>
      </c>
      <c r="AY65" s="37">
        <f t="shared" si="24"/>
        <v>0</v>
      </c>
      <c r="AZ65" s="37">
        <f t="shared" si="24"/>
        <v>0</v>
      </c>
      <c r="BA65" s="37">
        <f t="shared" si="24"/>
        <v>0</v>
      </c>
      <c r="BB65" s="37">
        <f t="shared" si="24"/>
        <v>0</v>
      </c>
      <c r="BC65" s="37">
        <f t="shared" si="24"/>
        <v>0</v>
      </c>
      <c r="BD65" s="37">
        <f t="shared" si="24"/>
        <v>0</v>
      </c>
      <c r="BE65" s="37">
        <f t="shared" si="24"/>
        <v>0</v>
      </c>
      <c r="BF65" s="37">
        <f t="shared" si="24"/>
        <v>0</v>
      </c>
      <c r="BG65" s="37">
        <f t="shared" si="24"/>
        <v>0</v>
      </c>
      <c r="BH65" s="37">
        <f t="shared" si="24"/>
        <v>0</v>
      </c>
      <c r="BI65" s="37">
        <f t="shared" si="24"/>
        <v>0</v>
      </c>
      <c r="BJ65" s="37">
        <f t="shared" si="24"/>
        <v>0</v>
      </c>
      <c r="BK65" s="37">
        <f t="shared" si="24"/>
        <v>0</v>
      </c>
      <c r="BL65" s="37">
        <f t="shared" si="24"/>
        <v>0</v>
      </c>
      <c r="BM65" s="37">
        <f t="shared" si="24"/>
        <v>0</v>
      </c>
      <c r="BN65" s="37">
        <f t="shared" si="24"/>
        <v>0</v>
      </c>
      <c r="BO65" s="37">
        <f t="shared" si="24"/>
        <v>0</v>
      </c>
      <c r="BP65" s="37">
        <f t="shared" si="24"/>
        <v>0</v>
      </c>
      <c r="BQ65" s="37">
        <f t="shared" si="24"/>
        <v>0</v>
      </c>
      <c r="BR65" s="37">
        <f t="shared" si="24"/>
        <v>0</v>
      </c>
      <c r="BS65" s="37">
        <f t="shared" si="21"/>
        <v>0</v>
      </c>
      <c r="BT65" s="37">
        <f t="shared" si="21"/>
        <v>0</v>
      </c>
      <c r="BU65" s="37">
        <f t="shared" si="21"/>
        <v>0</v>
      </c>
      <c r="BV65" s="37">
        <f t="shared" si="21"/>
        <v>0</v>
      </c>
      <c r="BW65" s="37">
        <f t="shared" si="21"/>
        <v>0</v>
      </c>
      <c r="BX65" s="37">
        <f t="shared" si="21"/>
        <v>0</v>
      </c>
      <c r="BY65" s="37">
        <f t="shared" si="21"/>
        <v>0</v>
      </c>
      <c r="BZ65" s="37">
        <f t="shared" si="21"/>
        <v>0</v>
      </c>
      <c r="CA65" s="37">
        <f t="shared" si="21"/>
        <v>0</v>
      </c>
      <c r="CB65" s="37">
        <f t="shared" si="21"/>
        <v>0</v>
      </c>
      <c r="CC65" s="37">
        <f t="shared" si="21"/>
        <v>0</v>
      </c>
      <c r="CD65" s="37">
        <f t="shared" si="21"/>
        <v>0</v>
      </c>
      <c r="CE65" s="37">
        <f t="shared" ref="CE65:CS65" si="25">IF(CE$4&lt;$C$9,CE47,0)</f>
        <v>0</v>
      </c>
      <c r="CF65" s="37">
        <f t="shared" si="25"/>
        <v>0</v>
      </c>
      <c r="CG65" s="37">
        <f t="shared" si="25"/>
        <v>0</v>
      </c>
      <c r="CH65" s="37">
        <f t="shared" si="25"/>
        <v>0</v>
      </c>
      <c r="CI65" s="37">
        <f t="shared" si="25"/>
        <v>0</v>
      </c>
      <c r="CJ65" s="37">
        <f t="shared" si="25"/>
        <v>0</v>
      </c>
      <c r="CK65" s="37">
        <f t="shared" si="25"/>
        <v>0</v>
      </c>
      <c r="CL65" s="37">
        <f t="shared" si="25"/>
        <v>0</v>
      </c>
      <c r="CM65" s="37">
        <f t="shared" si="25"/>
        <v>0</v>
      </c>
      <c r="CN65" s="37">
        <f t="shared" si="25"/>
        <v>0</v>
      </c>
      <c r="CO65" s="37">
        <f t="shared" si="25"/>
        <v>0</v>
      </c>
      <c r="CP65" s="37">
        <f t="shared" si="25"/>
        <v>0</v>
      </c>
      <c r="CQ65" s="37">
        <f t="shared" si="25"/>
        <v>0</v>
      </c>
      <c r="CR65" s="37">
        <f t="shared" si="25"/>
        <v>0</v>
      </c>
      <c r="CS65" s="37">
        <f t="shared" si="25"/>
        <v>0</v>
      </c>
    </row>
    <row r="66" spans="2:97" x14ac:dyDescent="0.35">
      <c r="B66" s="2" t="s">
        <v>42</v>
      </c>
      <c r="C66" s="2"/>
      <c r="D66" s="2"/>
      <c r="E66" s="32">
        <f t="shared" si="19"/>
        <v>5080.3764602239753</v>
      </c>
      <c r="F66" s="2"/>
      <c r="G66" s="33">
        <f t="shared" ref="G66:AL66" si="26">SUM(G56:G65)</f>
        <v>0</v>
      </c>
      <c r="H66" s="33">
        <f t="shared" si="26"/>
        <v>0</v>
      </c>
      <c r="I66" s="33">
        <f t="shared" si="26"/>
        <v>0</v>
      </c>
      <c r="J66" s="33">
        <f t="shared" si="26"/>
        <v>0</v>
      </c>
      <c r="K66" s="33">
        <f t="shared" si="26"/>
        <v>0</v>
      </c>
      <c r="L66" s="33">
        <f t="shared" si="26"/>
        <v>0</v>
      </c>
      <c r="M66" s="33">
        <f t="shared" si="26"/>
        <v>0</v>
      </c>
      <c r="N66" s="33">
        <f t="shared" si="26"/>
        <v>0</v>
      </c>
      <c r="O66" s="33">
        <f t="shared" si="26"/>
        <v>0</v>
      </c>
      <c r="P66" s="33">
        <f t="shared" si="26"/>
        <v>0</v>
      </c>
      <c r="Q66" s="33">
        <f t="shared" si="26"/>
        <v>0</v>
      </c>
      <c r="R66" s="33">
        <f t="shared" si="26"/>
        <v>0</v>
      </c>
      <c r="S66" s="33">
        <f t="shared" si="26"/>
        <v>0</v>
      </c>
      <c r="T66" s="33">
        <f t="shared" si="26"/>
        <v>0</v>
      </c>
      <c r="U66" s="33">
        <f t="shared" si="26"/>
        <v>0</v>
      </c>
      <c r="V66" s="33">
        <f t="shared" si="26"/>
        <v>745</v>
      </c>
      <c r="W66" s="33">
        <f t="shared" si="26"/>
        <v>732.9064499999995</v>
      </c>
      <c r="X66" s="33">
        <f t="shared" si="26"/>
        <v>589.18341000000078</v>
      </c>
      <c r="Y66" s="33">
        <f t="shared" si="26"/>
        <v>610.79500999999914</v>
      </c>
      <c r="Z66" s="33">
        <f t="shared" si="26"/>
        <v>592.89137718497579</v>
      </c>
      <c r="AA66" s="33">
        <f t="shared" si="26"/>
        <v>614.41188763090122</v>
      </c>
      <c r="AB66" s="33">
        <f t="shared" si="26"/>
        <v>584.78537999999776</v>
      </c>
      <c r="AC66" s="33">
        <f t="shared" si="26"/>
        <v>610.40294540810191</v>
      </c>
      <c r="AD66" s="33">
        <f t="shared" si="26"/>
        <v>0</v>
      </c>
      <c r="AE66" s="33">
        <f t="shared" si="26"/>
        <v>0</v>
      </c>
      <c r="AF66" s="33">
        <f t="shared" si="26"/>
        <v>0</v>
      </c>
      <c r="AG66" s="33">
        <f t="shared" si="26"/>
        <v>0</v>
      </c>
      <c r="AH66" s="33">
        <f t="shared" si="26"/>
        <v>0</v>
      </c>
      <c r="AI66" s="33">
        <f t="shared" si="26"/>
        <v>0</v>
      </c>
      <c r="AJ66" s="33">
        <f t="shared" si="26"/>
        <v>0</v>
      </c>
      <c r="AK66" s="33">
        <f t="shared" si="26"/>
        <v>0</v>
      </c>
      <c r="AL66" s="33">
        <f t="shared" si="26"/>
        <v>0</v>
      </c>
      <c r="AM66" s="33">
        <f t="shared" ref="AM66:CS66" si="27">SUM(AM56:AM65)</f>
        <v>0</v>
      </c>
      <c r="AN66" s="33">
        <f t="shared" si="27"/>
        <v>0</v>
      </c>
      <c r="AO66" s="33">
        <f t="shared" si="27"/>
        <v>0</v>
      </c>
      <c r="AP66" s="33">
        <f t="shared" si="27"/>
        <v>0</v>
      </c>
      <c r="AQ66" s="33">
        <f t="shared" si="27"/>
        <v>0</v>
      </c>
      <c r="AR66" s="33">
        <f t="shared" si="27"/>
        <v>0</v>
      </c>
      <c r="AS66" s="33">
        <f t="shared" si="27"/>
        <v>0</v>
      </c>
      <c r="AT66" s="33">
        <f t="shared" si="27"/>
        <v>0</v>
      </c>
      <c r="AU66" s="33">
        <f t="shared" si="27"/>
        <v>0</v>
      </c>
      <c r="AV66" s="33">
        <f t="shared" si="27"/>
        <v>0</v>
      </c>
      <c r="AW66" s="33">
        <f t="shared" si="27"/>
        <v>0</v>
      </c>
      <c r="AX66" s="33">
        <f t="shared" si="27"/>
        <v>0</v>
      </c>
      <c r="AY66" s="33">
        <f t="shared" si="27"/>
        <v>0</v>
      </c>
      <c r="AZ66" s="33">
        <f t="shared" si="27"/>
        <v>0</v>
      </c>
      <c r="BA66" s="33">
        <f t="shared" si="27"/>
        <v>0</v>
      </c>
      <c r="BB66" s="33">
        <f t="shared" si="27"/>
        <v>0</v>
      </c>
      <c r="BC66" s="33">
        <f t="shared" si="27"/>
        <v>0</v>
      </c>
      <c r="BD66" s="33">
        <f t="shared" si="27"/>
        <v>0</v>
      </c>
      <c r="BE66" s="33">
        <f t="shared" si="27"/>
        <v>0</v>
      </c>
      <c r="BF66" s="33">
        <f t="shared" si="27"/>
        <v>0</v>
      </c>
      <c r="BG66" s="33">
        <f t="shared" si="27"/>
        <v>0</v>
      </c>
      <c r="BH66" s="33">
        <f t="shared" si="27"/>
        <v>0</v>
      </c>
      <c r="BI66" s="33">
        <f t="shared" si="27"/>
        <v>0</v>
      </c>
      <c r="BJ66" s="33">
        <f t="shared" si="27"/>
        <v>0</v>
      </c>
      <c r="BK66" s="33">
        <f t="shared" si="27"/>
        <v>0</v>
      </c>
      <c r="BL66" s="33">
        <f t="shared" si="27"/>
        <v>0</v>
      </c>
      <c r="BM66" s="33">
        <f t="shared" si="27"/>
        <v>0</v>
      </c>
      <c r="BN66" s="33">
        <f t="shared" si="27"/>
        <v>0</v>
      </c>
      <c r="BO66" s="33">
        <f t="shared" si="27"/>
        <v>0</v>
      </c>
      <c r="BP66" s="33">
        <f t="shared" si="27"/>
        <v>0</v>
      </c>
      <c r="BQ66" s="33">
        <f t="shared" si="27"/>
        <v>0</v>
      </c>
      <c r="BR66" s="33">
        <f t="shared" si="27"/>
        <v>0</v>
      </c>
      <c r="BS66" s="33">
        <f t="shared" si="27"/>
        <v>0</v>
      </c>
      <c r="BT66" s="33">
        <f t="shared" si="27"/>
        <v>0</v>
      </c>
      <c r="BU66" s="33">
        <f t="shared" si="27"/>
        <v>0</v>
      </c>
      <c r="BV66" s="33">
        <f t="shared" si="27"/>
        <v>0</v>
      </c>
      <c r="BW66" s="33">
        <f t="shared" si="27"/>
        <v>0</v>
      </c>
      <c r="BX66" s="33">
        <f t="shared" si="27"/>
        <v>0</v>
      </c>
      <c r="BY66" s="33">
        <f t="shared" si="27"/>
        <v>0</v>
      </c>
      <c r="BZ66" s="33">
        <f t="shared" si="27"/>
        <v>0</v>
      </c>
      <c r="CA66" s="33">
        <f t="shared" si="27"/>
        <v>0</v>
      </c>
      <c r="CB66" s="33">
        <f t="shared" si="27"/>
        <v>0</v>
      </c>
      <c r="CC66" s="33">
        <f t="shared" si="27"/>
        <v>0</v>
      </c>
      <c r="CD66" s="33">
        <f t="shared" si="27"/>
        <v>0</v>
      </c>
      <c r="CE66" s="33">
        <f t="shared" si="27"/>
        <v>0</v>
      </c>
      <c r="CF66" s="33">
        <f t="shared" si="27"/>
        <v>0</v>
      </c>
      <c r="CG66" s="33">
        <f t="shared" si="27"/>
        <v>0</v>
      </c>
      <c r="CH66" s="33">
        <f t="shared" si="27"/>
        <v>0</v>
      </c>
      <c r="CI66" s="33">
        <f t="shared" si="27"/>
        <v>0</v>
      </c>
      <c r="CJ66" s="33">
        <f t="shared" si="27"/>
        <v>0</v>
      </c>
      <c r="CK66" s="33">
        <f t="shared" si="27"/>
        <v>0</v>
      </c>
      <c r="CL66" s="33">
        <f t="shared" si="27"/>
        <v>0</v>
      </c>
      <c r="CM66" s="33">
        <f t="shared" si="27"/>
        <v>0</v>
      </c>
      <c r="CN66" s="33">
        <f t="shared" si="27"/>
        <v>0</v>
      </c>
      <c r="CO66" s="33">
        <f t="shared" si="27"/>
        <v>0</v>
      </c>
      <c r="CP66" s="33">
        <f t="shared" si="27"/>
        <v>0</v>
      </c>
      <c r="CQ66" s="33">
        <f t="shared" si="27"/>
        <v>0</v>
      </c>
      <c r="CR66" s="33">
        <f t="shared" si="27"/>
        <v>0</v>
      </c>
      <c r="CS66" s="33">
        <f t="shared" si="27"/>
        <v>0</v>
      </c>
    </row>
    <row r="67" spans="2:97" x14ac:dyDescent="0.35">
      <c r="E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</row>
    <row r="68" spans="2:97" x14ac:dyDescent="0.35">
      <c r="B68" s="2" t="s">
        <v>59</v>
      </c>
      <c r="E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</row>
    <row r="69" spans="2:97" x14ac:dyDescent="0.35">
      <c r="E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</row>
    <row r="70" spans="2:97" x14ac:dyDescent="0.35">
      <c r="B70" s="1" t="str">
        <f t="shared" ref="B70:B79" si="28">B56</f>
        <v>Dividends</v>
      </c>
      <c r="E70" s="29">
        <f t="shared" ref="E70:E80" si="29">SUM(G70:CS70)</f>
        <v>12610.774314107468</v>
      </c>
      <c r="G70" s="37">
        <f t="shared" ref="G70:BR73" si="30">IF(G$4&gt;=$C$9,G38,0)</f>
        <v>0</v>
      </c>
      <c r="H70" s="37">
        <f t="shared" si="30"/>
        <v>0</v>
      </c>
      <c r="I70" s="37">
        <f t="shared" si="30"/>
        <v>0</v>
      </c>
      <c r="J70" s="37">
        <f t="shared" si="30"/>
        <v>0</v>
      </c>
      <c r="K70" s="37">
        <f t="shared" si="30"/>
        <v>0</v>
      </c>
      <c r="L70" s="37">
        <f t="shared" si="30"/>
        <v>0</v>
      </c>
      <c r="M70" s="37">
        <f t="shared" si="30"/>
        <v>0</v>
      </c>
      <c r="N70" s="37">
        <f t="shared" si="30"/>
        <v>0</v>
      </c>
      <c r="O70" s="37">
        <f t="shared" si="30"/>
        <v>0</v>
      </c>
      <c r="P70" s="37">
        <f t="shared" si="30"/>
        <v>0</v>
      </c>
      <c r="Q70" s="37">
        <f t="shared" si="30"/>
        <v>0</v>
      </c>
      <c r="R70" s="37">
        <f t="shared" si="30"/>
        <v>0</v>
      </c>
      <c r="S70" s="37">
        <f t="shared" si="30"/>
        <v>0</v>
      </c>
      <c r="T70" s="37">
        <f t="shared" si="30"/>
        <v>0</v>
      </c>
      <c r="U70" s="37">
        <f t="shared" si="30"/>
        <v>0</v>
      </c>
      <c r="V70" s="37">
        <f t="shared" si="30"/>
        <v>0</v>
      </c>
      <c r="W70" s="37">
        <f t="shared" si="30"/>
        <v>0</v>
      </c>
      <c r="X70" s="37">
        <f t="shared" si="30"/>
        <v>0</v>
      </c>
      <c r="Y70" s="37">
        <f t="shared" si="30"/>
        <v>0</v>
      </c>
      <c r="Z70" s="37">
        <f t="shared" si="30"/>
        <v>0</v>
      </c>
      <c r="AA70" s="37">
        <f t="shared" si="30"/>
        <v>0</v>
      </c>
      <c r="AB70" s="37">
        <f t="shared" si="30"/>
        <v>0</v>
      </c>
      <c r="AC70" s="37">
        <f t="shared" si="30"/>
        <v>0</v>
      </c>
      <c r="AD70" s="37">
        <f t="shared" si="30"/>
        <v>0</v>
      </c>
      <c r="AE70" s="37">
        <f t="shared" si="30"/>
        <v>0</v>
      </c>
      <c r="AF70" s="37">
        <f t="shared" si="30"/>
        <v>0</v>
      </c>
      <c r="AG70" s="37">
        <f t="shared" si="30"/>
        <v>0</v>
      </c>
      <c r="AH70" s="37">
        <f t="shared" si="30"/>
        <v>0</v>
      </c>
      <c r="AI70" s="37">
        <f t="shared" si="30"/>
        <v>0</v>
      </c>
      <c r="AJ70" s="37">
        <f t="shared" si="30"/>
        <v>0</v>
      </c>
      <c r="AK70" s="37">
        <f t="shared" si="30"/>
        <v>0</v>
      </c>
      <c r="AL70" s="37">
        <f t="shared" si="30"/>
        <v>0</v>
      </c>
      <c r="AM70" s="37">
        <f t="shared" si="30"/>
        <v>0</v>
      </c>
      <c r="AN70" s="37">
        <f t="shared" si="30"/>
        <v>0</v>
      </c>
      <c r="AO70" s="37">
        <f t="shared" si="30"/>
        <v>0</v>
      </c>
      <c r="AP70" s="37">
        <f t="shared" si="30"/>
        <v>0</v>
      </c>
      <c r="AQ70" s="37">
        <f t="shared" si="30"/>
        <v>0</v>
      </c>
      <c r="AR70" s="37">
        <f t="shared" si="30"/>
        <v>0</v>
      </c>
      <c r="AS70" s="37">
        <f t="shared" si="30"/>
        <v>0</v>
      </c>
      <c r="AT70" s="37">
        <f t="shared" si="30"/>
        <v>0</v>
      </c>
      <c r="AU70" s="37">
        <f t="shared" si="30"/>
        <v>0</v>
      </c>
      <c r="AV70" s="37">
        <f t="shared" si="30"/>
        <v>0</v>
      </c>
      <c r="AW70" s="37">
        <f t="shared" si="30"/>
        <v>0</v>
      </c>
      <c r="AX70" s="37">
        <f t="shared" si="30"/>
        <v>0</v>
      </c>
      <c r="AY70" s="37">
        <f t="shared" si="30"/>
        <v>0</v>
      </c>
      <c r="AZ70" s="37">
        <f t="shared" si="30"/>
        <v>0</v>
      </c>
      <c r="BA70" s="37">
        <f t="shared" si="30"/>
        <v>0</v>
      </c>
      <c r="BB70" s="37">
        <f t="shared" si="30"/>
        <v>0</v>
      </c>
      <c r="BC70" s="37">
        <f t="shared" si="30"/>
        <v>0</v>
      </c>
      <c r="BD70" s="37">
        <f t="shared" si="30"/>
        <v>0</v>
      </c>
      <c r="BE70" s="37">
        <f t="shared" si="30"/>
        <v>0</v>
      </c>
      <c r="BF70" s="37">
        <f t="shared" si="30"/>
        <v>0</v>
      </c>
      <c r="BG70" s="37">
        <f t="shared" si="30"/>
        <v>0</v>
      </c>
      <c r="BH70" s="37">
        <f t="shared" si="30"/>
        <v>0</v>
      </c>
      <c r="BI70" s="37">
        <f t="shared" si="30"/>
        <v>0</v>
      </c>
      <c r="BJ70" s="37">
        <f t="shared" si="30"/>
        <v>0</v>
      </c>
      <c r="BK70" s="37">
        <f t="shared" si="30"/>
        <v>0</v>
      </c>
      <c r="BL70" s="37">
        <f t="shared" si="30"/>
        <v>0</v>
      </c>
      <c r="BM70" s="37">
        <f t="shared" si="30"/>
        <v>0</v>
      </c>
      <c r="BN70" s="37">
        <f t="shared" si="30"/>
        <v>0</v>
      </c>
      <c r="BO70" s="37">
        <f t="shared" si="30"/>
        <v>0</v>
      </c>
      <c r="BP70" s="37">
        <f t="shared" si="30"/>
        <v>5845.781835525604</v>
      </c>
      <c r="BQ70" s="37">
        <f t="shared" si="30"/>
        <v>3341.2165396880059</v>
      </c>
      <c r="BR70" s="37">
        <f t="shared" si="30"/>
        <v>3413.775938893858</v>
      </c>
      <c r="BS70" s="37">
        <f t="shared" ref="BS70:CS79" si="31">IF(BS$4&gt;=$C$9,BS38,0)</f>
        <v>10</v>
      </c>
      <c r="BT70" s="37">
        <f t="shared" si="31"/>
        <v>0</v>
      </c>
      <c r="BU70" s="37">
        <f t="shared" si="31"/>
        <v>0</v>
      </c>
      <c r="BV70" s="37">
        <f t="shared" si="31"/>
        <v>0</v>
      </c>
      <c r="BW70" s="37">
        <f t="shared" si="31"/>
        <v>0</v>
      </c>
      <c r="BX70" s="37">
        <f t="shared" si="31"/>
        <v>0</v>
      </c>
      <c r="BY70" s="37">
        <f t="shared" si="31"/>
        <v>0</v>
      </c>
      <c r="BZ70" s="37">
        <f t="shared" si="31"/>
        <v>0</v>
      </c>
      <c r="CA70" s="37">
        <f t="shared" si="31"/>
        <v>0</v>
      </c>
      <c r="CB70" s="37">
        <f t="shared" si="31"/>
        <v>0</v>
      </c>
      <c r="CC70" s="37">
        <f t="shared" si="31"/>
        <v>0</v>
      </c>
      <c r="CD70" s="37">
        <f t="shared" si="31"/>
        <v>0</v>
      </c>
      <c r="CE70" s="37">
        <f t="shared" si="31"/>
        <v>0</v>
      </c>
      <c r="CF70" s="37">
        <f t="shared" si="31"/>
        <v>0</v>
      </c>
      <c r="CG70" s="37">
        <f t="shared" si="31"/>
        <v>0</v>
      </c>
      <c r="CH70" s="37">
        <f t="shared" si="31"/>
        <v>0</v>
      </c>
      <c r="CI70" s="37">
        <f t="shared" si="31"/>
        <v>0</v>
      </c>
      <c r="CJ70" s="37">
        <f t="shared" si="31"/>
        <v>0</v>
      </c>
      <c r="CK70" s="37">
        <f t="shared" si="31"/>
        <v>0</v>
      </c>
      <c r="CL70" s="37">
        <f t="shared" si="31"/>
        <v>0</v>
      </c>
      <c r="CM70" s="37">
        <f t="shared" si="31"/>
        <v>0</v>
      </c>
      <c r="CN70" s="37">
        <f t="shared" si="31"/>
        <v>0</v>
      </c>
      <c r="CO70" s="37">
        <f t="shared" si="31"/>
        <v>0</v>
      </c>
      <c r="CP70" s="37">
        <f t="shared" si="31"/>
        <v>0</v>
      </c>
      <c r="CQ70" s="37">
        <f t="shared" si="31"/>
        <v>0</v>
      </c>
      <c r="CR70" s="37">
        <f t="shared" si="31"/>
        <v>0</v>
      </c>
      <c r="CS70" s="37">
        <f t="shared" si="31"/>
        <v>0</v>
      </c>
    </row>
    <row r="71" spans="2:97" x14ac:dyDescent="0.35">
      <c r="B71" s="1" t="str">
        <f t="shared" si="28"/>
        <v>Shareholder Loan interest</v>
      </c>
      <c r="E71" s="29">
        <f t="shared" si="29"/>
        <v>10582.682516744038</v>
      </c>
      <c r="G71" s="37">
        <f t="shared" si="30"/>
        <v>0</v>
      </c>
      <c r="H71" s="37">
        <f t="shared" si="30"/>
        <v>0</v>
      </c>
      <c r="I71" s="37">
        <f t="shared" si="30"/>
        <v>0</v>
      </c>
      <c r="J71" s="37">
        <f t="shared" si="30"/>
        <v>0</v>
      </c>
      <c r="K71" s="37">
        <f t="shared" si="30"/>
        <v>0</v>
      </c>
      <c r="L71" s="37">
        <f t="shared" si="30"/>
        <v>0</v>
      </c>
      <c r="M71" s="37">
        <f t="shared" si="30"/>
        <v>0</v>
      </c>
      <c r="N71" s="37">
        <f t="shared" si="30"/>
        <v>0</v>
      </c>
      <c r="O71" s="37">
        <f t="shared" si="30"/>
        <v>0</v>
      </c>
      <c r="P71" s="37">
        <f t="shared" si="30"/>
        <v>0</v>
      </c>
      <c r="Q71" s="37">
        <f t="shared" si="30"/>
        <v>0</v>
      </c>
      <c r="R71" s="37">
        <f t="shared" si="30"/>
        <v>0</v>
      </c>
      <c r="S71" s="37">
        <f t="shared" si="30"/>
        <v>0</v>
      </c>
      <c r="T71" s="37">
        <f t="shared" si="30"/>
        <v>0</v>
      </c>
      <c r="U71" s="37">
        <f t="shared" si="30"/>
        <v>0</v>
      </c>
      <c r="V71" s="37">
        <f t="shared" si="30"/>
        <v>0</v>
      </c>
      <c r="W71" s="37">
        <f t="shared" si="30"/>
        <v>0</v>
      </c>
      <c r="X71" s="37">
        <f t="shared" si="30"/>
        <v>0</v>
      </c>
      <c r="Y71" s="37">
        <f t="shared" si="30"/>
        <v>0</v>
      </c>
      <c r="Z71" s="37">
        <f t="shared" si="30"/>
        <v>0</v>
      </c>
      <c r="AA71" s="37">
        <f t="shared" si="30"/>
        <v>0</v>
      </c>
      <c r="AB71" s="37">
        <f t="shared" si="30"/>
        <v>0</v>
      </c>
      <c r="AC71" s="37">
        <f t="shared" si="30"/>
        <v>0</v>
      </c>
      <c r="AD71" s="37">
        <f t="shared" si="30"/>
        <v>461.35586917824537</v>
      </c>
      <c r="AE71" s="37">
        <f t="shared" si="30"/>
        <v>453.12394529402991</v>
      </c>
      <c r="AF71" s="37">
        <f t="shared" si="30"/>
        <v>447.80140315227288</v>
      </c>
      <c r="AG71" s="37">
        <f t="shared" si="30"/>
        <v>442.1619999749405</v>
      </c>
      <c r="AH71" s="37">
        <f t="shared" si="30"/>
        <v>433.27872526685167</v>
      </c>
      <c r="AI71" s="37">
        <f t="shared" si="30"/>
        <v>424.12126996601819</v>
      </c>
      <c r="AJ71" s="37">
        <f t="shared" si="30"/>
        <v>415.98731102539966</v>
      </c>
      <c r="AK71" s="37">
        <f t="shared" si="30"/>
        <v>406.71686863430955</v>
      </c>
      <c r="AL71" s="37">
        <f t="shared" si="30"/>
        <v>398.47707153108843</v>
      </c>
      <c r="AM71" s="37">
        <f t="shared" si="30"/>
        <v>388.63442044484071</v>
      </c>
      <c r="AN71" s="37">
        <f t="shared" si="30"/>
        <v>380.10037491320128</v>
      </c>
      <c r="AO71" s="37">
        <f t="shared" si="30"/>
        <v>372.43217386599855</v>
      </c>
      <c r="AP71" s="37">
        <f t="shared" si="30"/>
        <v>359.76414429695188</v>
      </c>
      <c r="AQ71" s="37">
        <f t="shared" si="30"/>
        <v>350.02928240329175</v>
      </c>
      <c r="AR71" s="37">
        <f t="shared" si="30"/>
        <v>339.29316203729275</v>
      </c>
      <c r="AS71" s="37">
        <f t="shared" si="30"/>
        <v>328.72260361213466</v>
      </c>
      <c r="AT71" s="37">
        <f t="shared" si="30"/>
        <v>320.26987218910017</v>
      </c>
      <c r="AU71" s="37">
        <f t="shared" si="30"/>
        <v>309.57743238051569</v>
      </c>
      <c r="AV71" s="37">
        <f t="shared" si="30"/>
        <v>304.61323585553976</v>
      </c>
      <c r="AW71" s="37">
        <f t="shared" si="30"/>
        <v>295.39878637735455</v>
      </c>
      <c r="AX71" s="37">
        <f t="shared" si="30"/>
        <v>289.03460408884411</v>
      </c>
      <c r="AY71" s="37">
        <f t="shared" si="30"/>
        <v>277.24766537252327</v>
      </c>
      <c r="AZ71" s="37">
        <f t="shared" si="30"/>
        <v>262.30545187382609</v>
      </c>
      <c r="BA71" s="37">
        <f t="shared" si="30"/>
        <v>248.50846597371245</v>
      </c>
      <c r="BB71" s="37">
        <f t="shared" si="30"/>
        <v>224.02856343969324</v>
      </c>
      <c r="BC71" s="37">
        <f t="shared" si="30"/>
        <v>207.85506518971744</v>
      </c>
      <c r="BD71" s="37">
        <f t="shared" si="30"/>
        <v>184.09441246731564</v>
      </c>
      <c r="BE71" s="37">
        <f t="shared" si="30"/>
        <v>169.90499371587504</v>
      </c>
      <c r="BF71" s="37">
        <f t="shared" si="30"/>
        <v>152.95636359871327</v>
      </c>
      <c r="BG71" s="37">
        <f t="shared" si="30"/>
        <v>138.44769486266182</v>
      </c>
      <c r="BH71" s="37">
        <f t="shared" si="30"/>
        <v>128.2173341588296</v>
      </c>
      <c r="BI71" s="37">
        <f t="shared" si="30"/>
        <v>113.41094828593117</v>
      </c>
      <c r="BJ71" s="37">
        <f t="shared" si="30"/>
        <v>0</v>
      </c>
      <c r="BK71" s="37">
        <f t="shared" si="30"/>
        <v>201.92541571581859</v>
      </c>
      <c r="BL71" s="37">
        <f t="shared" si="30"/>
        <v>0</v>
      </c>
      <c r="BM71" s="37">
        <f t="shared" si="30"/>
        <v>180.26854984873404</v>
      </c>
      <c r="BN71" s="37">
        <f t="shared" si="30"/>
        <v>0</v>
      </c>
      <c r="BO71" s="37">
        <f t="shared" si="30"/>
        <v>131.90368014237455</v>
      </c>
      <c r="BP71" s="37">
        <f t="shared" si="30"/>
        <v>40.713355610090758</v>
      </c>
      <c r="BQ71" s="37">
        <f t="shared" si="30"/>
        <v>0</v>
      </c>
      <c r="BR71" s="37">
        <f t="shared" si="30"/>
        <v>0</v>
      </c>
      <c r="BS71" s="37">
        <f t="shared" si="31"/>
        <v>0</v>
      </c>
      <c r="BT71" s="37">
        <f t="shared" si="31"/>
        <v>0</v>
      </c>
      <c r="BU71" s="37">
        <f t="shared" si="31"/>
        <v>0</v>
      </c>
      <c r="BV71" s="37">
        <f t="shared" si="31"/>
        <v>0</v>
      </c>
      <c r="BW71" s="37">
        <f t="shared" si="31"/>
        <v>0</v>
      </c>
      <c r="BX71" s="37">
        <f t="shared" si="31"/>
        <v>0</v>
      </c>
      <c r="BY71" s="37">
        <f t="shared" si="31"/>
        <v>0</v>
      </c>
      <c r="BZ71" s="37">
        <f t="shared" si="31"/>
        <v>0</v>
      </c>
      <c r="CA71" s="37">
        <f t="shared" si="31"/>
        <v>0</v>
      </c>
      <c r="CB71" s="37">
        <f t="shared" si="31"/>
        <v>0</v>
      </c>
      <c r="CC71" s="37">
        <f t="shared" si="31"/>
        <v>0</v>
      </c>
      <c r="CD71" s="37">
        <f t="shared" si="31"/>
        <v>0</v>
      </c>
      <c r="CE71" s="37">
        <f t="shared" si="31"/>
        <v>0</v>
      </c>
      <c r="CF71" s="37">
        <f t="shared" si="31"/>
        <v>0</v>
      </c>
      <c r="CG71" s="37">
        <f t="shared" si="31"/>
        <v>0</v>
      </c>
      <c r="CH71" s="37">
        <f t="shared" si="31"/>
        <v>0</v>
      </c>
      <c r="CI71" s="37">
        <f t="shared" si="31"/>
        <v>0</v>
      </c>
      <c r="CJ71" s="37">
        <f t="shared" si="31"/>
        <v>0</v>
      </c>
      <c r="CK71" s="37">
        <f t="shared" si="31"/>
        <v>0</v>
      </c>
      <c r="CL71" s="37">
        <f t="shared" si="31"/>
        <v>0</v>
      </c>
      <c r="CM71" s="37">
        <f t="shared" si="31"/>
        <v>0</v>
      </c>
      <c r="CN71" s="37">
        <f t="shared" si="31"/>
        <v>0</v>
      </c>
      <c r="CO71" s="37">
        <f t="shared" si="31"/>
        <v>0</v>
      </c>
      <c r="CP71" s="37">
        <f t="shared" si="31"/>
        <v>0</v>
      </c>
      <c r="CQ71" s="37">
        <f t="shared" si="31"/>
        <v>0</v>
      </c>
      <c r="CR71" s="37">
        <f t="shared" si="31"/>
        <v>0</v>
      </c>
      <c r="CS71" s="37">
        <f t="shared" si="31"/>
        <v>0</v>
      </c>
    </row>
    <row r="72" spans="2:97" x14ac:dyDescent="0.35">
      <c r="B72" s="1" t="str">
        <f t="shared" si="28"/>
        <v>Shareholder Loan Principal</v>
      </c>
      <c r="E72" s="29">
        <f t="shared" si="29"/>
        <v>9789.262425884177</v>
      </c>
      <c r="G72" s="37">
        <f t="shared" si="30"/>
        <v>0</v>
      </c>
      <c r="H72" s="37">
        <f t="shared" si="30"/>
        <v>0</v>
      </c>
      <c r="I72" s="37">
        <f t="shared" si="30"/>
        <v>0</v>
      </c>
      <c r="J72" s="37">
        <f t="shared" si="30"/>
        <v>0</v>
      </c>
      <c r="K72" s="37">
        <f t="shared" si="30"/>
        <v>0</v>
      </c>
      <c r="L72" s="37">
        <f t="shared" si="30"/>
        <v>0</v>
      </c>
      <c r="M72" s="37">
        <f t="shared" si="30"/>
        <v>0</v>
      </c>
      <c r="N72" s="37">
        <f t="shared" si="30"/>
        <v>0</v>
      </c>
      <c r="O72" s="37">
        <f t="shared" si="30"/>
        <v>0</v>
      </c>
      <c r="P72" s="37">
        <f t="shared" si="30"/>
        <v>0</v>
      </c>
      <c r="Q72" s="37">
        <f t="shared" si="30"/>
        <v>0</v>
      </c>
      <c r="R72" s="37">
        <f t="shared" si="30"/>
        <v>0</v>
      </c>
      <c r="S72" s="37">
        <f t="shared" si="30"/>
        <v>0</v>
      </c>
      <c r="T72" s="37">
        <f t="shared" si="30"/>
        <v>0</v>
      </c>
      <c r="U72" s="37">
        <f t="shared" si="30"/>
        <v>0</v>
      </c>
      <c r="V72" s="37">
        <f t="shared" si="30"/>
        <v>0</v>
      </c>
      <c r="W72" s="37">
        <f t="shared" si="30"/>
        <v>0</v>
      </c>
      <c r="X72" s="37">
        <f t="shared" si="30"/>
        <v>0</v>
      </c>
      <c r="Y72" s="37">
        <f>IF(Y$4&gt;=$C$9,Y40,0)</f>
        <v>0</v>
      </c>
      <c r="Z72" s="37">
        <f t="shared" si="30"/>
        <v>0</v>
      </c>
      <c r="AA72" s="37">
        <f t="shared" si="30"/>
        <v>0</v>
      </c>
      <c r="AB72" s="37">
        <f t="shared" si="30"/>
        <v>0</v>
      </c>
      <c r="AC72" s="37">
        <f t="shared" si="30"/>
        <v>0</v>
      </c>
      <c r="AD72" s="37">
        <f t="shared" si="30"/>
        <v>121.84133444619778</v>
      </c>
      <c r="AE72" s="37">
        <f t="shared" si="30"/>
        <v>165.76360099618972</v>
      </c>
      <c r="AF72" s="37">
        <f t="shared" si="30"/>
        <v>119.65946748787144</v>
      </c>
      <c r="AG72" s="37">
        <f t="shared" si="30"/>
        <v>188.48943544078639</v>
      </c>
      <c r="AH72" s="37">
        <f t="shared" si="30"/>
        <v>144.86096431950034</v>
      </c>
      <c r="AI72" s="37">
        <f t="shared" si="30"/>
        <v>222.03626845169032</v>
      </c>
      <c r="AJ72" s="37">
        <f t="shared" si="30"/>
        <v>149.28746816706638</v>
      </c>
      <c r="AK72" s="37">
        <f t="shared" si="30"/>
        <v>222.25290012869004</v>
      </c>
      <c r="AL72" s="37">
        <f t="shared" si="30"/>
        <v>163.53699869970126</v>
      </c>
      <c r="AM72" s="37">
        <f t="shared" si="30"/>
        <v>226.38825798724451</v>
      </c>
      <c r="AN72" s="37">
        <f t="shared" si="30"/>
        <v>162.70743996215424</v>
      </c>
      <c r="AO72" s="37">
        <f t="shared" si="30"/>
        <v>268.79611630636185</v>
      </c>
      <c r="AP72" s="37">
        <f t="shared" si="30"/>
        <v>165.75065623555105</v>
      </c>
      <c r="AQ72" s="37">
        <f t="shared" si="30"/>
        <v>268.61212278872551</v>
      </c>
      <c r="AR72" s="37">
        <f t="shared" si="30"/>
        <v>185.96689046661453</v>
      </c>
      <c r="AS72" s="37">
        <f t="shared" si="30"/>
        <v>217.67808073384265</v>
      </c>
      <c r="AT72" s="37">
        <f t="shared" si="30"/>
        <v>190.78506513597966</v>
      </c>
      <c r="AU72" s="37">
        <f t="shared" si="30"/>
        <v>141.42469313338279</v>
      </c>
      <c r="AV72" s="37">
        <f t="shared" si="30"/>
        <v>195.51645503648535</v>
      </c>
      <c r="AW72" s="37">
        <f t="shared" si="30"/>
        <v>135.03816621940933</v>
      </c>
      <c r="AX72" s="37">
        <f t="shared" si="30"/>
        <v>217.77781431759882</v>
      </c>
      <c r="AY72" s="37">
        <f t="shared" si="30"/>
        <v>349.37371216081112</v>
      </c>
      <c r="AZ72" s="37">
        <f t="shared" si="30"/>
        <v>263.7784845054249</v>
      </c>
      <c r="BA72" s="37">
        <f t="shared" si="30"/>
        <v>548.39825531892404</v>
      </c>
      <c r="BB72" s="37">
        <f t="shared" si="30"/>
        <v>318.94399895733045</v>
      </c>
      <c r="BC72" s="37">
        <f t="shared" si="30"/>
        <v>528.39730466537924</v>
      </c>
      <c r="BD72" s="37">
        <f t="shared" si="30"/>
        <v>301.07765633506574</v>
      </c>
      <c r="BE72" s="37">
        <f t="shared" si="30"/>
        <v>359.62388052343107</v>
      </c>
      <c r="BF72" s="37">
        <f t="shared" si="30"/>
        <v>291.71073115412844</v>
      </c>
      <c r="BG72" s="37">
        <f t="shared" si="30"/>
        <v>233.21344891548745</v>
      </c>
      <c r="BH72" s="37">
        <f t="shared" si="30"/>
        <v>300.94673933016952</v>
      </c>
      <c r="BI72" s="37">
        <f t="shared" si="30"/>
        <v>271.48529717593493</v>
      </c>
      <c r="BJ72" s="37">
        <f t="shared" si="30"/>
        <v>0</v>
      </c>
      <c r="BK72" s="37">
        <f t="shared" si="30"/>
        <v>235.63194562265045</v>
      </c>
      <c r="BL72" s="37">
        <f t="shared" si="30"/>
        <v>0</v>
      </c>
      <c r="BM72" s="37">
        <f t="shared" si="30"/>
        <v>509.28013494590272</v>
      </c>
      <c r="BN72" s="37">
        <f t="shared" si="30"/>
        <v>0</v>
      </c>
      <c r="BO72" s="37">
        <f t="shared" si="30"/>
        <v>539.35581143886873</v>
      </c>
      <c r="BP72" s="37">
        <f t="shared" si="30"/>
        <v>863.87482837362666</v>
      </c>
      <c r="BQ72" s="37">
        <f t="shared" si="30"/>
        <v>0</v>
      </c>
      <c r="BR72" s="37">
        <f t="shared" si="30"/>
        <v>0</v>
      </c>
      <c r="BS72" s="37">
        <f t="shared" si="31"/>
        <v>0</v>
      </c>
      <c r="BT72" s="37">
        <f t="shared" si="31"/>
        <v>0</v>
      </c>
      <c r="BU72" s="37">
        <f t="shared" si="31"/>
        <v>0</v>
      </c>
      <c r="BV72" s="37">
        <f t="shared" si="31"/>
        <v>0</v>
      </c>
      <c r="BW72" s="37">
        <f t="shared" si="31"/>
        <v>0</v>
      </c>
      <c r="BX72" s="37">
        <f t="shared" si="31"/>
        <v>0</v>
      </c>
      <c r="BY72" s="37">
        <f t="shared" si="31"/>
        <v>0</v>
      </c>
      <c r="BZ72" s="37">
        <f t="shared" si="31"/>
        <v>0</v>
      </c>
      <c r="CA72" s="37">
        <f t="shared" si="31"/>
        <v>0</v>
      </c>
      <c r="CB72" s="37">
        <f t="shared" si="31"/>
        <v>0</v>
      </c>
      <c r="CC72" s="37">
        <f t="shared" si="31"/>
        <v>0</v>
      </c>
      <c r="CD72" s="37">
        <f t="shared" si="31"/>
        <v>0</v>
      </c>
      <c r="CE72" s="37">
        <f t="shared" si="31"/>
        <v>0</v>
      </c>
      <c r="CF72" s="37">
        <f t="shared" si="31"/>
        <v>0</v>
      </c>
      <c r="CG72" s="37">
        <f t="shared" si="31"/>
        <v>0</v>
      </c>
      <c r="CH72" s="37">
        <f t="shared" si="31"/>
        <v>0</v>
      </c>
      <c r="CI72" s="37">
        <f t="shared" si="31"/>
        <v>0</v>
      </c>
      <c r="CJ72" s="37">
        <f t="shared" si="31"/>
        <v>0</v>
      </c>
      <c r="CK72" s="37">
        <f t="shared" si="31"/>
        <v>0</v>
      </c>
      <c r="CL72" s="37">
        <f t="shared" si="31"/>
        <v>0</v>
      </c>
      <c r="CM72" s="37">
        <f t="shared" si="31"/>
        <v>0</v>
      </c>
      <c r="CN72" s="37">
        <f t="shared" si="31"/>
        <v>0</v>
      </c>
      <c r="CO72" s="37">
        <f t="shared" si="31"/>
        <v>0</v>
      </c>
      <c r="CP72" s="37">
        <f t="shared" si="31"/>
        <v>0</v>
      </c>
      <c r="CQ72" s="37">
        <f t="shared" si="31"/>
        <v>0</v>
      </c>
      <c r="CR72" s="37">
        <f t="shared" si="31"/>
        <v>0</v>
      </c>
      <c r="CS72" s="37">
        <f t="shared" si="31"/>
        <v>0</v>
      </c>
    </row>
    <row r="73" spans="2:97" x14ac:dyDescent="0.35">
      <c r="B73" s="1" t="str">
        <f t="shared" si="28"/>
        <v>Equity repayment</v>
      </c>
      <c r="E73" s="29">
        <f t="shared" si="29"/>
        <v>9.9995239798444544</v>
      </c>
      <c r="G73" s="37">
        <f t="shared" si="30"/>
        <v>0</v>
      </c>
      <c r="H73" s="37">
        <f t="shared" si="30"/>
        <v>0</v>
      </c>
      <c r="I73" s="37">
        <f t="shared" si="30"/>
        <v>0</v>
      </c>
      <c r="J73" s="37">
        <f t="shared" si="30"/>
        <v>0</v>
      </c>
      <c r="K73" s="37">
        <f t="shared" si="30"/>
        <v>0</v>
      </c>
      <c r="L73" s="37">
        <f t="shared" si="30"/>
        <v>0</v>
      </c>
      <c r="M73" s="37">
        <f t="shared" si="30"/>
        <v>0</v>
      </c>
      <c r="N73" s="37">
        <f t="shared" si="30"/>
        <v>0</v>
      </c>
      <c r="O73" s="37">
        <f t="shared" si="30"/>
        <v>0</v>
      </c>
      <c r="P73" s="37">
        <f t="shared" si="30"/>
        <v>0</v>
      </c>
      <c r="Q73" s="37">
        <f t="shared" si="30"/>
        <v>0</v>
      </c>
      <c r="R73" s="37">
        <f t="shared" si="30"/>
        <v>0</v>
      </c>
      <c r="S73" s="37">
        <f t="shared" si="30"/>
        <v>0</v>
      </c>
      <c r="T73" s="37">
        <f t="shared" si="30"/>
        <v>0</v>
      </c>
      <c r="U73" s="37">
        <f t="shared" si="30"/>
        <v>0</v>
      </c>
      <c r="V73" s="37">
        <f t="shared" si="30"/>
        <v>0</v>
      </c>
      <c r="W73" s="37">
        <f t="shared" si="30"/>
        <v>0</v>
      </c>
      <c r="X73" s="37">
        <f t="shared" si="30"/>
        <v>0</v>
      </c>
      <c r="Y73" s="37">
        <f t="shared" si="30"/>
        <v>0</v>
      </c>
      <c r="Z73" s="37">
        <f t="shared" si="30"/>
        <v>0</v>
      </c>
      <c r="AA73" s="37">
        <f t="shared" si="30"/>
        <v>0</v>
      </c>
      <c r="AB73" s="37">
        <f t="shared" si="30"/>
        <v>0</v>
      </c>
      <c r="AC73" s="37">
        <f t="shared" si="30"/>
        <v>0</v>
      </c>
      <c r="AD73" s="37">
        <f t="shared" si="30"/>
        <v>0</v>
      </c>
      <c r="AE73" s="37">
        <f t="shared" si="30"/>
        <v>0</v>
      </c>
      <c r="AF73" s="37">
        <f t="shared" si="30"/>
        <v>0</v>
      </c>
      <c r="AG73" s="37">
        <f t="shared" si="30"/>
        <v>0</v>
      </c>
      <c r="AH73" s="37">
        <f t="shared" si="30"/>
        <v>0</v>
      </c>
      <c r="AI73" s="37">
        <f t="shared" si="30"/>
        <v>0</v>
      </c>
      <c r="AJ73" s="37">
        <f t="shared" si="30"/>
        <v>0</v>
      </c>
      <c r="AK73" s="37">
        <f t="shared" si="30"/>
        <v>0</v>
      </c>
      <c r="AL73" s="37">
        <f t="shared" si="30"/>
        <v>0</v>
      </c>
      <c r="AM73" s="37">
        <f t="shared" si="30"/>
        <v>0</v>
      </c>
      <c r="AN73" s="37">
        <f t="shared" si="30"/>
        <v>0</v>
      </c>
      <c r="AO73" s="37">
        <f t="shared" si="30"/>
        <v>0</v>
      </c>
      <c r="AP73" s="37">
        <f t="shared" si="30"/>
        <v>0</v>
      </c>
      <c r="AQ73" s="37">
        <f t="shared" si="30"/>
        <v>0</v>
      </c>
      <c r="AR73" s="37">
        <f t="shared" si="30"/>
        <v>0</v>
      </c>
      <c r="AS73" s="37">
        <f t="shared" si="30"/>
        <v>0</v>
      </c>
      <c r="AT73" s="37">
        <f t="shared" si="30"/>
        <v>0</v>
      </c>
      <c r="AU73" s="37">
        <f t="shared" si="30"/>
        <v>0</v>
      </c>
      <c r="AV73" s="37">
        <f t="shared" si="30"/>
        <v>0</v>
      </c>
      <c r="AW73" s="37">
        <f t="shared" si="30"/>
        <v>0</v>
      </c>
      <c r="AX73" s="37">
        <f t="shared" si="30"/>
        <v>0</v>
      </c>
      <c r="AY73" s="37">
        <f t="shared" si="30"/>
        <v>0</v>
      </c>
      <c r="AZ73" s="37">
        <f t="shared" si="30"/>
        <v>0</v>
      </c>
      <c r="BA73" s="37">
        <f t="shared" si="30"/>
        <v>0</v>
      </c>
      <c r="BB73" s="37">
        <f t="shared" si="30"/>
        <v>0</v>
      </c>
      <c r="BC73" s="37">
        <f t="shared" si="30"/>
        <v>0</v>
      </c>
      <c r="BD73" s="37">
        <f t="shared" si="30"/>
        <v>0</v>
      </c>
      <c r="BE73" s="37">
        <f t="shared" si="30"/>
        <v>0</v>
      </c>
      <c r="BF73" s="37">
        <f t="shared" si="30"/>
        <v>0</v>
      </c>
      <c r="BG73" s="37">
        <f t="shared" si="30"/>
        <v>0</v>
      </c>
      <c r="BH73" s="37">
        <f t="shared" si="30"/>
        <v>0</v>
      </c>
      <c r="BI73" s="37">
        <f t="shared" si="30"/>
        <v>0</v>
      </c>
      <c r="BJ73" s="37">
        <f t="shared" si="30"/>
        <v>0</v>
      </c>
      <c r="BK73" s="37">
        <f t="shared" si="30"/>
        <v>0</v>
      </c>
      <c r="BL73" s="37">
        <f t="shared" si="30"/>
        <v>0</v>
      </c>
      <c r="BM73" s="37">
        <f t="shared" si="30"/>
        <v>0</v>
      </c>
      <c r="BN73" s="37">
        <f t="shared" si="30"/>
        <v>0</v>
      </c>
      <c r="BO73" s="37">
        <f t="shared" si="30"/>
        <v>0</v>
      </c>
      <c r="BP73" s="37">
        <f t="shared" si="30"/>
        <v>0</v>
      </c>
      <c r="BQ73" s="37">
        <f t="shared" si="30"/>
        <v>0</v>
      </c>
      <c r="BR73" s="37">
        <f t="shared" si="30"/>
        <v>0</v>
      </c>
      <c r="BS73" s="37">
        <f t="shared" si="31"/>
        <v>9.9995239798444544</v>
      </c>
      <c r="BT73" s="37">
        <f t="shared" si="31"/>
        <v>0</v>
      </c>
      <c r="BU73" s="37">
        <f t="shared" si="31"/>
        <v>0</v>
      </c>
      <c r="BV73" s="37">
        <f t="shared" si="31"/>
        <v>0</v>
      </c>
      <c r="BW73" s="37">
        <f t="shared" si="31"/>
        <v>0</v>
      </c>
      <c r="BX73" s="37">
        <f t="shared" si="31"/>
        <v>0</v>
      </c>
      <c r="BY73" s="37">
        <f t="shared" si="31"/>
        <v>0</v>
      </c>
      <c r="BZ73" s="37">
        <f t="shared" si="31"/>
        <v>0</v>
      </c>
      <c r="CA73" s="37">
        <f t="shared" si="31"/>
        <v>0</v>
      </c>
      <c r="CB73" s="37">
        <f t="shared" si="31"/>
        <v>0</v>
      </c>
      <c r="CC73" s="37">
        <f t="shared" si="31"/>
        <v>0</v>
      </c>
      <c r="CD73" s="37">
        <f t="shared" si="31"/>
        <v>0</v>
      </c>
      <c r="CE73" s="37">
        <f t="shared" si="31"/>
        <v>0</v>
      </c>
      <c r="CF73" s="37">
        <f t="shared" si="31"/>
        <v>0</v>
      </c>
      <c r="CG73" s="37">
        <f t="shared" si="31"/>
        <v>0</v>
      </c>
      <c r="CH73" s="37">
        <f t="shared" si="31"/>
        <v>0</v>
      </c>
      <c r="CI73" s="37">
        <f t="shared" si="31"/>
        <v>0</v>
      </c>
      <c r="CJ73" s="37">
        <f t="shared" si="31"/>
        <v>0</v>
      </c>
      <c r="CK73" s="37">
        <f t="shared" si="31"/>
        <v>0</v>
      </c>
      <c r="CL73" s="37">
        <f t="shared" si="31"/>
        <v>0</v>
      </c>
      <c r="CM73" s="37">
        <f t="shared" si="31"/>
        <v>0</v>
      </c>
      <c r="CN73" s="37">
        <f t="shared" si="31"/>
        <v>0</v>
      </c>
      <c r="CO73" s="37">
        <f t="shared" si="31"/>
        <v>0</v>
      </c>
      <c r="CP73" s="37">
        <f t="shared" si="31"/>
        <v>0</v>
      </c>
      <c r="CQ73" s="37">
        <f t="shared" si="31"/>
        <v>0</v>
      </c>
      <c r="CR73" s="37">
        <f t="shared" si="31"/>
        <v>0</v>
      </c>
      <c r="CS73" s="37">
        <f t="shared" si="31"/>
        <v>0</v>
      </c>
    </row>
    <row r="74" spans="2:97" x14ac:dyDescent="0.35">
      <c r="B74" s="1" t="str">
        <f t="shared" si="28"/>
        <v>Fees paid to Equitix Limited</v>
      </c>
      <c r="E74" s="29">
        <f t="shared" si="29"/>
        <v>0</v>
      </c>
      <c r="G74" s="37">
        <f t="shared" ref="G74:BR77" si="32">IF(G$4&gt;=$C$9,G42,0)</f>
        <v>0</v>
      </c>
      <c r="H74" s="37">
        <f t="shared" si="32"/>
        <v>0</v>
      </c>
      <c r="I74" s="37">
        <f t="shared" si="32"/>
        <v>0</v>
      </c>
      <c r="J74" s="37">
        <f t="shared" si="32"/>
        <v>0</v>
      </c>
      <c r="K74" s="37">
        <f t="shared" si="32"/>
        <v>0</v>
      </c>
      <c r="L74" s="37">
        <f t="shared" si="32"/>
        <v>0</v>
      </c>
      <c r="M74" s="37">
        <f t="shared" si="32"/>
        <v>0</v>
      </c>
      <c r="N74" s="37">
        <f t="shared" si="32"/>
        <v>0</v>
      </c>
      <c r="O74" s="37">
        <f t="shared" si="32"/>
        <v>0</v>
      </c>
      <c r="P74" s="37">
        <f t="shared" si="32"/>
        <v>0</v>
      </c>
      <c r="Q74" s="37">
        <f t="shared" si="32"/>
        <v>0</v>
      </c>
      <c r="R74" s="37">
        <f t="shared" si="32"/>
        <v>0</v>
      </c>
      <c r="S74" s="37">
        <f t="shared" si="32"/>
        <v>0</v>
      </c>
      <c r="T74" s="37">
        <f t="shared" si="32"/>
        <v>0</v>
      </c>
      <c r="U74" s="37">
        <f t="shared" si="32"/>
        <v>0</v>
      </c>
      <c r="V74" s="37">
        <f t="shared" si="32"/>
        <v>0</v>
      </c>
      <c r="W74" s="37">
        <f t="shared" si="32"/>
        <v>0</v>
      </c>
      <c r="X74" s="37">
        <f t="shared" si="32"/>
        <v>0</v>
      </c>
      <c r="Y74" s="37">
        <f t="shared" si="32"/>
        <v>0</v>
      </c>
      <c r="Z74" s="37">
        <f t="shared" si="32"/>
        <v>0</v>
      </c>
      <c r="AA74" s="37">
        <f t="shared" si="32"/>
        <v>0</v>
      </c>
      <c r="AB74" s="37">
        <f t="shared" si="32"/>
        <v>0</v>
      </c>
      <c r="AC74" s="37">
        <f t="shared" si="32"/>
        <v>0</v>
      </c>
      <c r="AD74" s="37">
        <f t="shared" si="32"/>
        <v>0</v>
      </c>
      <c r="AE74" s="37">
        <f t="shared" si="32"/>
        <v>0</v>
      </c>
      <c r="AF74" s="37">
        <f t="shared" si="32"/>
        <v>0</v>
      </c>
      <c r="AG74" s="37">
        <f t="shared" si="32"/>
        <v>0</v>
      </c>
      <c r="AH74" s="37">
        <f t="shared" si="32"/>
        <v>0</v>
      </c>
      <c r="AI74" s="37">
        <f t="shared" si="32"/>
        <v>0</v>
      </c>
      <c r="AJ74" s="37">
        <f t="shared" si="32"/>
        <v>0</v>
      </c>
      <c r="AK74" s="37">
        <f t="shared" si="32"/>
        <v>0</v>
      </c>
      <c r="AL74" s="37">
        <f t="shared" si="32"/>
        <v>0</v>
      </c>
      <c r="AM74" s="37">
        <f t="shared" si="32"/>
        <v>0</v>
      </c>
      <c r="AN74" s="37">
        <f t="shared" si="32"/>
        <v>0</v>
      </c>
      <c r="AO74" s="37">
        <f t="shared" si="32"/>
        <v>0</v>
      </c>
      <c r="AP74" s="37">
        <f t="shared" si="32"/>
        <v>0</v>
      </c>
      <c r="AQ74" s="37">
        <f t="shared" si="32"/>
        <v>0</v>
      </c>
      <c r="AR74" s="37">
        <f t="shared" si="32"/>
        <v>0</v>
      </c>
      <c r="AS74" s="37">
        <f t="shared" si="32"/>
        <v>0</v>
      </c>
      <c r="AT74" s="37">
        <f t="shared" si="32"/>
        <v>0</v>
      </c>
      <c r="AU74" s="37">
        <f t="shared" si="32"/>
        <v>0</v>
      </c>
      <c r="AV74" s="37">
        <f t="shared" si="32"/>
        <v>0</v>
      </c>
      <c r="AW74" s="37">
        <f t="shared" si="32"/>
        <v>0</v>
      </c>
      <c r="AX74" s="37">
        <f t="shared" si="32"/>
        <v>0</v>
      </c>
      <c r="AY74" s="37">
        <f t="shared" si="32"/>
        <v>0</v>
      </c>
      <c r="AZ74" s="37">
        <f t="shared" si="32"/>
        <v>0</v>
      </c>
      <c r="BA74" s="37">
        <f t="shared" si="32"/>
        <v>0</v>
      </c>
      <c r="BB74" s="37">
        <f t="shared" si="32"/>
        <v>0</v>
      </c>
      <c r="BC74" s="37">
        <f t="shared" si="32"/>
        <v>0</v>
      </c>
      <c r="BD74" s="37">
        <f t="shared" si="32"/>
        <v>0</v>
      </c>
      <c r="BE74" s="37">
        <f t="shared" si="32"/>
        <v>0</v>
      </c>
      <c r="BF74" s="37">
        <f t="shared" si="32"/>
        <v>0</v>
      </c>
      <c r="BG74" s="37">
        <f t="shared" si="32"/>
        <v>0</v>
      </c>
      <c r="BH74" s="37">
        <f t="shared" si="32"/>
        <v>0</v>
      </c>
      <c r="BI74" s="37">
        <f t="shared" si="32"/>
        <v>0</v>
      </c>
      <c r="BJ74" s="37">
        <f t="shared" si="32"/>
        <v>0</v>
      </c>
      <c r="BK74" s="37">
        <f t="shared" si="32"/>
        <v>0</v>
      </c>
      <c r="BL74" s="37">
        <f t="shared" si="32"/>
        <v>0</v>
      </c>
      <c r="BM74" s="37">
        <f t="shared" si="32"/>
        <v>0</v>
      </c>
      <c r="BN74" s="37">
        <f t="shared" si="32"/>
        <v>0</v>
      </c>
      <c r="BO74" s="37">
        <f t="shared" si="32"/>
        <v>0</v>
      </c>
      <c r="BP74" s="37">
        <f t="shared" si="32"/>
        <v>0</v>
      </c>
      <c r="BQ74" s="37">
        <f t="shared" si="32"/>
        <v>0</v>
      </c>
      <c r="BR74" s="37">
        <f t="shared" si="32"/>
        <v>0</v>
      </c>
      <c r="BS74" s="37">
        <f t="shared" si="31"/>
        <v>0</v>
      </c>
      <c r="BT74" s="37">
        <f t="shared" si="31"/>
        <v>0</v>
      </c>
      <c r="BU74" s="37">
        <f t="shared" si="31"/>
        <v>0</v>
      </c>
      <c r="BV74" s="37">
        <f t="shared" si="31"/>
        <v>0</v>
      </c>
      <c r="BW74" s="37">
        <f t="shared" si="31"/>
        <v>0</v>
      </c>
      <c r="BX74" s="37">
        <f t="shared" si="31"/>
        <v>0</v>
      </c>
      <c r="BY74" s="37">
        <f t="shared" si="31"/>
        <v>0</v>
      </c>
      <c r="BZ74" s="37">
        <f t="shared" si="31"/>
        <v>0</v>
      </c>
      <c r="CA74" s="37">
        <f t="shared" si="31"/>
        <v>0</v>
      </c>
      <c r="CB74" s="37">
        <f t="shared" si="31"/>
        <v>0</v>
      </c>
      <c r="CC74" s="37">
        <f t="shared" si="31"/>
        <v>0</v>
      </c>
      <c r="CD74" s="37">
        <f t="shared" si="31"/>
        <v>0</v>
      </c>
      <c r="CE74" s="37">
        <f t="shared" si="31"/>
        <v>0</v>
      </c>
      <c r="CF74" s="37">
        <f t="shared" si="31"/>
        <v>0</v>
      </c>
      <c r="CG74" s="37">
        <f t="shared" si="31"/>
        <v>0</v>
      </c>
      <c r="CH74" s="37">
        <f t="shared" si="31"/>
        <v>0</v>
      </c>
      <c r="CI74" s="37">
        <f t="shared" si="31"/>
        <v>0</v>
      </c>
      <c r="CJ74" s="37">
        <f t="shared" si="31"/>
        <v>0</v>
      </c>
      <c r="CK74" s="37">
        <f t="shared" si="31"/>
        <v>0</v>
      </c>
      <c r="CL74" s="37">
        <f t="shared" si="31"/>
        <v>0</v>
      </c>
      <c r="CM74" s="37">
        <f t="shared" si="31"/>
        <v>0</v>
      </c>
      <c r="CN74" s="37">
        <f t="shared" si="31"/>
        <v>0</v>
      </c>
      <c r="CO74" s="37">
        <f t="shared" si="31"/>
        <v>0</v>
      </c>
      <c r="CP74" s="37">
        <f t="shared" si="31"/>
        <v>0</v>
      </c>
      <c r="CQ74" s="37">
        <f t="shared" si="31"/>
        <v>0</v>
      </c>
      <c r="CR74" s="37">
        <f t="shared" si="31"/>
        <v>0</v>
      </c>
      <c r="CS74" s="37">
        <f t="shared" si="31"/>
        <v>0</v>
      </c>
    </row>
    <row r="75" spans="2:97" x14ac:dyDescent="0.35">
      <c r="B75" s="1" t="str">
        <f t="shared" si="28"/>
        <v>Fees paid to IUK Investments Ltd</v>
      </c>
      <c r="E75" s="29">
        <f t="shared" si="29"/>
        <v>0</v>
      </c>
      <c r="G75" s="37">
        <f t="shared" si="32"/>
        <v>0</v>
      </c>
      <c r="H75" s="37">
        <f t="shared" si="32"/>
        <v>0</v>
      </c>
      <c r="I75" s="37">
        <f t="shared" si="32"/>
        <v>0</v>
      </c>
      <c r="J75" s="37">
        <f t="shared" si="32"/>
        <v>0</v>
      </c>
      <c r="K75" s="37">
        <f t="shared" si="32"/>
        <v>0</v>
      </c>
      <c r="L75" s="37">
        <f t="shared" si="32"/>
        <v>0</v>
      </c>
      <c r="M75" s="37">
        <f t="shared" si="32"/>
        <v>0</v>
      </c>
      <c r="N75" s="37">
        <f t="shared" si="32"/>
        <v>0</v>
      </c>
      <c r="O75" s="37">
        <f t="shared" si="32"/>
        <v>0</v>
      </c>
      <c r="P75" s="37">
        <f t="shared" si="32"/>
        <v>0</v>
      </c>
      <c r="Q75" s="37">
        <f t="shared" si="32"/>
        <v>0</v>
      </c>
      <c r="R75" s="37">
        <f t="shared" si="32"/>
        <v>0</v>
      </c>
      <c r="S75" s="37">
        <f t="shared" si="32"/>
        <v>0</v>
      </c>
      <c r="T75" s="37">
        <f t="shared" si="32"/>
        <v>0</v>
      </c>
      <c r="U75" s="37">
        <f t="shared" si="32"/>
        <v>0</v>
      </c>
      <c r="V75" s="37">
        <f t="shared" si="32"/>
        <v>0</v>
      </c>
      <c r="W75" s="37">
        <f t="shared" si="32"/>
        <v>0</v>
      </c>
      <c r="X75" s="37">
        <f t="shared" si="32"/>
        <v>0</v>
      </c>
      <c r="Y75" s="37">
        <f t="shared" si="32"/>
        <v>0</v>
      </c>
      <c r="Z75" s="37">
        <f t="shared" si="32"/>
        <v>0</v>
      </c>
      <c r="AA75" s="37">
        <f t="shared" si="32"/>
        <v>0</v>
      </c>
      <c r="AB75" s="37">
        <f t="shared" si="32"/>
        <v>0</v>
      </c>
      <c r="AC75" s="37">
        <f t="shared" si="32"/>
        <v>0</v>
      </c>
      <c r="AD75" s="37">
        <f t="shared" si="32"/>
        <v>0</v>
      </c>
      <c r="AE75" s="37">
        <f t="shared" si="32"/>
        <v>0</v>
      </c>
      <c r="AF75" s="37">
        <f t="shared" si="32"/>
        <v>0</v>
      </c>
      <c r="AG75" s="37">
        <f t="shared" si="32"/>
        <v>0</v>
      </c>
      <c r="AH75" s="37">
        <f t="shared" si="32"/>
        <v>0</v>
      </c>
      <c r="AI75" s="37">
        <f t="shared" si="32"/>
        <v>0</v>
      </c>
      <c r="AJ75" s="37">
        <f t="shared" si="32"/>
        <v>0</v>
      </c>
      <c r="AK75" s="37">
        <f t="shared" si="32"/>
        <v>0</v>
      </c>
      <c r="AL75" s="37">
        <f t="shared" si="32"/>
        <v>0</v>
      </c>
      <c r="AM75" s="37">
        <f t="shared" si="32"/>
        <v>0</v>
      </c>
      <c r="AN75" s="37">
        <f t="shared" si="32"/>
        <v>0</v>
      </c>
      <c r="AO75" s="37">
        <f t="shared" si="32"/>
        <v>0</v>
      </c>
      <c r="AP75" s="37">
        <f t="shared" si="32"/>
        <v>0</v>
      </c>
      <c r="AQ75" s="37">
        <f t="shared" si="32"/>
        <v>0</v>
      </c>
      <c r="AR75" s="37">
        <f t="shared" si="32"/>
        <v>0</v>
      </c>
      <c r="AS75" s="37">
        <f t="shared" si="32"/>
        <v>0</v>
      </c>
      <c r="AT75" s="37">
        <f t="shared" si="32"/>
        <v>0</v>
      </c>
      <c r="AU75" s="37">
        <f t="shared" si="32"/>
        <v>0</v>
      </c>
      <c r="AV75" s="37">
        <f t="shared" si="32"/>
        <v>0</v>
      </c>
      <c r="AW75" s="37">
        <f t="shared" si="32"/>
        <v>0</v>
      </c>
      <c r="AX75" s="37">
        <f t="shared" si="32"/>
        <v>0</v>
      </c>
      <c r="AY75" s="37">
        <f t="shared" si="32"/>
        <v>0</v>
      </c>
      <c r="AZ75" s="37">
        <f t="shared" si="32"/>
        <v>0</v>
      </c>
      <c r="BA75" s="37">
        <f t="shared" si="32"/>
        <v>0</v>
      </c>
      <c r="BB75" s="37">
        <f t="shared" si="32"/>
        <v>0</v>
      </c>
      <c r="BC75" s="37">
        <f t="shared" si="32"/>
        <v>0</v>
      </c>
      <c r="BD75" s="37">
        <f t="shared" si="32"/>
        <v>0</v>
      </c>
      <c r="BE75" s="37">
        <f t="shared" si="32"/>
        <v>0</v>
      </c>
      <c r="BF75" s="37">
        <f t="shared" si="32"/>
        <v>0</v>
      </c>
      <c r="BG75" s="37">
        <f t="shared" si="32"/>
        <v>0</v>
      </c>
      <c r="BH75" s="37">
        <f t="shared" si="32"/>
        <v>0</v>
      </c>
      <c r="BI75" s="37">
        <f t="shared" si="32"/>
        <v>0</v>
      </c>
      <c r="BJ75" s="37">
        <f t="shared" si="32"/>
        <v>0</v>
      </c>
      <c r="BK75" s="37">
        <f t="shared" si="32"/>
        <v>0</v>
      </c>
      <c r="BL75" s="37">
        <f t="shared" si="32"/>
        <v>0</v>
      </c>
      <c r="BM75" s="37">
        <f t="shared" si="32"/>
        <v>0</v>
      </c>
      <c r="BN75" s="37">
        <f t="shared" si="32"/>
        <v>0</v>
      </c>
      <c r="BO75" s="37">
        <f t="shared" si="32"/>
        <v>0</v>
      </c>
      <c r="BP75" s="37">
        <f t="shared" si="32"/>
        <v>0</v>
      </c>
      <c r="BQ75" s="37">
        <f t="shared" si="32"/>
        <v>0</v>
      </c>
      <c r="BR75" s="37">
        <f t="shared" si="32"/>
        <v>0</v>
      </c>
      <c r="BS75" s="37">
        <f t="shared" si="31"/>
        <v>0</v>
      </c>
      <c r="BT75" s="37">
        <f t="shared" si="31"/>
        <v>0</v>
      </c>
      <c r="BU75" s="37">
        <f t="shared" si="31"/>
        <v>0</v>
      </c>
      <c r="BV75" s="37">
        <f t="shared" si="31"/>
        <v>0</v>
      </c>
      <c r="BW75" s="37">
        <f t="shared" si="31"/>
        <v>0</v>
      </c>
      <c r="BX75" s="37">
        <f t="shared" si="31"/>
        <v>0</v>
      </c>
      <c r="BY75" s="37">
        <f t="shared" si="31"/>
        <v>0</v>
      </c>
      <c r="BZ75" s="37">
        <f t="shared" si="31"/>
        <v>0</v>
      </c>
      <c r="CA75" s="37">
        <f t="shared" si="31"/>
        <v>0</v>
      </c>
      <c r="CB75" s="37">
        <f t="shared" si="31"/>
        <v>0</v>
      </c>
      <c r="CC75" s="37">
        <f t="shared" si="31"/>
        <v>0</v>
      </c>
      <c r="CD75" s="37">
        <f t="shared" si="31"/>
        <v>0</v>
      </c>
      <c r="CE75" s="37">
        <f t="shared" si="31"/>
        <v>0</v>
      </c>
      <c r="CF75" s="37">
        <f t="shared" si="31"/>
        <v>0</v>
      </c>
      <c r="CG75" s="37">
        <f t="shared" si="31"/>
        <v>0</v>
      </c>
      <c r="CH75" s="37">
        <f t="shared" si="31"/>
        <v>0</v>
      </c>
      <c r="CI75" s="37">
        <f t="shared" si="31"/>
        <v>0</v>
      </c>
      <c r="CJ75" s="37">
        <f t="shared" si="31"/>
        <v>0</v>
      </c>
      <c r="CK75" s="37">
        <f t="shared" si="31"/>
        <v>0</v>
      </c>
      <c r="CL75" s="37">
        <f t="shared" si="31"/>
        <v>0</v>
      </c>
      <c r="CM75" s="37">
        <f t="shared" si="31"/>
        <v>0</v>
      </c>
      <c r="CN75" s="37">
        <f t="shared" si="31"/>
        <v>0</v>
      </c>
      <c r="CO75" s="37">
        <f t="shared" si="31"/>
        <v>0</v>
      </c>
      <c r="CP75" s="37">
        <f t="shared" si="31"/>
        <v>0</v>
      </c>
      <c r="CQ75" s="37">
        <f t="shared" si="31"/>
        <v>0</v>
      </c>
      <c r="CR75" s="37">
        <f t="shared" si="31"/>
        <v>0</v>
      </c>
      <c r="CS75" s="37">
        <f t="shared" si="31"/>
        <v>0</v>
      </c>
    </row>
    <row r="76" spans="2:97" x14ac:dyDescent="0.35">
      <c r="B76" s="1" t="str">
        <f t="shared" si="28"/>
        <v>Fees paid to Enter Name</v>
      </c>
      <c r="E76" s="29">
        <f t="shared" si="29"/>
        <v>0</v>
      </c>
      <c r="G76" s="37">
        <f t="shared" si="32"/>
        <v>0</v>
      </c>
      <c r="H76" s="37">
        <f t="shared" si="32"/>
        <v>0</v>
      </c>
      <c r="I76" s="37">
        <f t="shared" si="32"/>
        <v>0</v>
      </c>
      <c r="J76" s="37">
        <f t="shared" si="32"/>
        <v>0</v>
      </c>
      <c r="K76" s="37">
        <f t="shared" si="32"/>
        <v>0</v>
      </c>
      <c r="L76" s="37">
        <f t="shared" si="32"/>
        <v>0</v>
      </c>
      <c r="M76" s="37">
        <f t="shared" si="32"/>
        <v>0</v>
      </c>
      <c r="N76" s="37">
        <f t="shared" si="32"/>
        <v>0</v>
      </c>
      <c r="O76" s="37">
        <f t="shared" si="32"/>
        <v>0</v>
      </c>
      <c r="P76" s="37">
        <f t="shared" si="32"/>
        <v>0</v>
      </c>
      <c r="Q76" s="37">
        <f t="shared" si="32"/>
        <v>0</v>
      </c>
      <c r="R76" s="37">
        <f t="shared" si="32"/>
        <v>0</v>
      </c>
      <c r="S76" s="37">
        <f t="shared" si="32"/>
        <v>0</v>
      </c>
      <c r="T76" s="37">
        <f t="shared" si="32"/>
        <v>0</v>
      </c>
      <c r="U76" s="37">
        <f t="shared" si="32"/>
        <v>0</v>
      </c>
      <c r="V76" s="37">
        <f t="shared" si="32"/>
        <v>0</v>
      </c>
      <c r="W76" s="37">
        <f t="shared" si="32"/>
        <v>0</v>
      </c>
      <c r="X76" s="37">
        <f t="shared" si="32"/>
        <v>0</v>
      </c>
      <c r="Y76" s="37">
        <f t="shared" si="32"/>
        <v>0</v>
      </c>
      <c r="Z76" s="37">
        <f t="shared" si="32"/>
        <v>0</v>
      </c>
      <c r="AA76" s="37">
        <f t="shared" si="32"/>
        <v>0</v>
      </c>
      <c r="AB76" s="37">
        <f t="shared" si="32"/>
        <v>0</v>
      </c>
      <c r="AC76" s="37">
        <f t="shared" si="32"/>
        <v>0</v>
      </c>
      <c r="AD76" s="37">
        <f t="shared" si="32"/>
        <v>0</v>
      </c>
      <c r="AE76" s="37">
        <f t="shared" si="32"/>
        <v>0</v>
      </c>
      <c r="AF76" s="37">
        <f t="shared" si="32"/>
        <v>0</v>
      </c>
      <c r="AG76" s="37">
        <f t="shared" si="32"/>
        <v>0</v>
      </c>
      <c r="AH76" s="37">
        <f t="shared" si="32"/>
        <v>0</v>
      </c>
      <c r="AI76" s="37">
        <f t="shared" si="32"/>
        <v>0</v>
      </c>
      <c r="AJ76" s="37">
        <f t="shared" si="32"/>
        <v>0</v>
      </c>
      <c r="AK76" s="37">
        <f t="shared" si="32"/>
        <v>0</v>
      </c>
      <c r="AL76" s="37">
        <f t="shared" si="32"/>
        <v>0</v>
      </c>
      <c r="AM76" s="37">
        <f t="shared" si="32"/>
        <v>0</v>
      </c>
      <c r="AN76" s="37">
        <f t="shared" si="32"/>
        <v>0</v>
      </c>
      <c r="AO76" s="37">
        <f t="shared" si="32"/>
        <v>0</v>
      </c>
      <c r="AP76" s="37">
        <f t="shared" si="32"/>
        <v>0</v>
      </c>
      <c r="AQ76" s="37">
        <f t="shared" si="32"/>
        <v>0</v>
      </c>
      <c r="AR76" s="37">
        <f t="shared" si="32"/>
        <v>0</v>
      </c>
      <c r="AS76" s="37">
        <f t="shared" si="32"/>
        <v>0</v>
      </c>
      <c r="AT76" s="37">
        <f t="shared" si="32"/>
        <v>0</v>
      </c>
      <c r="AU76" s="37">
        <f t="shared" si="32"/>
        <v>0</v>
      </c>
      <c r="AV76" s="37">
        <f t="shared" si="32"/>
        <v>0</v>
      </c>
      <c r="AW76" s="37">
        <f t="shared" si="32"/>
        <v>0</v>
      </c>
      <c r="AX76" s="37">
        <f t="shared" si="32"/>
        <v>0</v>
      </c>
      <c r="AY76" s="37">
        <f t="shared" si="32"/>
        <v>0</v>
      </c>
      <c r="AZ76" s="37">
        <f t="shared" si="32"/>
        <v>0</v>
      </c>
      <c r="BA76" s="37">
        <f t="shared" si="32"/>
        <v>0</v>
      </c>
      <c r="BB76" s="37">
        <f t="shared" si="32"/>
        <v>0</v>
      </c>
      <c r="BC76" s="37">
        <f t="shared" si="32"/>
        <v>0</v>
      </c>
      <c r="BD76" s="37">
        <f t="shared" si="32"/>
        <v>0</v>
      </c>
      <c r="BE76" s="37">
        <f t="shared" si="32"/>
        <v>0</v>
      </c>
      <c r="BF76" s="37">
        <f t="shared" si="32"/>
        <v>0</v>
      </c>
      <c r="BG76" s="37">
        <f t="shared" si="32"/>
        <v>0</v>
      </c>
      <c r="BH76" s="37">
        <f t="shared" si="32"/>
        <v>0</v>
      </c>
      <c r="BI76" s="37">
        <f t="shared" si="32"/>
        <v>0</v>
      </c>
      <c r="BJ76" s="37">
        <f t="shared" si="32"/>
        <v>0</v>
      </c>
      <c r="BK76" s="37">
        <f t="shared" si="32"/>
        <v>0</v>
      </c>
      <c r="BL76" s="37">
        <f t="shared" si="32"/>
        <v>0</v>
      </c>
      <c r="BM76" s="37">
        <f t="shared" si="32"/>
        <v>0</v>
      </c>
      <c r="BN76" s="37">
        <f t="shared" si="32"/>
        <v>0</v>
      </c>
      <c r="BO76" s="37">
        <f t="shared" si="32"/>
        <v>0</v>
      </c>
      <c r="BP76" s="37">
        <f t="shared" si="32"/>
        <v>0</v>
      </c>
      <c r="BQ76" s="37">
        <f t="shared" si="32"/>
        <v>0</v>
      </c>
      <c r="BR76" s="37">
        <f t="shared" si="32"/>
        <v>0</v>
      </c>
      <c r="BS76" s="37">
        <f t="shared" si="31"/>
        <v>0</v>
      </c>
      <c r="BT76" s="37">
        <f t="shared" si="31"/>
        <v>0</v>
      </c>
      <c r="BU76" s="37">
        <f t="shared" si="31"/>
        <v>0</v>
      </c>
      <c r="BV76" s="37">
        <f t="shared" si="31"/>
        <v>0</v>
      </c>
      <c r="BW76" s="37">
        <f t="shared" si="31"/>
        <v>0</v>
      </c>
      <c r="BX76" s="37">
        <f t="shared" si="31"/>
        <v>0</v>
      </c>
      <c r="BY76" s="37">
        <f t="shared" si="31"/>
        <v>0</v>
      </c>
      <c r="BZ76" s="37">
        <f t="shared" si="31"/>
        <v>0</v>
      </c>
      <c r="CA76" s="37">
        <f t="shared" si="31"/>
        <v>0</v>
      </c>
      <c r="CB76" s="37">
        <f t="shared" si="31"/>
        <v>0</v>
      </c>
      <c r="CC76" s="37">
        <f t="shared" si="31"/>
        <v>0</v>
      </c>
      <c r="CD76" s="37">
        <f t="shared" si="31"/>
        <v>0</v>
      </c>
      <c r="CE76" s="37">
        <f t="shared" si="31"/>
        <v>0</v>
      </c>
      <c r="CF76" s="37">
        <f t="shared" si="31"/>
        <v>0</v>
      </c>
      <c r="CG76" s="37">
        <f t="shared" si="31"/>
        <v>0</v>
      </c>
      <c r="CH76" s="37">
        <f t="shared" si="31"/>
        <v>0</v>
      </c>
      <c r="CI76" s="37">
        <f t="shared" si="31"/>
        <v>0</v>
      </c>
      <c r="CJ76" s="37">
        <f t="shared" si="31"/>
        <v>0</v>
      </c>
      <c r="CK76" s="37">
        <f t="shared" si="31"/>
        <v>0</v>
      </c>
      <c r="CL76" s="37">
        <f t="shared" si="31"/>
        <v>0</v>
      </c>
      <c r="CM76" s="37">
        <f t="shared" si="31"/>
        <v>0</v>
      </c>
      <c r="CN76" s="37">
        <f t="shared" si="31"/>
        <v>0</v>
      </c>
      <c r="CO76" s="37">
        <f t="shared" si="31"/>
        <v>0</v>
      </c>
      <c r="CP76" s="37">
        <f t="shared" si="31"/>
        <v>0</v>
      </c>
      <c r="CQ76" s="37">
        <f t="shared" si="31"/>
        <v>0</v>
      </c>
      <c r="CR76" s="37">
        <f t="shared" si="31"/>
        <v>0</v>
      </c>
      <c r="CS76" s="37">
        <f t="shared" si="31"/>
        <v>0</v>
      </c>
    </row>
    <row r="77" spans="2:97" x14ac:dyDescent="0.35">
      <c r="B77" s="1" t="str">
        <f t="shared" si="28"/>
        <v>Fees paid to Enter Name</v>
      </c>
      <c r="E77" s="29">
        <f t="shared" si="29"/>
        <v>0</v>
      </c>
      <c r="G77" s="37">
        <f t="shared" si="32"/>
        <v>0</v>
      </c>
      <c r="H77" s="37">
        <f t="shared" si="32"/>
        <v>0</v>
      </c>
      <c r="I77" s="37">
        <f t="shared" si="32"/>
        <v>0</v>
      </c>
      <c r="J77" s="37">
        <f t="shared" si="32"/>
        <v>0</v>
      </c>
      <c r="K77" s="37">
        <f t="shared" si="32"/>
        <v>0</v>
      </c>
      <c r="L77" s="37">
        <f t="shared" si="32"/>
        <v>0</v>
      </c>
      <c r="M77" s="37">
        <f t="shared" si="32"/>
        <v>0</v>
      </c>
      <c r="N77" s="37">
        <f t="shared" si="32"/>
        <v>0</v>
      </c>
      <c r="O77" s="37">
        <f t="shared" si="32"/>
        <v>0</v>
      </c>
      <c r="P77" s="37">
        <f t="shared" si="32"/>
        <v>0</v>
      </c>
      <c r="Q77" s="37">
        <f t="shared" si="32"/>
        <v>0</v>
      </c>
      <c r="R77" s="37">
        <f t="shared" si="32"/>
        <v>0</v>
      </c>
      <c r="S77" s="37">
        <f t="shared" si="32"/>
        <v>0</v>
      </c>
      <c r="T77" s="37">
        <f t="shared" si="32"/>
        <v>0</v>
      </c>
      <c r="U77" s="37">
        <f t="shared" si="32"/>
        <v>0</v>
      </c>
      <c r="V77" s="37">
        <f t="shared" si="32"/>
        <v>0</v>
      </c>
      <c r="W77" s="37">
        <f t="shared" si="32"/>
        <v>0</v>
      </c>
      <c r="X77" s="37">
        <f t="shared" si="32"/>
        <v>0</v>
      </c>
      <c r="Y77" s="37">
        <f t="shared" si="32"/>
        <v>0</v>
      </c>
      <c r="Z77" s="37">
        <f t="shared" si="32"/>
        <v>0</v>
      </c>
      <c r="AA77" s="37">
        <f t="shared" si="32"/>
        <v>0</v>
      </c>
      <c r="AB77" s="37">
        <f t="shared" si="32"/>
        <v>0</v>
      </c>
      <c r="AC77" s="37">
        <f t="shared" si="32"/>
        <v>0</v>
      </c>
      <c r="AD77" s="37">
        <f t="shared" si="32"/>
        <v>0</v>
      </c>
      <c r="AE77" s="37">
        <f t="shared" si="32"/>
        <v>0</v>
      </c>
      <c r="AF77" s="37">
        <f t="shared" si="32"/>
        <v>0</v>
      </c>
      <c r="AG77" s="37">
        <f t="shared" si="32"/>
        <v>0</v>
      </c>
      <c r="AH77" s="37">
        <f t="shared" si="32"/>
        <v>0</v>
      </c>
      <c r="AI77" s="37">
        <f t="shared" si="32"/>
        <v>0</v>
      </c>
      <c r="AJ77" s="37">
        <f t="shared" si="32"/>
        <v>0</v>
      </c>
      <c r="AK77" s="37">
        <f t="shared" si="32"/>
        <v>0</v>
      </c>
      <c r="AL77" s="37">
        <f t="shared" si="32"/>
        <v>0</v>
      </c>
      <c r="AM77" s="37">
        <f t="shared" si="32"/>
        <v>0</v>
      </c>
      <c r="AN77" s="37">
        <f t="shared" si="32"/>
        <v>0</v>
      </c>
      <c r="AO77" s="37">
        <f t="shared" si="32"/>
        <v>0</v>
      </c>
      <c r="AP77" s="37">
        <f t="shared" si="32"/>
        <v>0</v>
      </c>
      <c r="AQ77" s="37">
        <f t="shared" si="32"/>
        <v>0</v>
      </c>
      <c r="AR77" s="37">
        <f t="shared" si="32"/>
        <v>0</v>
      </c>
      <c r="AS77" s="37">
        <f t="shared" si="32"/>
        <v>0</v>
      </c>
      <c r="AT77" s="37">
        <f t="shared" si="32"/>
        <v>0</v>
      </c>
      <c r="AU77" s="37">
        <f t="shared" si="32"/>
        <v>0</v>
      </c>
      <c r="AV77" s="37">
        <f t="shared" si="32"/>
        <v>0</v>
      </c>
      <c r="AW77" s="37">
        <f t="shared" si="32"/>
        <v>0</v>
      </c>
      <c r="AX77" s="37">
        <f t="shared" si="32"/>
        <v>0</v>
      </c>
      <c r="AY77" s="37">
        <f t="shared" si="32"/>
        <v>0</v>
      </c>
      <c r="AZ77" s="37">
        <f t="shared" si="32"/>
        <v>0</v>
      </c>
      <c r="BA77" s="37">
        <f t="shared" si="32"/>
        <v>0</v>
      </c>
      <c r="BB77" s="37">
        <f t="shared" si="32"/>
        <v>0</v>
      </c>
      <c r="BC77" s="37">
        <f t="shared" si="32"/>
        <v>0</v>
      </c>
      <c r="BD77" s="37">
        <f t="shared" si="32"/>
        <v>0</v>
      </c>
      <c r="BE77" s="37">
        <f t="shared" si="32"/>
        <v>0</v>
      </c>
      <c r="BF77" s="37">
        <f t="shared" si="32"/>
        <v>0</v>
      </c>
      <c r="BG77" s="37">
        <f t="shared" si="32"/>
        <v>0</v>
      </c>
      <c r="BH77" s="37">
        <f t="shared" si="32"/>
        <v>0</v>
      </c>
      <c r="BI77" s="37">
        <f t="shared" si="32"/>
        <v>0</v>
      </c>
      <c r="BJ77" s="37">
        <f t="shared" si="32"/>
        <v>0</v>
      </c>
      <c r="BK77" s="37">
        <f t="shared" si="32"/>
        <v>0</v>
      </c>
      <c r="BL77" s="37">
        <f t="shared" si="32"/>
        <v>0</v>
      </c>
      <c r="BM77" s="37">
        <f t="shared" si="32"/>
        <v>0</v>
      </c>
      <c r="BN77" s="37">
        <f t="shared" si="32"/>
        <v>0</v>
      </c>
      <c r="BO77" s="37">
        <f t="shared" si="32"/>
        <v>0</v>
      </c>
      <c r="BP77" s="37">
        <f t="shared" si="32"/>
        <v>0</v>
      </c>
      <c r="BQ77" s="37">
        <f t="shared" si="32"/>
        <v>0</v>
      </c>
      <c r="BR77" s="37">
        <f t="shared" ref="BR77" si="33">IF(BR$4&gt;=$C$9,BR45,0)</f>
        <v>0</v>
      </c>
      <c r="BS77" s="37">
        <f t="shared" si="31"/>
        <v>0</v>
      </c>
      <c r="BT77" s="37">
        <f t="shared" si="31"/>
        <v>0</v>
      </c>
      <c r="BU77" s="37">
        <f t="shared" si="31"/>
        <v>0</v>
      </c>
      <c r="BV77" s="37">
        <f t="shared" si="31"/>
        <v>0</v>
      </c>
      <c r="BW77" s="37">
        <f t="shared" si="31"/>
        <v>0</v>
      </c>
      <c r="BX77" s="37">
        <f t="shared" si="31"/>
        <v>0</v>
      </c>
      <c r="BY77" s="37">
        <f t="shared" si="31"/>
        <v>0</v>
      </c>
      <c r="BZ77" s="37">
        <f t="shared" si="31"/>
        <v>0</v>
      </c>
      <c r="CA77" s="37">
        <f t="shared" si="31"/>
        <v>0</v>
      </c>
      <c r="CB77" s="37">
        <f t="shared" si="31"/>
        <v>0</v>
      </c>
      <c r="CC77" s="37">
        <f t="shared" si="31"/>
        <v>0</v>
      </c>
      <c r="CD77" s="37">
        <f t="shared" si="31"/>
        <v>0</v>
      </c>
      <c r="CE77" s="37">
        <f t="shared" si="31"/>
        <v>0</v>
      </c>
      <c r="CF77" s="37">
        <f t="shared" si="31"/>
        <v>0</v>
      </c>
      <c r="CG77" s="37">
        <f t="shared" si="31"/>
        <v>0</v>
      </c>
      <c r="CH77" s="37">
        <f t="shared" si="31"/>
        <v>0</v>
      </c>
      <c r="CI77" s="37">
        <f t="shared" si="31"/>
        <v>0</v>
      </c>
      <c r="CJ77" s="37">
        <f t="shared" si="31"/>
        <v>0</v>
      </c>
      <c r="CK77" s="37">
        <f t="shared" si="31"/>
        <v>0</v>
      </c>
      <c r="CL77" s="37">
        <f t="shared" si="31"/>
        <v>0</v>
      </c>
      <c r="CM77" s="37">
        <f t="shared" si="31"/>
        <v>0</v>
      </c>
      <c r="CN77" s="37">
        <f t="shared" si="31"/>
        <v>0</v>
      </c>
      <c r="CO77" s="37">
        <f t="shared" si="31"/>
        <v>0</v>
      </c>
      <c r="CP77" s="37">
        <f t="shared" si="31"/>
        <v>0</v>
      </c>
      <c r="CQ77" s="37">
        <f t="shared" si="31"/>
        <v>0</v>
      </c>
      <c r="CR77" s="37">
        <f t="shared" si="31"/>
        <v>0</v>
      </c>
      <c r="CS77" s="37">
        <f t="shared" si="31"/>
        <v>0</v>
      </c>
    </row>
    <row r="78" spans="2:97" x14ac:dyDescent="0.35">
      <c r="B78" s="1" t="str">
        <f t="shared" si="28"/>
        <v>Fees paid to Enter Name</v>
      </c>
      <c r="E78" s="29">
        <f t="shared" si="29"/>
        <v>0</v>
      </c>
      <c r="G78" s="37">
        <f t="shared" ref="G78:BR79" si="34">IF(G$4&gt;=$C$9,G46,0)</f>
        <v>0</v>
      </c>
      <c r="H78" s="37">
        <f t="shared" si="34"/>
        <v>0</v>
      </c>
      <c r="I78" s="37">
        <f t="shared" si="34"/>
        <v>0</v>
      </c>
      <c r="J78" s="37">
        <f t="shared" si="34"/>
        <v>0</v>
      </c>
      <c r="K78" s="37">
        <f t="shared" si="34"/>
        <v>0</v>
      </c>
      <c r="L78" s="37">
        <f t="shared" si="34"/>
        <v>0</v>
      </c>
      <c r="M78" s="37">
        <f t="shared" si="34"/>
        <v>0</v>
      </c>
      <c r="N78" s="37">
        <f t="shared" si="34"/>
        <v>0</v>
      </c>
      <c r="O78" s="37">
        <f t="shared" si="34"/>
        <v>0</v>
      </c>
      <c r="P78" s="37">
        <f t="shared" si="34"/>
        <v>0</v>
      </c>
      <c r="Q78" s="37">
        <f t="shared" si="34"/>
        <v>0</v>
      </c>
      <c r="R78" s="37">
        <f t="shared" si="34"/>
        <v>0</v>
      </c>
      <c r="S78" s="37">
        <f t="shared" si="34"/>
        <v>0</v>
      </c>
      <c r="T78" s="37">
        <f t="shared" si="34"/>
        <v>0</v>
      </c>
      <c r="U78" s="37">
        <f t="shared" si="34"/>
        <v>0</v>
      </c>
      <c r="V78" s="37">
        <f t="shared" si="34"/>
        <v>0</v>
      </c>
      <c r="W78" s="37">
        <f t="shared" si="34"/>
        <v>0</v>
      </c>
      <c r="X78" s="37">
        <f t="shared" si="34"/>
        <v>0</v>
      </c>
      <c r="Y78" s="37">
        <f t="shared" si="34"/>
        <v>0</v>
      </c>
      <c r="Z78" s="37">
        <f t="shared" si="34"/>
        <v>0</v>
      </c>
      <c r="AA78" s="37">
        <f t="shared" si="34"/>
        <v>0</v>
      </c>
      <c r="AB78" s="37">
        <f t="shared" si="34"/>
        <v>0</v>
      </c>
      <c r="AC78" s="37">
        <f t="shared" si="34"/>
        <v>0</v>
      </c>
      <c r="AD78" s="37">
        <f t="shared" si="34"/>
        <v>0</v>
      </c>
      <c r="AE78" s="37">
        <f t="shared" si="34"/>
        <v>0</v>
      </c>
      <c r="AF78" s="37">
        <f t="shared" si="34"/>
        <v>0</v>
      </c>
      <c r="AG78" s="37">
        <f t="shared" si="34"/>
        <v>0</v>
      </c>
      <c r="AH78" s="37">
        <f t="shared" si="34"/>
        <v>0</v>
      </c>
      <c r="AI78" s="37">
        <f t="shared" si="34"/>
        <v>0</v>
      </c>
      <c r="AJ78" s="37">
        <f t="shared" si="34"/>
        <v>0</v>
      </c>
      <c r="AK78" s="37">
        <f t="shared" si="34"/>
        <v>0</v>
      </c>
      <c r="AL78" s="37">
        <f t="shared" si="34"/>
        <v>0</v>
      </c>
      <c r="AM78" s="37">
        <f t="shared" si="34"/>
        <v>0</v>
      </c>
      <c r="AN78" s="37">
        <f t="shared" si="34"/>
        <v>0</v>
      </c>
      <c r="AO78" s="37">
        <f t="shared" si="34"/>
        <v>0</v>
      </c>
      <c r="AP78" s="37">
        <f t="shared" si="34"/>
        <v>0</v>
      </c>
      <c r="AQ78" s="37">
        <f t="shared" si="34"/>
        <v>0</v>
      </c>
      <c r="AR78" s="37">
        <f t="shared" si="34"/>
        <v>0</v>
      </c>
      <c r="AS78" s="37">
        <f t="shared" si="34"/>
        <v>0</v>
      </c>
      <c r="AT78" s="37">
        <f t="shared" si="34"/>
        <v>0</v>
      </c>
      <c r="AU78" s="37">
        <f t="shared" si="34"/>
        <v>0</v>
      </c>
      <c r="AV78" s="37">
        <f t="shared" si="34"/>
        <v>0</v>
      </c>
      <c r="AW78" s="37">
        <f t="shared" si="34"/>
        <v>0</v>
      </c>
      <c r="AX78" s="37">
        <f t="shared" si="34"/>
        <v>0</v>
      </c>
      <c r="AY78" s="37">
        <f t="shared" si="34"/>
        <v>0</v>
      </c>
      <c r="AZ78" s="37">
        <f t="shared" si="34"/>
        <v>0</v>
      </c>
      <c r="BA78" s="37">
        <f t="shared" si="34"/>
        <v>0</v>
      </c>
      <c r="BB78" s="37">
        <f t="shared" si="34"/>
        <v>0</v>
      </c>
      <c r="BC78" s="37">
        <f t="shared" si="34"/>
        <v>0</v>
      </c>
      <c r="BD78" s="37">
        <f t="shared" si="34"/>
        <v>0</v>
      </c>
      <c r="BE78" s="37">
        <f t="shared" si="34"/>
        <v>0</v>
      </c>
      <c r="BF78" s="37">
        <f t="shared" si="34"/>
        <v>0</v>
      </c>
      <c r="BG78" s="37">
        <f t="shared" si="34"/>
        <v>0</v>
      </c>
      <c r="BH78" s="37">
        <f t="shared" si="34"/>
        <v>0</v>
      </c>
      <c r="BI78" s="37">
        <f t="shared" si="34"/>
        <v>0</v>
      </c>
      <c r="BJ78" s="37">
        <f t="shared" si="34"/>
        <v>0</v>
      </c>
      <c r="BK78" s="37">
        <f t="shared" si="34"/>
        <v>0</v>
      </c>
      <c r="BL78" s="37">
        <f t="shared" si="34"/>
        <v>0</v>
      </c>
      <c r="BM78" s="37">
        <f t="shared" si="34"/>
        <v>0</v>
      </c>
      <c r="BN78" s="37">
        <f t="shared" si="34"/>
        <v>0</v>
      </c>
      <c r="BO78" s="37">
        <f t="shared" si="34"/>
        <v>0</v>
      </c>
      <c r="BP78" s="37">
        <f t="shared" si="34"/>
        <v>0</v>
      </c>
      <c r="BQ78" s="37">
        <f t="shared" si="34"/>
        <v>0</v>
      </c>
      <c r="BR78" s="37">
        <f t="shared" si="34"/>
        <v>0</v>
      </c>
      <c r="BS78" s="37">
        <f t="shared" si="31"/>
        <v>0</v>
      </c>
      <c r="BT78" s="37">
        <f t="shared" si="31"/>
        <v>0</v>
      </c>
      <c r="BU78" s="37">
        <f t="shared" si="31"/>
        <v>0</v>
      </c>
      <c r="BV78" s="37">
        <f t="shared" si="31"/>
        <v>0</v>
      </c>
      <c r="BW78" s="37">
        <f t="shared" si="31"/>
        <v>0</v>
      </c>
      <c r="BX78" s="37">
        <f t="shared" si="31"/>
        <v>0</v>
      </c>
      <c r="BY78" s="37">
        <f t="shared" si="31"/>
        <v>0</v>
      </c>
      <c r="BZ78" s="37">
        <f t="shared" si="31"/>
        <v>0</v>
      </c>
      <c r="CA78" s="37">
        <f t="shared" si="31"/>
        <v>0</v>
      </c>
      <c r="CB78" s="37">
        <f t="shared" si="31"/>
        <v>0</v>
      </c>
      <c r="CC78" s="37">
        <f t="shared" si="31"/>
        <v>0</v>
      </c>
      <c r="CD78" s="37">
        <f t="shared" si="31"/>
        <v>0</v>
      </c>
      <c r="CE78" s="37">
        <f t="shared" si="31"/>
        <v>0</v>
      </c>
      <c r="CF78" s="37">
        <f t="shared" si="31"/>
        <v>0</v>
      </c>
      <c r="CG78" s="37">
        <f t="shared" si="31"/>
        <v>0</v>
      </c>
      <c r="CH78" s="37">
        <f t="shared" si="31"/>
        <v>0</v>
      </c>
      <c r="CI78" s="37">
        <f t="shared" si="31"/>
        <v>0</v>
      </c>
      <c r="CJ78" s="37">
        <f t="shared" si="31"/>
        <v>0</v>
      </c>
      <c r="CK78" s="37">
        <f t="shared" si="31"/>
        <v>0</v>
      </c>
      <c r="CL78" s="37">
        <f t="shared" si="31"/>
        <v>0</v>
      </c>
      <c r="CM78" s="37">
        <f t="shared" si="31"/>
        <v>0</v>
      </c>
      <c r="CN78" s="37">
        <f t="shared" si="31"/>
        <v>0</v>
      </c>
      <c r="CO78" s="37">
        <f t="shared" si="31"/>
        <v>0</v>
      </c>
      <c r="CP78" s="37">
        <f t="shared" si="31"/>
        <v>0</v>
      </c>
      <c r="CQ78" s="37">
        <f t="shared" si="31"/>
        <v>0</v>
      </c>
      <c r="CR78" s="37">
        <f t="shared" si="31"/>
        <v>0</v>
      </c>
      <c r="CS78" s="37">
        <f t="shared" si="31"/>
        <v>0</v>
      </c>
    </row>
    <row r="79" spans="2:97" x14ac:dyDescent="0.35">
      <c r="B79" s="1" t="str">
        <f t="shared" si="28"/>
        <v>Fees paid to Enter Name</v>
      </c>
      <c r="E79" s="29">
        <f t="shared" si="29"/>
        <v>0</v>
      </c>
      <c r="G79" s="37">
        <f t="shared" si="34"/>
        <v>0</v>
      </c>
      <c r="H79" s="37">
        <f t="shared" si="34"/>
        <v>0</v>
      </c>
      <c r="I79" s="37">
        <f t="shared" si="34"/>
        <v>0</v>
      </c>
      <c r="J79" s="37">
        <f t="shared" si="34"/>
        <v>0</v>
      </c>
      <c r="K79" s="37">
        <f t="shared" si="34"/>
        <v>0</v>
      </c>
      <c r="L79" s="37">
        <f t="shared" si="34"/>
        <v>0</v>
      </c>
      <c r="M79" s="37">
        <f t="shared" si="34"/>
        <v>0</v>
      </c>
      <c r="N79" s="37">
        <f t="shared" si="34"/>
        <v>0</v>
      </c>
      <c r="O79" s="37">
        <f t="shared" si="34"/>
        <v>0</v>
      </c>
      <c r="P79" s="37">
        <f t="shared" si="34"/>
        <v>0</v>
      </c>
      <c r="Q79" s="37">
        <f t="shared" si="34"/>
        <v>0</v>
      </c>
      <c r="R79" s="37">
        <f t="shared" si="34"/>
        <v>0</v>
      </c>
      <c r="S79" s="37">
        <f t="shared" si="34"/>
        <v>0</v>
      </c>
      <c r="T79" s="37">
        <f t="shared" si="34"/>
        <v>0</v>
      </c>
      <c r="U79" s="37">
        <f t="shared" si="34"/>
        <v>0</v>
      </c>
      <c r="V79" s="37">
        <f t="shared" si="34"/>
        <v>0</v>
      </c>
      <c r="W79" s="37">
        <f t="shared" si="34"/>
        <v>0</v>
      </c>
      <c r="X79" s="37">
        <f t="shared" si="34"/>
        <v>0</v>
      </c>
      <c r="Y79" s="37">
        <f t="shared" si="34"/>
        <v>0</v>
      </c>
      <c r="Z79" s="37">
        <f t="shared" si="34"/>
        <v>0</v>
      </c>
      <c r="AA79" s="37">
        <f t="shared" si="34"/>
        <v>0</v>
      </c>
      <c r="AB79" s="37">
        <f t="shared" si="34"/>
        <v>0</v>
      </c>
      <c r="AC79" s="37">
        <f t="shared" si="34"/>
        <v>0</v>
      </c>
      <c r="AD79" s="37">
        <f t="shared" si="34"/>
        <v>0</v>
      </c>
      <c r="AE79" s="37">
        <f t="shared" si="34"/>
        <v>0</v>
      </c>
      <c r="AF79" s="37">
        <f t="shared" si="34"/>
        <v>0</v>
      </c>
      <c r="AG79" s="37">
        <f t="shared" si="34"/>
        <v>0</v>
      </c>
      <c r="AH79" s="37">
        <f t="shared" si="34"/>
        <v>0</v>
      </c>
      <c r="AI79" s="37">
        <f t="shared" si="34"/>
        <v>0</v>
      </c>
      <c r="AJ79" s="37">
        <f t="shared" si="34"/>
        <v>0</v>
      </c>
      <c r="AK79" s="37">
        <f t="shared" si="34"/>
        <v>0</v>
      </c>
      <c r="AL79" s="37">
        <f t="shared" si="34"/>
        <v>0</v>
      </c>
      <c r="AM79" s="37">
        <f t="shared" si="34"/>
        <v>0</v>
      </c>
      <c r="AN79" s="37">
        <f t="shared" si="34"/>
        <v>0</v>
      </c>
      <c r="AO79" s="37">
        <f t="shared" si="34"/>
        <v>0</v>
      </c>
      <c r="AP79" s="37">
        <f t="shared" si="34"/>
        <v>0</v>
      </c>
      <c r="AQ79" s="37">
        <f t="shared" si="34"/>
        <v>0</v>
      </c>
      <c r="AR79" s="37">
        <f t="shared" si="34"/>
        <v>0</v>
      </c>
      <c r="AS79" s="37">
        <f t="shared" si="34"/>
        <v>0</v>
      </c>
      <c r="AT79" s="37">
        <f t="shared" si="34"/>
        <v>0</v>
      </c>
      <c r="AU79" s="37">
        <f t="shared" si="34"/>
        <v>0</v>
      </c>
      <c r="AV79" s="37">
        <f t="shared" si="34"/>
        <v>0</v>
      </c>
      <c r="AW79" s="37">
        <f t="shared" si="34"/>
        <v>0</v>
      </c>
      <c r="AX79" s="37">
        <f t="shared" si="34"/>
        <v>0</v>
      </c>
      <c r="AY79" s="37">
        <f t="shared" si="34"/>
        <v>0</v>
      </c>
      <c r="AZ79" s="37">
        <f t="shared" si="34"/>
        <v>0</v>
      </c>
      <c r="BA79" s="37">
        <f t="shared" si="34"/>
        <v>0</v>
      </c>
      <c r="BB79" s="37">
        <f t="shared" si="34"/>
        <v>0</v>
      </c>
      <c r="BC79" s="37">
        <f t="shared" si="34"/>
        <v>0</v>
      </c>
      <c r="BD79" s="37">
        <f t="shared" si="34"/>
        <v>0</v>
      </c>
      <c r="BE79" s="37">
        <f t="shared" si="34"/>
        <v>0</v>
      </c>
      <c r="BF79" s="37">
        <f t="shared" si="34"/>
        <v>0</v>
      </c>
      <c r="BG79" s="37">
        <f t="shared" si="34"/>
        <v>0</v>
      </c>
      <c r="BH79" s="37">
        <f t="shared" si="34"/>
        <v>0</v>
      </c>
      <c r="BI79" s="37">
        <f t="shared" si="34"/>
        <v>0</v>
      </c>
      <c r="BJ79" s="37">
        <f t="shared" si="34"/>
        <v>0</v>
      </c>
      <c r="BK79" s="37">
        <f t="shared" si="34"/>
        <v>0</v>
      </c>
      <c r="BL79" s="37">
        <f t="shared" si="34"/>
        <v>0</v>
      </c>
      <c r="BM79" s="37">
        <f t="shared" si="34"/>
        <v>0</v>
      </c>
      <c r="BN79" s="37">
        <f t="shared" si="34"/>
        <v>0</v>
      </c>
      <c r="BO79" s="37">
        <f t="shared" si="34"/>
        <v>0</v>
      </c>
      <c r="BP79" s="37">
        <f t="shared" si="34"/>
        <v>0</v>
      </c>
      <c r="BQ79" s="37">
        <f t="shared" si="34"/>
        <v>0</v>
      </c>
      <c r="BR79" s="37">
        <f t="shared" si="34"/>
        <v>0</v>
      </c>
      <c r="BS79" s="37">
        <f t="shared" si="31"/>
        <v>0</v>
      </c>
      <c r="BT79" s="37">
        <f t="shared" si="31"/>
        <v>0</v>
      </c>
      <c r="BU79" s="37">
        <f t="shared" si="31"/>
        <v>0</v>
      </c>
      <c r="BV79" s="37">
        <f t="shared" si="31"/>
        <v>0</v>
      </c>
      <c r="BW79" s="37">
        <f t="shared" si="31"/>
        <v>0</v>
      </c>
      <c r="BX79" s="37">
        <f t="shared" si="31"/>
        <v>0</v>
      </c>
      <c r="BY79" s="37">
        <f t="shared" si="31"/>
        <v>0</v>
      </c>
      <c r="BZ79" s="37">
        <f t="shared" si="31"/>
        <v>0</v>
      </c>
      <c r="CA79" s="37">
        <f t="shared" si="31"/>
        <v>0</v>
      </c>
      <c r="CB79" s="37">
        <f t="shared" si="31"/>
        <v>0</v>
      </c>
      <c r="CC79" s="37">
        <f t="shared" si="31"/>
        <v>0</v>
      </c>
      <c r="CD79" s="37">
        <f t="shared" si="31"/>
        <v>0</v>
      </c>
      <c r="CE79" s="37">
        <f t="shared" ref="CE79:CS79" si="35">IF(CE$4&gt;=$C$9,CE47,0)</f>
        <v>0</v>
      </c>
      <c r="CF79" s="37">
        <f t="shared" si="35"/>
        <v>0</v>
      </c>
      <c r="CG79" s="37">
        <f t="shared" si="35"/>
        <v>0</v>
      </c>
      <c r="CH79" s="37">
        <f t="shared" si="35"/>
        <v>0</v>
      </c>
      <c r="CI79" s="37">
        <f t="shared" si="35"/>
        <v>0</v>
      </c>
      <c r="CJ79" s="37">
        <f t="shared" si="35"/>
        <v>0</v>
      </c>
      <c r="CK79" s="37">
        <f t="shared" si="35"/>
        <v>0</v>
      </c>
      <c r="CL79" s="37">
        <f t="shared" si="35"/>
        <v>0</v>
      </c>
      <c r="CM79" s="37">
        <f t="shared" si="35"/>
        <v>0</v>
      </c>
      <c r="CN79" s="37">
        <f t="shared" si="35"/>
        <v>0</v>
      </c>
      <c r="CO79" s="37">
        <f t="shared" si="35"/>
        <v>0</v>
      </c>
      <c r="CP79" s="37">
        <f t="shared" si="35"/>
        <v>0</v>
      </c>
      <c r="CQ79" s="37">
        <f t="shared" si="35"/>
        <v>0</v>
      </c>
      <c r="CR79" s="37">
        <f t="shared" si="35"/>
        <v>0</v>
      </c>
      <c r="CS79" s="37">
        <f t="shared" si="35"/>
        <v>0</v>
      </c>
    </row>
    <row r="80" spans="2:97" x14ac:dyDescent="0.35">
      <c r="B80" s="2" t="s">
        <v>42</v>
      </c>
      <c r="C80" s="2"/>
      <c r="D80" s="2"/>
      <c r="E80" s="32">
        <f t="shared" si="29"/>
        <v>32992.718780715535</v>
      </c>
      <c r="F80" s="2"/>
      <c r="G80" s="33">
        <f t="shared" ref="G80:AL80" si="36">SUM(G70:G79)</f>
        <v>0</v>
      </c>
      <c r="H80" s="33">
        <f t="shared" si="36"/>
        <v>0</v>
      </c>
      <c r="I80" s="33">
        <f t="shared" si="36"/>
        <v>0</v>
      </c>
      <c r="J80" s="33">
        <f t="shared" si="36"/>
        <v>0</v>
      </c>
      <c r="K80" s="33">
        <f t="shared" si="36"/>
        <v>0</v>
      </c>
      <c r="L80" s="33">
        <f t="shared" si="36"/>
        <v>0</v>
      </c>
      <c r="M80" s="33">
        <f t="shared" si="36"/>
        <v>0</v>
      </c>
      <c r="N80" s="33">
        <f t="shared" si="36"/>
        <v>0</v>
      </c>
      <c r="O80" s="33">
        <f t="shared" si="36"/>
        <v>0</v>
      </c>
      <c r="P80" s="33">
        <f t="shared" si="36"/>
        <v>0</v>
      </c>
      <c r="Q80" s="33">
        <f t="shared" si="36"/>
        <v>0</v>
      </c>
      <c r="R80" s="33">
        <f t="shared" si="36"/>
        <v>0</v>
      </c>
      <c r="S80" s="33">
        <f t="shared" si="36"/>
        <v>0</v>
      </c>
      <c r="T80" s="33">
        <f t="shared" si="36"/>
        <v>0</v>
      </c>
      <c r="U80" s="33">
        <f t="shared" si="36"/>
        <v>0</v>
      </c>
      <c r="V80" s="33">
        <f t="shared" si="36"/>
        <v>0</v>
      </c>
      <c r="W80" s="33">
        <f t="shared" si="36"/>
        <v>0</v>
      </c>
      <c r="X80" s="33">
        <f t="shared" si="36"/>
        <v>0</v>
      </c>
      <c r="Y80" s="33">
        <f t="shared" si="36"/>
        <v>0</v>
      </c>
      <c r="Z80" s="33">
        <f t="shared" si="36"/>
        <v>0</v>
      </c>
      <c r="AA80" s="33">
        <f t="shared" si="36"/>
        <v>0</v>
      </c>
      <c r="AB80" s="33">
        <f t="shared" si="36"/>
        <v>0</v>
      </c>
      <c r="AC80" s="33">
        <f t="shared" si="36"/>
        <v>0</v>
      </c>
      <c r="AD80" s="33">
        <f t="shared" si="36"/>
        <v>583.19720362444309</v>
      </c>
      <c r="AE80" s="33">
        <f t="shared" si="36"/>
        <v>618.88754629021969</v>
      </c>
      <c r="AF80" s="33">
        <f t="shared" si="36"/>
        <v>567.46087064014432</v>
      </c>
      <c r="AG80" s="33">
        <f t="shared" si="36"/>
        <v>630.65143541572684</v>
      </c>
      <c r="AH80" s="33">
        <f t="shared" si="36"/>
        <v>578.13968958635201</v>
      </c>
      <c r="AI80" s="33">
        <f t="shared" si="36"/>
        <v>646.15753841770857</v>
      </c>
      <c r="AJ80" s="33">
        <f t="shared" si="36"/>
        <v>565.27477919246599</v>
      </c>
      <c r="AK80" s="33">
        <f t="shared" si="36"/>
        <v>628.96976876299959</v>
      </c>
      <c r="AL80" s="33">
        <f t="shared" si="36"/>
        <v>562.01407023078968</v>
      </c>
      <c r="AM80" s="33">
        <f t="shared" ref="AM80:CS80" si="37">SUM(AM70:AM79)</f>
        <v>615.02267843208529</v>
      </c>
      <c r="AN80" s="33">
        <f t="shared" si="37"/>
        <v>542.80781487535546</v>
      </c>
      <c r="AO80" s="33">
        <f t="shared" si="37"/>
        <v>641.2282901723604</v>
      </c>
      <c r="AP80" s="33">
        <f t="shared" si="37"/>
        <v>525.51480053250293</v>
      </c>
      <c r="AQ80" s="33">
        <f t="shared" si="37"/>
        <v>618.64140519201726</v>
      </c>
      <c r="AR80" s="33">
        <f t="shared" si="37"/>
        <v>525.26005250390722</v>
      </c>
      <c r="AS80" s="33">
        <f t="shared" si="37"/>
        <v>546.40068434597731</v>
      </c>
      <c r="AT80" s="33">
        <f t="shared" si="37"/>
        <v>511.05493732507983</v>
      </c>
      <c r="AU80" s="33">
        <f t="shared" si="37"/>
        <v>451.00212551389848</v>
      </c>
      <c r="AV80" s="33">
        <f t="shared" si="37"/>
        <v>500.12969089202511</v>
      </c>
      <c r="AW80" s="33">
        <f t="shared" si="37"/>
        <v>430.43695259676389</v>
      </c>
      <c r="AX80" s="33">
        <f t="shared" si="37"/>
        <v>506.81241840644293</v>
      </c>
      <c r="AY80" s="33">
        <f t="shared" si="37"/>
        <v>626.62137753333445</v>
      </c>
      <c r="AZ80" s="33">
        <f t="shared" si="37"/>
        <v>526.08393637925099</v>
      </c>
      <c r="BA80" s="33">
        <f t="shared" si="37"/>
        <v>796.90672129263646</v>
      </c>
      <c r="BB80" s="33">
        <f t="shared" si="37"/>
        <v>542.97256239702369</v>
      </c>
      <c r="BC80" s="33">
        <f t="shared" si="37"/>
        <v>736.25236985509673</v>
      </c>
      <c r="BD80" s="33">
        <f t="shared" si="37"/>
        <v>485.17206880238138</v>
      </c>
      <c r="BE80" s="33">
        <f t="shared" si="37"/>
        <v>529.52887423930611</v>
      </c>
      <c r="BF80" s="33">
        <f t="shared" si="37"/>
        <v>444.66709475284171</v>
      </c>
      <c r="BG80" s="33">
        <f t="shared" si="37"/>
        <v>371.66114377814927</v>
      </c>
      <c r="BH80" s="33">
        <f t="shared" si="37"/>
        <v>429.16407348899912</v>
      </c>
      <c r="BI80" s="33">
        <f t="shared" si="37"/>
        <v>384.8962454618661</v>
      </c>
      <c r="BJ80" s="33">
        <f t="shared" si="37"/>
        <v>0</v>
      </c>
      <c r="BK80" s="33">
        <f t="shared" si="37"/>
        <v>437.55736133846904</v>
      </c>
      <c r="BL80" s="33">
        <f t="shared" si="37"/>
        <v>0</v>
      </c>
      <c r="BM80" s="33">
        <f t="shared" si="37"/>
        <v>689.54868479463676</v>
      </c>
      <c r="BN80" s="33">
        <f t="shared" si="37"/>
        <v>0</v>
      </c>
      <c r="BO80" s="33">
        <f t="shared" si="37"/>
        <v>671.25949158124331</v>
      </c>
      <c r="BP80" s="33">
        <f t="shared" si="37"/>
        <v>6750.3700195093215</v>
      </c>
      <c r="BQ80" s="33">
        <f t="shared" si="37"/>
        <v>3341.2165396880059</v>
      </c>
      <c r="BR80" s="33">
        <f t="shared" si="37"/>
        <v>3413.775938893858</v>
      </c>
      <c r="BS80" s="33">
        <f t="shared" si="37"/>
        <v>19.999523979844454</v>
      </c>
      <c r="BT80" s="33">
        <f t="shared" si="37"/>
        <v>0</v>
      </c>
      <c r="BU80" s="33">
        <f t="shared" si="37"/>
        <v>0</v>
      </c>
      <c r="BV80" s="33">
        <f t="shared" si="37"/>
        <v>0</v>
      </c>
      <c r="BW80" s="33">
        <f t="shared" si="37"/>
        <v>0</v>
      </c>
      <c r="BX80" s="33">
        <f t="shared" si="37"/>
        <v>0</v>
      </c>
      <c r="BY80" s="33">
        <f t="shared" si="37"/>
        <v>0</v>
      </c>
      <c r="BZ80" s="33">
        <f t="shared" si="37"/>
        <v>0</v>
      </c>
      <c r="CA80" s="33">
        <f t="shared" si="37"/>
        <v>0</v>
      </c>
      <c r="CB80" s="33">
        <f t="shared" si="37"/>
        <v>0</v>
      </c>
      <c r="CC80" s="33">
        <f t="shared" si="37"/>
        <v>0</v>
      </c>
      <c r="CD80" s="33">
        <f t="shared" si="37"/>
        <v>0</v>
      </c>
      <c r="CE80" s="33">
        <f t="shared" si="37"/>
        <v>0</v>
      </c>
      <c r="CF80" s="33">
        <f t="shared" si="37"/>
        <v>0</v>
      </c>
      <c r="CG80" s="33">
        <f t="shared" si="37"/>
        <v>0</v>
      </c>
      <c r="CH80" s="33">
        <f t="shared" si="37"/>
        <v>0</v>
      </c>
      <c r="CI80" s="33">
        <f t="shared" si="37"/>
        <v>0</v>
      </c>
      <c r="CJ80" s="33">
        <f t="shared" si="37"/>
        <v>0</v>
      </c>
      <c r="CK80" s="33">
        <f t="shared" si="37"/>
        <v>0</v>
      </c>
      <c r="CL80" s="33">
        <f t="shared" si="37"/>
        <v>0</v>
      </c>
      <c r="CM80" s="33">
        <f t="shared" si="37"/>
        <v>0</v>
      </c>
      <c r="CN80" s="33">
        <f t="shared" si="37"/>
        <v>0</v>
      </c>
      <c r="CO80" s="33">
        <f t="shared" si="37"/>
        <v>0</v>
      </c>
      <c r="CP80" s="33">
        <f t="shared" si="37"/>
        <v>0</v>
      </c>
      <c r="CQ80" s="33">
        <f t="shared" si="37"/>
        <v>0</v>
      </c>
      <c r="CR80" s="33">
        <f t="shared" si="37"/>
        <v>0</v>
      </c>
      <c r="CS80" s="33">
        <f t="shared" si="37"/>
        <v>0</v>
      </c>
    </row>
    <row r="81" spans="2:97" x14ac:dyDescent="0.35">
      <c r="E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</row>
    <row r="82" spans="2:97" x14ac:dyDescent="0.35">
      <c r="B82" s="2" t="s">
        <v>60</v>
      </c>
      <c r="E82" s="1" t="b">
        <f>SUM(E80,E66)=E48</f>
        <v>1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</row>
    <row r="83" spans="2:97" x14ac:dyDescent="0.35">
      <c r="E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</row>
    <row r="84" spans="2:97" x14ac:dyDescent="0.35">
      <c r="B84" s="2" t="s">
        <v>61</v>
      </c>
      <c r="E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</row>
    <row r="85" spans="2:97" x14ac:dyDescent="0.35">
      <c r="B85" s="2"/>
      <c r="E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</row>
    <row r="86" spans="2:97" x14ac:dyDescent="0.35">
      <c r="B86" s="40" t="s">
        <v>62</v>
      </c>
      <c r="E86" s="29">
        <f>SUM(G86:CS86)</f>
        <v>-10744.494048753166</v>
      </c>
      <c r="G86" s="42">
        <f t="shared" ref="G86:BR86" si="38">G31</f>
        <v>-10</v>
      </c>
      <c r="H86" s="42">
        <f t="shared" si="38"/>
        <v>0</v>
      </c>
      <c r="I86" s="42">
        <f t="shared" si="38"/>
        <v>0</v>
      </c>
      <c r="J86" s="42">
        <f t="shared" si="38"/>
        <v>0</v>
      </c>
      <c r="K86" s="42">
        <f t="shared" si="38"/>
        <v>-1.8189894035458565E-12</v>
      </c>
      <c r="L86" s="42">
        <f t="shared" si="38"/>
        <v>-803.85942746483033</v>
      </c>
      <c r="M86" s="42">
        <f t="shared" si="38"/>
        <v>-1279.8591227550951</v>
      </c>
      <c r="N86" s="42">
        <f t="shared" si="38"/>
        <v>-858.30325901661854</v>
      </c>
      <c r="O86" s="42">
        <f t="shared" si="38"/>
        <v>-790.76484415319464</v>
      </c>
      <c r="P86" s="42">
        <f t="shared" si="38"/>
        <v>-825.3812104680519</v>
      </c>
      <c r="Q86" s="42">
        <f t="shared" si="38"/>
        <v>-727.69612216424593</v>
      </c>
      <c r="R86" s="42">
        <f t="shared" si="38"/>
        <v>-608.10024477268053</v>
      </c>
      <c r="S86" s="42">
        <f t="shared" si="38"/>
        <v>-281.84763782536993</v>
      </c>
      <c r="T86" s="42">
        <f t="shared" si="38"/>
        <v>0</v>
      </c>
      <c r="U86" s="42">
        <f t="shared" si="38"/>
        <v>-4558.6798001330726</v>
      </c>
      <c r="V86" s="42">
        <f t="shared" si="38"/>
        <v>-3.4000000050582457E-4</v>
      </c>
      <c r="W86" s="42">
        <f t="shared" si="38"/>
        <v>-3.4000000050582457E-4</v>
      </c>
      <c r="X86" s="42">
        <f t="shared" si="38"/>
        <v>-3.4000000050582457E-4</v>
      </c>
      <c r="Y86" s="42">
        <f t="shared" si="38"/>
        <v>-3.4000000050582457E-4</v>
      </c>
      <c r="Z86" s="42">
        <f t="shared" si="38"/>
        <v>-3.4000000050582457E-4</v>
      </c>
      <c r="AA86" s="42">
        <f t="shared" si="38"/>
        <v>-3.4000000050582457E-4</v>
      </c>
      <c r="AB86" s="42">
        <f t="shared" si="38"/>
        <v>-3.4000000050582457E-4</v>
      </c>
      <c r="AC86" s="42">
        <f t="shared" si="38"/>
        <v>0</v>
      </c>
      <c r="AD86" s="42">
        <f t="shared" si="38"/>
        <v>0</v>
      </c>
      <c r="AE86" s="42">
        <f t="shared" si="38"/>
        <v>0</v>
      </c>
      <c r="AF86" s="42">
        <f t="shared" si="38"/>
        <v>0</v>
      </c>
      <c r="AG86" s="42">
        <f t="shared" si="38"/>
        <v>0</v>
      </c>
      <c r="AH86" s="42">
        <f t="shared" si="38"/>
        <v>0</v>
      </c>
      <c r="AI86" s="42">
        <f t="shared" si="38"/>
        <v>0</v>
      </c>
      <c r="AJ86" s="42">
        <f t="shared" si="38"/>
        <v>0</v>
      </c>
      <c r="AK86" s="42">
        <f t="shared" si="38"/>
        <v>0</v>
      </c>
      <c r="AL86" s="42">
        <f t="shared" si="38"/>
        <v>0</v>
      </c>
      <c r="AM86" s="42">
        <f t="shared" si="38"/>
        <v>0</v>
      </c>
      <c r="AN86" s="42">
        <f t="shared" si="38"/>
        <v>0</v>
      </c>
      <c r="AO86" s="42">
        <f t="shared" si="38"/>
        <v>0</v>
      </c>
      <c r="AP86" s="42">
        <f t="shared" si="38"/>
        <v>0</v>
      </c>
      <c r="AQ86" s="42">
        <f t="shared" si="38"/>
        <v>0</v>
      </c>
      <c r="AR86" s="42">
        <f t="shared" si="38"/>
        <v>0</v>
      </c>
      <c r="AS86" s="42">
        <f t="shared" si="38"/>
        <v>0</v>
      </c>
      <c r="AT86" s="42">
        <f t="shared" si="38"/>
        <v>0</v>
      </c>
      <c r="AU86" s="42">
        <f t="shared" si="38"/>
        <v>0</v>
      </c>
      <c r="AV86" s="42">
        <f t="shared" si="38"/>
        <v>0</v>
      </c>
      <c r="AW86" s="42">
        <f t="shared" si="38"/>
        <v>0</v>
      </c>
      <c r="AX86" s="42">
        <f t="shared" si="38"/>
        <v>0</v>
      </c>
      <c r="AY86" s="42">
        <f t="shared" si="38"/>
        <v>0</v>
      </c>
      <c r="AZ86" s="42">
        <f t="shared" si="38"/>
        <v>0</v>
      </c>
      <c r="BA86" s="42">
        <f t="shared" si="38"/>
        <v>0</v>
      </c>
      <c r="BB86" s="42">
        <f t="shared" si="38"/>
        <v>0</v>
      </c>
      <c r="BC86" s="42">
        <f t="shared" si="38"/>
        <v>0</v>
      </c>
      <c r="BD86" s="42">
        <f t="shared" si="38"/>
        <v>0</v>
      </c>
      <c r="BE86" s="42">
        <f t="shared" si="38"/>
        <v>0</v>
      </c>
      <c r="BF86" s="42">
        <f t="shared" si="38"/>
        <v>0</v>
      </c>
      <c r="BG86" s="42">
        <f t="shared" si="38"/>
        <v>0</v>
      </c>
      <c r="BH86" s="42">
        <f t="shared" si="38"/>
        <v>0</v>
      </c>
      <c r="BI86" s="42">
        <f t="shared" si="38"/>
        <v>0</v>
      </c>
      <c r="BJ86" s="42">
        <f t="shared" si="38"/>
        <v>0</v>
      </c>
      <c r="BK86" s="42">
        <f t="shared" si="38"/>
        <v>0</v>
      </c>
      <c r="BL86" s="42">
        <f t="shared" si="38"/>
        <v>0</v>
      </c>
      <c r="BM86" s="42">
        <f t="shared" si="38"/>
        <v>0</v>
      </c>
      <c r="BN86" s="42">
        <f t="shared" si="38"/>
        <v>0</v>
      </c>
      <c r="BO86" s="42">
        <f t="shared" si="38"/>
        <v>0</v>
      </c>
      <c r="BP86" s="42">
        <f t="shared" si="38"/>
        <v>0</v>
      </c>
      <c r="BQ86" s="42">
        <f t="shared" si="38"/>
        <v>0</v>
      </c>
      <c r="BR86" s="42">
        <f t="shared" si="38"/>
        <v>0</v>
      </c>
      <c r="BS86" s="42">
        <f t="shared" ref="BS86:CS86" si="39">BS31</f>
        <v>0</v>
      </c>
      <c r="BT86" s="42">
        <f t="shared" si="39"/>
        <v>0</v>
      </c>
      <c r="BU86" s="42">
        <f t="shared" si="39"/>
        <v>0</v>
      </c>
      <c r="BV86" s="42">
        <f t="shared" si="39"/>
        <v>0</v>
      </c>
      <c r="BW86" s="42">
        <f t="shared" si="39"/>
        <v>0</v>
      </c>
      <c r="BX86" s="42">
        <f t="shared" si="39"/>
        <v>0</v>
      </c>
      <c r="BY86" s="42">
        <f t="shared" si="39"/>
        <v>0</v>
      </c>
      <c r="BZ86" s="42">
        <f t="shared" si="39"/>
        <v>0</v>
      </c>
      <c r="CA86" s="42">
        <f t="shared" si="39"/>
        <v>0</v>
      </c>
      <c r="CB86" s="42">
        <f t="shared" si="39"/>
        <v>0</v>
      </c>
      <c r="CC86" s="42">
        <f t="shared" si="39"/>
        <v>0</v>
      </c>
      <c r="CD86" s="42">
        <f t="shared" si="39"/>
        <v>0</v>
      </c>
      <c r="CE86" s="42">
        <f t="shared" si="39"/>
        <v>0</v>
      </c>
      <c r="CF86" s="42">
        <f t="shared" si="39"/>
        <v>0</v>
      </c>
      <c r="CG86" s="42">
        <f t="shared" si="39"/>
        <v>0</v>
      </c>
      <c r="CH86" s="42">
        <f t="shared" si="39"/>
        <v>0</v>
      </c>
      <c r="CI86" s="42">
        <f t="shared" si="39"/>
        <v>0</v>
      </c>
      <c r="CJ86" s="42">
        <f t="shared" si="39"/>
        <v>0</v>
      </c>
      <c r="CK86" s="42">
        <f t="shared" si="39"/>
        <v>0</v>
      </c>
      <c r="CL86" s="42">
        <f t="shared" si="39"/>
        <v>0</v>
      </c>
      <c r="CM86" s="42">
        <f t="shared" si="39"/>
        <v>0</v>
      </c>
      <c r="CN86" s="42">
        <f t="shared" si="39"/>
        <v>0</v>
      </c>
      <c r="CO86" s="42">
        <f t="shared" si="39"/>
        <v>0</v>
      </c>
      <c r="CP86" s="42">
        <f t="shared" si="39"/>
        <v>0</v>
      </c>
      <c r="CQ86" s="42">
        <f t="shared" si="39"/>
        <v>0</v>
      </c>
      <c r="CR86" s="42">
        <f t="shared" si="39"/>
        <v>0</v>
      </c>
      <c r="CS86" s="42">
        <f t="shared" si="39"/>
        <v>0</v>
      </c>
    </row>
    <row r="87" spans="2:97" x14ac:dyDescent="0.35">
      <c r="B87" s="40" t="s">
        <v>63</v>
      </c>
      <c r="E87" s="29">
        <f>SUM(G87:CS87)</f>
        <v>38073.095240939503</v>
      </c>
      <c r="G87" s="42">
        <f t="shared" ref="G87:BR87" si="40">SUM(G38:G41)</f>
        <v>0</v>
      </c>
      <c r="H87" s="42">
        <f t="shared" si="40"/>
        <v>0</v>
      </c>
      <c r="I87" s="42">
        <f t="shared" si="40"/>
        <v>0</v>
      </c>
      <c r="J87" s="42">
        <f t="shared" si="40"/>
        <v>0</v>
      </c>
      <c r="K87" s="42">
        <f t="shared" si="40"/>
        <v>0</v>
      </c>
      <c r="L87" s="42">
        <f t="shared" si="40"/>
        <v>0</v>
      </c>
      <c r="M87" s="42">
        <f t="shared" si="40"/>
        <v>0</v>
      </c>
      <c r="N87" s="42">
        <f t="shared" si="40"/>
        <v>0</v>
      </c>
      <c r="O87" s="42">
        <f t="shared" si="40"/>
        <v>0</v>
      </c>
      <c r="P87" s="42">
        <f t="shared" si="40"/>
        <v>0</v>
      </c>
      <c r="Q87" s="42">
        <f t="shared" si="40"/>
        <v>0</v>
      </c>
      <c r="R87" s="42">
        <f t="shared" si="40"/>
        <v>0</v>
      </c>
      <c r="S87" s="42">
        <f t="shared" si="40"/>
        <v>0</v>
      </c>
      <c r="T87" s="42">
        <f t="shared" si="40"/>
        <v>0</v>
      </c>
      <c r="U87" s="42">
        <f t="shared" si="40"/>
        <v>0</v>
      </c>
      <c r="V87" s="42">
        <f t="shared" si="40"/>
        <v>745</v>
      </c>
      <c r="W87" s="42">
        <f t="shared" si="40"/>
        <v>732.9064499999995</v>
      </c>
      <c r="X87" s="42">
        <f t="shared" si="40"/>
        <v>589.18341000000078</v>
      </c>
      <c r="Y87" s="42">
        <f t="shared" si="40"/>
        <v>610.79500999999914</v>
      </c>
      <c r="Z87" s="42">
        <f t="shared" si="40"/>
        <v>592.89137718497579</v>
      </c>
      <c r="AA87" s="42">
        <f t="shared" si="40"/>
        <v>614.41188763090122</v>
      </c>
      <c r="AB87" s="42">
        <f t="shared" si="40"/>
        <v>584.78537999999776</v>
      </c>
      <c r="AC87" s="42">
        <f t="shared" si="40"/>
        <v>610.40294540810191</v>
      </c>
      <c r="AD87" s="42">
        <f t="shared" si="40"/>
        <v>583.19720362444309</v>
      </c>
      <c r="AE87" s="42">
        <f t="shared" si="40"/>
        <v>618.88754629021969</v>
      </c>
      <c r="AF87" s="42">
        <f t="shared" si="40"/>
        <v>567.46087064014432</v>
      </c>
      <c r="AG87" s="42">
        <f t="shared" si="40"/>
        <v>630.65143541572684</v>
      </c>
      <c r="AH87" s="42">
        <f t="shared" si="40"/>
        <v>578.13968958635201</v>
      </c>
      <c r="AI87" s="42">
        <f t="shared" si="40"/>
        <v>646.15753841770857</v>
      </c>
      <c r="AJ87" s="42">
        <f t="shared" si="40"/>
        <v>565.27477919246599</v>
      </c>
      <c r="AK87" s="42">
        <f t="shared" si="40"/>
        <v>628.96976876299959</v>
      </c>
      <c r="AL87" s="42">
        <f t="shared" si="40"/>
        <v>562.01407023078968</v>
      </c>
      <c r="AM87" s="42">
        <f t="shared" si="40"/>
        <v>615.02267843208529</v>
      </c>
      <c r="AN87" s="42">
        <f t="shared" si="40"/>
        <v>542.80781487535546</v>
      </c>
      <c r="AO87" s="42">
        <f t="shared" si="40"/>
        <v>641.2282901723604</v>
      </c>
      <c r="AP87" s="42">
        <f t="shared" si="40"/>
        <v>525.51480053250293</v>
      </c>
      <c r="AQ87" s="42">
        <f t="shared" si="40"/>
        <v>618.64140519201726</v>
      </c>
      <c r="AR87" s="42">
        <f t="shared" si="40"/>
        <v>525.26005250390722</v>
      </c>
      <c r="AS87" s="42">
        <f t="shared" si="40"/>
        <v>546.40068434597731</v>
      </c>
      <c r="AT87" s="42">
        <f t="shared" si="40"/>
        <v>511.05493732507983</v>
      </c>
      <c r="AU87" s="42">
        <f t="shared" si="40"/>
        <v>451.00212551389848</v>
      </c>
      <c r="AV87" s="42">
        <f t="shared" si="40"/>
        <v>500.12969089202511</v>
      </c>
      <c r="AW87" s="42">
        <f t="shared" si="40"/>
        <v>430.43695259676389</v>
      </c>
      <c r="AX87" s="42">
        <f t="shared" si="40"/>
        <v>506.81241840644293</v>
      </c>
      <c r="AY87" s="42">
        <f t="shared" si="40"/>
        <v>626.62137753333445</v>
      </c>
      <c r="AZ87" s="42">
        <f t="shared" si="40"/>
        <v>526.08393637925099</v>
      </c>
      <c r="BA87" s="42">
        <f t="shared" si="40"/>
        <v>796.90672129263646</v>
      </c>
      <c r="BB87" s="42">
        <f t="shared" si="40"/>
        <v>542.97256239702369</v>
      </c>
      <c r="BC87" s="42">
        <f t="shared" si="40"/>
        <v>736.25236985509673</v>
      </c>
      <c r="BD87" s="42">
        <f t="shared" si="40"/>
        <v>485.17206880238138</v>
      </c>
      <c r="BE87" s="42">
        <f t="shared" si="40"/>
        <v>529.52887423930611</v>
      </c>
      <c r="BF87" s="42">
        <f t="shared" si="40"/>
        <v>444.66709475284171</v>
      </c>
      <c r="BG87" s="42">
        <f t="shared" si="40"/>
        <v>371.66114377814927</v>
      </c>
      <c r="BH87" s="42">
        <f t="shared" si="40"/>
        <v>429.16407348899912</v>
      </c>
      <c r="BI87" s="42">
        <f t="shared" si="40"/>
        <v>384.8962454618661</v>
      </c>
      <c r="BJ87" s="42">
        <f t="shared" si="40"/>
        <v>0</v>
      </c>
      <c r="BK87" s="42">
        <f t="shared" si="40"/>
        <v>437.55736133846904</v>
      </c>
      <c r="BL87" s="42">
        <f t="shared" si="40"/>
        <v>0</v>
      </c>
      <c r="BM87" s="42">
        <f t="shared" si="40"/>
        <v>689.54868479463676</v>
      </c>
      <c r="BN87" s="42">
        <f t="shared" si="40"/>
        <v>0</v>
      </c>
      <c r="BO87" s="42">
        <f t="shared" si="40"/>
        <v>671.25949158124331</v>
      </c>
      <c r="BP87" s="42">
        <f t="shared" si="40"/>
        <v>6750.3700195093215</v>
      </c>
      <c r="BQ87" s="42">
        <f t="shared" si="40"/>
        <v>3341.2165396880059</v>
      </c>
      <c r="BR87" s="42">
        <f t="shared" si="40"/>
        <v>3413.775938893858</v>
      </c>
      <c r="BS87" s="42">
        <f t="shared" ref="BS87:CS87" si="41">SUM(BS38:BS41)</f>
        <v>19.999523979844454</v>
      </c>
      <c r="BT87" s="42">
        <f t="shared" si="41"/>
        <v>0</v>
      </c>
      <c r="BU87" s="42">
        <f t="shared" si="41"/>
        <v>0</v>
      </c>
      <c r="BV87" s="42">
        <f t="shared" si="41"/>
        <v>0</v>
      </c>
      <c r="BW87" s="42">
        <f t="shared" si="41"/>
        <v>0</v>
      </c>
      <c r="BX87" s="42">
        <f t="shared" si="41"/>
        <v>0</v>
      </c>
      <c r="BY87" s="42">
        <f t="shared" si="41"/>
        <v>0</v>
      </c>
      <c r="BZ87" s="42">
        <f t="shared" si="41"/>
        <v>0</v>
      </c>
      <c r="CA87" s="42">
        <f t="shared" si="41"/>
        <v>0</v>
      </c>
      <c r="CB87" s="42">
        <f t="shared" si="41"/>
        <v>0</v>
      </c>
      <c r="CC87" s="42">
        <f t="shared" si="41"/>
        <v>0</v>
      </c>
      <c r="CD87" s="42">
        <f t="shared" si="41"/>
        <v>0</v>
      </c>
      <c r="CE87" s="42">
        <f t="shared" si="41"/>
        <v>0</v>
      </c>
      <c r="CF87" s="42">
        <f t="shared" si="41"/>
        <v>0</v>
      </c>
      <c r="CG87" s="42">
        <f t="shared" si="41"/>
        <v>0</v>
      </c>
      <c r="CH87" s="42">
        <f t="shared" si="41"/>
        <v>0</v>
      </c>
      <c r="CI87" s="42">
        <f t="shared" si="41"/>
        <v>0</v>
      </c>
      <c r="CJ87" s="42">
        <f t="shared" si="41"/>
        <v>0</v>
      </c>
      <c r="CK87" s="42">
        <f t="shared" si="41"/>
        <v>0</v>
      </c>
      <c r="CL87" s="42">
        <f t="shared" si="41"/>
        <v>0</v>
      </c>
      <c r="CM87" s="42">
        <f t="shared" si="41"/>
        <v>0</v>
      </c>
      <c r="CN87" s="42">
        <f t="shared" si="41"/>
        <v>0</v>
      </c>
      <c r="CO87" s="42">
        <f t="shared" si="41"/>
        <v>0</v>
      </c>
      <c r="CP87" s="42">
        <f t="shared" si="41"/>
        <v>0</v>
      </c>
      <c r="CQ87" s="42">
        <f t="shared" si="41"/>
        <v>0</v>
      </c>
      <c r="CR87" s="42">
        <f t="shared" si="41"/>
        <v>0</v>
      </c>
      <c r="CS87" s="42">
        <f t="shared" si="41"/>
        <v>0</v>
      </c>
    </row>
    <row r="88" spans="2:97" x14ac:dyDescent="0.35">
      <c r="B88" s="40" t="s">
        <v>64</v>
      </c>
      <c r="E88" s="29">
        <f>SUM(G88:CS88)</f>
        <v>0</v>
      </c>
      <c r="G88" s="42">
        <f t="shared" ref="G88:BR88" si="42">SUM(G42:G47)</f>
        <v>0</v>
      </c>
      <c r="H88" s="42">
        <f t="shared" si="42"/>
        <v>0</v>
      </c>
      <c r="I88" s="42">
        <f t="shared" si="42"/>
        <v>0</v>
      </c>
      <c r="J88" s="42">
        <f t="shared" si="42"/>
        <v>0</v>
      </c>
      <c r="K88" s="42">
        <f t="shared" si="42"/>
        <v>0</v>
      </c>
      <c r="L88" s="42">
        <f t="shared" si="42"/>
        <v>0</v>
      </c>
      <c r="M88" s="42">
        <f t="shared" si="42"/>
        <v>0</v>
      </c>
      <c r="N88" s="42">
        <f t="shared" si="42"/>
        <v>0</v>
      </c>
      <c r="O88" s="42">
        <f t="shared" si="42"/>
        <v>0</v>
      </c>
      <c r="P88" s="42">
        <f t="shared" si="42"/>
        <v>0</v>
      </c>
      <c r="Q88" s="42">
        <f t="shared" si="42"/>
        <v>0</v>
      </c>
      <c r="R88" s="42">
        <f t="shared" si="42"/>
        <v>0</v>
      </c>
      <c r="S88" s="42">
        <f t="shared" si="42"/>
        <v>0</v>
      </c>
      <c r="T88" s="42">
        <f t="shared" si="42"/>
        <v>0</v>
      </c>
      <c r="U88" s="42">
        <f t="shared" si="42"/>
        <v>0</v>
      </c>
      <c r="V88" s="42">
        <f t="shared" si="42"/>
        <v>0</v>
      </c>
      <c r="W88" s="42">
        <f t="shared" si="42"/>
        <v>0</v>
      </c>
      <c r="X88" s="42">
        <f t="shared" si="42"/>
        <v>0</v>
      </c>
      <c r="Y88" s="42">
        <f t="shared" si="42"/>
        <v>0</v>
      </c>
      <c r="Z88" s="42">
        <f t="shared" si="42"/>
        <v>0</v>
      </c>
      <c r="AA88" s="42">
        <f t="shared" si="42"/>
        <v>0</v>
      </c>
      <c r="AB88" s="42">
        <f t="shared" si="42"/>
        <v>0</v>
      </c>
      <c r="AC88" s="42">
        <f t="shared" si="42"/>
        <v>0</v>
      </c>
      <c r="AD88" s="42">
        <f t="shared" si="42"/>
        <v>0</v>
      </c>
      <c r="AE88" s="42">
        <f t="shared" si="42"/>
        <v>0</v>
      </c>
      <c r="AF88" s="42">
        <f t="shared" si="42"/>
        <v>0</v>
      </c>
      <c r="AG88" s="42">
        <f t="shared" si="42"/>
        <v>0</v>
      </c>
      <c r="AH88" s="42">
        <f t="shared" si="42"/>
        <v>0</v>
      </c>
      <c r="AI88" s="42">
        <f t="shared" si="42"/>
        <v>0</v>
      </c>
      <c r="AJ88" s="42">
        <f t="shared" si="42"/>
        <v>0</v>
      </c>
      <c r="AK88" s="42">
        <f t="shared" si="42"/>
        <v>0</v>
      </c>
      <c r="AL88" s="42">
        <f t="shared" si="42"/>
        <v>0</v>
      </c>
      <c r="AM88" s="42">
        <f t="shared" si="42"/>
        <v>0</v>
      </c>
      <c r="AN88" s="42">
        <f t="shared" si="42"/>
        <v>0</v>
      </c>
      <c r="AO88" s="42">
        <f t="shared" si="42"/>
        <v>0</v>
      </c>
      <c r="AP88" s="42">
        <f t="shared" si="42"/>
        <v>0</v>
      </c>
      <c r="AQ88" s="42">
        <f t="shared" si="42"/>
        <v>0</v>
      </c>
      <c r="AR88" s="42">
        <f t="shared" si="42"/>
        <v>0</v>
      </c>
      <c r="AS88" s="42">
        <f t="shared" si="42"/>
        <v>0</v>
      </c>
      <c r="AT88" s="42">
        <f t="shared" si="42"/>
        <v>0</v>
      </c>
      <c r="AU88" s="42">
        <f t="shared" si="42"/>
        <v>0</v>
      </c>
      <c r="AV88" s="42">
        <f t="shared" si="42"/>
        <v>0</v>
      </c>
      <c r="AW88" s="42">
        <f t="shared" si="42"/>
        <v>0</v>
      </c>
      <c r="AX88" s="42">
        <f t="shared" si="42"/>
        <v>0</v>
      </c>
      <c r="AY88" s="42">
        <f t="shared" si="42"/>
        <v>0</v>
      </c>
      <c r="AZ88" s="42">
        <f t="shared" si="42"/>
        <v>0</v>
      </c>
      <c r="BA88" s="42">
        <f t="shared" si="42"/>
        <v>0</v>
      </c>
      <c r="BB88" s="42">
        <f t="shared" si="42"/>
        <v>0</v>
      </c>
      <c r="BC88" s="42">
        <f t="shared" si="42"/>
        <v>0</v>
      </c>
      <c r="BD88" s="42">
        <f t="shared" si="42"/>
        <v>0</v>
      </c>
      <c r="BE88" s="42">
        <f t="shared" si="42"/>
        <v>0</v>
      </c>
      <c r="BF88" s="42">
        <f t="shared" si="42"/>
        <v>0</v>
      </c>
      <c r="BG88" s="42">
        <f t="shared" si="42"/>
        <v>0</v>
      </c>
      <c r="BH88" s="42">
        <f t="shared" si="42"/>
        <v>0</v>
      </c>
      <c r="BI88" s="42">
        <f t="shared" si="42"/>
        <v>0</v>
      </c>
      <c r="BJ88" s="42">
        <f t="shared" si="42"/>
        <v>0</v>
      </c>
      <c r="BK88" s="42">
        <f t="shared" si="42"/>
        <v>0</v>
      </c>
      <c r="BL88" s="42">
        <f t="shared" si="42"/>
        <v>0</v>
      </c>
      <c r="BM88" s="42">
        <f t="shared" si="42"/>
        <v>0</v>
      </c>
      <c r="BN88" s="42">
        <f t="shared" si="42"/>
        <v>0</v>
      </c>
      <c r="BO88" s="42">
        <f t="shared" si="42"/>
        <v>0</v>
      </c>
      <c r="BP88" s="42">
        <f t="shared" si="42"/>
        <v>0</v>
      </c>
      <c r="BQ88" s="42">
        <f t="shared" si="42"/>
        <v>0</v>
      </c>
      <c r="BR88" s="42">
        <f t="shared" si="42"/>
        <v>0</v>
      </c>
      <c r="BS88" s="42">
        <f t="shared" ref="BS88:CS88" si="43">SUM(BS42:BS47)</f>
        <v>0</v>
      </c>
      <c r="BT88" s="42">
        <f t="shared" si="43"/>
        <v>0</v>
      </c>
      <c r="BU88" s="42">
        <f t="shared" si="43"/>
        <v>0</v>
      </c>
      <c r="BV88" s="42">
        <f t="shared" si="43"/>
        <v>0</v>
      </c>
      <c r="BW88" s="42">
        <f t="shared" si="43"/>
        <v>0</v>
      </c>
      <c r="BX88" s="42">
        <f t="shared" si="43"/>
        <v>0</v>
      </c>
      <c r="BY88" s="42">
        <f t="shared" si="43"/>
        <v>0</v>
      </c>
      <c r="BZ88" s="42">
        <f t="shared" si="43"/>
        <v>0</v>
      </c>
      <c r="CA88" s="42">
        <f t="shared" si="43"/>
        <v>0</v>
      </c>
      <c r="CB88" s="42">
        <f t="shared" si="43"/>
        <v>0</v>
      </c>
      <c r="CC88" s="42">
        <f t="shared" si="43"/>
        <v>0</v>
      </c>
      <c r="CD88" s="42">
        <f t="shared" si="43"/>
        <v>0</v>
      </c>
      <c r="CE88" s="42">
        <f t="shared" si="43"/>
        <v>0</v>
      </c>
      <c r="CF88" s="42">
        <f t="shared" si="43"/>
        <v>0</v>
      </c>
      <c r="CG88" s="42">
        <f t="shared" si="43"/>
        <v>0</v>
      </c>
      <c r="CH88" s="42">
        <f t="shared" si="43"/>
        <v>0</v>
      </c>
      <c r="CI88" s="42">
        <f t="shared" si="43"/>
        <v>0</v>
      </c>
      <c r="CJ88" s="42">
        <f t="shared" si="43"/>
        <v>0</v>
      </c>
      <c r="CK88" s="42">
        <f t="shared" si="43"/>
        <v>0</v>
      </c>
      <c r="CL88" s="42">
        <f t="shared" si="43"/>
        <v>0</v>
      </c>
      <c r="CM88" s="42">
        <f t="shared" si="43"/>
        <v>0</v>
      </c>
      <c r="CN88" s="42">
        <f t="shared" si="43"/>
        <v>0</v>
      </c>
      <c r="CO88" s="42">
        <f t="shared" si="43"/>
        <v>0</v>
      </c>
      <c r="CP88" s="42">
        <f t="shared" si="43"/>
        <v>0</v>
      </c>
      <c r="CQ88" s="42">
        <f t="shared" si="43"/>
        <v>0</v>
      </c>
      <c r="CR88" s="42">
        <f t="shared" si="43"/>
        <v>0</v>
      </c>
      <c r="CS88" s="42">
        <f t="shared" si="43"/>
        <v>0</v>
      </c>
    </row>
    <row r="89" spans="2:97" x14ac:dyDescent="0.35">
      <c r="B89" s="40"/>
    </row>
    <row r="90" spans="2:97" x14ac:dyDescent="0.35">
      <c r="B90" s="2" t="s">
        <v>65</v>
      </c>
      <c r="E90" s="38"/>
      <c r="F90" s="38"/>
      <c r="G90" s="61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</row>
    <row r="91" spans="2:97" x14ac:dyDescent="0.35">
      <c r="B91" s="40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</row>
    <row r="92" spans="2:97" x14ac:dyDescent="0.35">
      <c r="B92" s="40" t="s">
        <v>66</v>
      </c>
      <c r="D92" s="34"/>
      <c r="E92" s="32">
        <f>SUM(G92:CS92)</f>
        <v>27328.601192186343</v>
      </c>
      <c r="F92" s="38"/>
      <c r="G92" s="33">
        <f t="shared" ref="G92:BR92" si="44">SUM(G86:G87)</f>
        <v>-10</v>
      </c>
      <c r="H92" s="43">
        <f t="shared" si="44"/>
        <v>0</v>
      </c>
      <c r="I92" s="43">
        <f t="shared" si="44"/>
        <v>0</v>
      </c>
      <c r="J92" s="43">
        <f t="shared" si="44"/>
        <v>0</v>
      </c>
      <c r="K92" s="43">
        <f t="shared" si="44"/>
        <v>-1.8189894035458565E-12</v>
      </c>
      <c r="L92" s="43">
        <f t="shared" si="44"/>
        <v>-803.85942746483033</v>
      </c>
      <c r="M92" s="43">
        <f t="shared" si="44"/>
        <v>-1279.8591227550951</v>
      </c>
      <c r="N92" s="43">
        <f t="shared" si="44"/>
        <v>-858.30325901661854</v>
      </c>
      <c r="O92" s="43">
        <f t="shared" si="44"/>
        <v>-790.76484415319464</v>
      </c>
      <c r="P92" s="43">
        <f t="shared" si="44"/>
        <v>-825.3812104680519</v>
      </c>
      <c r="Q92" s="43">
        <f t="shared" si="44"/>
        <v>-727.69612216424593</v>
      </c>
      <c r="R92" s="43">
        <f t="shared" si="44"/>
        <v>-608.10024477268053</v>
      </c>
      <c r="S92" s="43">
        <f t="shared" si="44"/>
        <v>-281.84763782536993</v>
      </c>
      <c r="T92" s="43">
        <f t="shared" si="44"/>
        <v>0</v>
      </c>
      <c r="U92" s="43">
        <f t="shared" si="44"/>
        <v>-4558.6798001330726</v>
      </c>
      <c r="V92" s="43">
        <f t="shared" si="44"/>
        <v>744.99965999999949</v>
      </c>
      <c r="W92" s="43">
        <f t="shared" si="44"/>
        <v>732.90610999999899</v>
      </c>
      <c r="X92" s="43">
        <f t="shared" si="44"/>
        <v>589.18307000000027</v>
      </c>
      <c r="Y92" s="43">
        <f t="shared" si="44"/>
        <v>610.79466999999863</v>
      </c>
      <c r="Z92" s="43">
        <f t="shared" si="44"/>
        <v>592.89103718497529</v>
      </c>
      <c r="AA92" s="43">
        <f t="shared" si="44"/>
        <v>614.41154763090071</v>
      </c>
      <c r="AB92" s="43">
        <f t="shared" si="44"/>
        <v>584.78503999999725</v>
      </c>
      <c r="AC92" s="43">
        <f t="shared" si="44"/>
        <v>610.40294540810191</v>
      </c>
      <c r="AD92" s="43">
        <f t="shared" si="44"/>
        <v>583.19720362444309</v>
      </c>
      <c r="AE92" s="43">
        <f t="shared" si="44"/>
        <v>618.88754629021969</v>
      </c>
      <c r="AF92" s="43">
        <f t="shared" si="44"/>
        <v>567.46087064014432</v>
      </c>
      <c r="AG92" s="43">
        <f t="shared" si="44"/>
        <v>630.65143541572684</v>
      </c>
      <c r="AH92" s="43">
        <f t="shared" si="44"/>
        <v>578.13968958635201</v>
      </c>
      <c r="AI92" s="43">
        <f t="shared" si="44"/>
        <v>646.15753841770857</v>
      </c>
      <c r="AJ92" s="43">
        <f t="shared" si="44"/>
        <v>565.27477919246599</v>
      </c>
      <c r="AK92" s="43">
        <f t="shared" si="44"/>
        <v>628.96976876299959</v>
      </c>
      <c r="AL92" s="43">
        <f t="shared" si="44"/>
        <v>562.01407023078968</v>
      </c>
      <c r="AM92" s="43">
        <f t="shared" si="44"/>
        <v>615.02267843208529</v>
      </c>
      <c r="AN92" s="43">
        <f t="shared" si="44"/>
        <v>542.80781487535546</v>
      </c>
      <c r="AO92" s="43">
        <f t="shared" si="44"/>
        <v>641.2282901723604</v>
      </c>
      <c r="AP92" s="43">
        <f t="shared" si="44"/>
        <v>525.51480053250293</v>
      </c>
      <c r="AQ92" s="43">
        <f t="shared" si="44"/>
        <v>618.64140519201726</v>
      </c>
      <c r="AR92" s="43">
        <f t="shared" si="44"/>
        <v>525.26005250390722</v>
      </c>
      <c r="AS92" s="43">
        <f t="shared" si="44"/>
        <v>546.40068434597731</v>
      </c>
      <c r="AT92" s="43">
        <f t="shared" si="44"/>
        <v>511.05493732507983</v>
      </c>
      <c r="AU92" s="43">
        <f t="shared" si="44"/>
        <v>451.00212551389848</v>
      </c>
      <c r="AV92" s="43">
        <f t="shared" si="44"/>
        <v>500.12969089202511</v>
      </c>
      <c r="AW92" s="43">
        <f t="shared" si="44"/>
        <v>430.43695259676389</v>
      </c>
      <c r="AX92" s="43">
        <f t="shared" si="44"/>
        <v>506.81241840644293</v>
      </c>
      <c r="AY92" s="43">
        <f t="shared" si="44"/>
        <v>626.62137753333445</v>
      </c>
      <c r="AZ92" s="43">
        <f t="shared" si="44"/>
        <v>526.08393637925099</v>
      </c>
      <c r="BA92" s="43">
        <f t="shared" si="44"/>
        <v>796.90672129263646</v>
      </c>
      <c r="BB92" s="43">
        <f t="shared" si="44"/>
        <v>542.97256239702369</v>
      </c>
      <c r="BC92" s="43">
        <f t="shared" si="44"/>
        <v>736.25236985509673</v>
      </c>
      <c r="BD92" s="43">
        <f t="shared" si="44"/>
        <v>485.17206880238138</v>
      </c>
      <c r="BE92" s="43">
        <f t="shared" si="44"/>
        <v>529.52887423930611</v>
      </c>
      <c r="BF92" s="43">
        <f t="shared" si="44"/>
        <v>444.66709475284171</v>
      </c>
      <c r="BG92" s="43">
        <f t="shared" si="44"/>
        <v>371.66114377814927</v>
      </c>
      <c r="BH92" s="43">
        <f t="shared" si="44"/>
        <v>429.16407348899912</v>
      </c>
      <c r="BI92" s="43">
        <f t="shared" si="44"/>
        <v>384.8962454618661</v>
      </c>
      <c r="BJ92" s="43">
        <f t="shared" si="44"/>
        <v>0</v>
      </c>
      <c r="BK92" s="43">
        <f t="shared" si="44"/>
        <v>437.55736133846904</v>
      </c>
      <c r="BL92" s="43">
        <f t="shared" si="44"/>
        <v>0</v>
      </c>
      <c r="BM92" s="43">
        <f t="shared" si="44"/>
        <v>689.54868479463676</v>
      </c>
      <c r="BN92" s="43">
        <f t="shared" si="44"/>
        <v>0</v>
      </c>
      <c r="BO92" s="43">
        <f t="shared" si="44"/>
        <v>671.25949158124331</v>
      </c>
      <c r="BP92" s="43">
        <f t="shared" si="44"/>
        <v>6750.3700195093215</v>
      </c>
      <c r="BQ92" s="43">
        <f t="shared" si="44"/>
        <v>3341.2165396880059</v>
      </c>
      <c r="BR92" s="43">
        <f t="shared" si="44"/>
        <v>3413.775938893858</v>
      </c>
      <c r="BS92" s="43">
        <f t="shared" ref="BS92:CS92" si="45">SUM(BS86:BS87)</f>
        <v>19.999523979844454</v>
      </c>
      <c r="BT92" s="43">
        <f t="shared" si="45"/>
        <v>0</v>
      </c>
      <c r="BU92" s="43">
        <f t="shared" si="45"/>
        <v>0</v>
      </c>
      <c r="BV92" s="43">
        <f t="shared" si="45"/>
        <v>0</v>
      </c>
      <c r="BW92" s="43">
        <f t="shared" si="45"/>
        <v>0</v>
      </c>
      <c r="BX92" s="43">
        <f t="shared" si="45"/>
        <v>0</v>
      </c>
      <c r="BY92" s="43">
        <f t="shared" si="45"/>
        <v>0</v>
      </c>
      <c r="BZ92" s="43">
        <f t="shared" si="45"/>
        <v>0</v>
      </c>
      <c r="CA92" s="43">
        <f t="shared" si="45"/>
        <v>0</v>
      </c>
      <c r="CB92" s="43">
        <f t="shared" si="45"/>
        <v>0</v>
      </c>
      <c r="CC92" s="43">
        <f t="shared" si="45"/>
        <v>0</v>
      </c>
      <c r="CD92" s="43">
        <f t="shared" si="45"/>
        <v>0</v>
      </c>
      <c r="CE92" s="43">
        <f t="shared" si="45"/>
        <v>0</v>
      </c>
      <c r="CF92" s="43">
        <f t="shared" si="45"/>
        <v>0</v>
      </c>
      <c r="CG92" s="43">
        <f t="shared" si="45"/>
        <v>0</v>
      </c>
      <c r="CH92" s="43">
        <f t="shared" si="45"/>
        <v>0</v>
      </c>
      <c r="CI92" s="43">
        <f t="shared" si="45"/>
        <v>0</v>
      </c>
      <c r="CJ92" s="43">
        <f t="shared" si="45"/>
        <v>0</v>
      </c>
      <c r="CK92" s="43">
        <f t="shared" si="45"/>
        <v>0</v>
      </c>
      <c r="CL92" s="43">
        <f t="shared" si="45"/>
        <v>0</v>
      </c>
      <c r="CM92" s="43">
        <f t="shared" si="45"/>
        <v>0</v>
      </c>
      <c r="CN92" s="43">
        <f t="shared" si="45"/>
        <v>0</v>
      </c>
      <c r="CO92" s="43">
        <f t="shared" si="45"/>
        <v>0</v>
      </c>
      <c r="CP92" s="43">
        <f t="shared" si="45"/>
        <v>0</v>
      </c>
      <c r="CQ92" s="43">
        <f t="shared" si="45"/>
        <v>0</v>
      </c>
      <c r="CR92" s="43">
        <f t="shared" si="45"/>
        <v>0</v>
      </c>
      <c r="CS92" s="43">
        <f t="shared" si="45"/>
        <v>0</v>
      </c>
    </row>
    <row r="93" spans="2:97" x14ac:dyDescent="0.35">
      <c r="B93" s="40" t="s">
        <v>67</v>
      </c>
      <c r="C93" s="40"/>
      <c r="D93" s="40"/>
      <c r="E93" s="44">
        <f>SUM(G93:CS93)</f>
        <v>-5664.1175885291905</v>
      </c>
      <c r="F93" s="38"/>
      <c r="G93" s="45">
        <f t="shared" ref="G93:BR93" si="46">IF(G$4&lt;$C$9,G92,0)</f>
        <v>-10</v>
      </c>
      <c r="H93" s="46">
        <f t="shared" si="46"/>
        <v>0</v>
      </c>
      <c r="I93" s="46">
        <f t="shared" si="46"/>
        <v>0</v>
      </c>
      <c r="J93" s="46">
        <f t="shared" si="46"/>
        <v>0</v>
      </c>
      <c r="K93" s="46">
        <f t="shared" si="46"/>
        <v>-1.8189894035458565E-12</v>
      </c>
      <c r="L93" s="46">
        <f t="shared" si="46"/>
        <v>-803.85942746483033</v>
      </c>
      <c r="M93" s="46">
        <f t="shared" si="46"/>
        <v>-1279.8591227550951</v>
      </c>
      <c r="N93" s="46">
        <f t="shared" si="46"/>
        <v>-858.30325901661854</v>
      </c>
      <c r="O93" s="46">
        <f t="shared" si="46"/>
        <v>-790.76484415319464</v>
      </c>
      <c r="P93" s="46">
        <f t="shared" si="46"/>
        <v>-825.3812104680519</v>
      </c>
      <c r="Q93" s="46">
        <f t="shared" si="46"/>
        <v>-727.69612216424593</v>
      </c>
      <c r="R93" s="46">
        <f t="shared" si="46"/>
        <v>-608.10024477268053</v>
      </c>
      <c r="S93" s="46">
        <f t="shared" si="46"/>
        <v>-281.84763782536993</v>
      </c>
      <c r="T93" s="46">
        <f t="shared" si="46"/>
        <v>0</v>
      </c>
      <c r="U93" s="46">
        <f t="shared" si="46"/>
        <v>-4558.6798001330726</v>
      </c>
      <c r="V93" s="46">
        <f t="shared" si="46"/>
        <v>744.99965999999949</v>
      </c>
      <c r="W93" s="46">
        <f t="shared" si="46"/>
        <v>732.90610999999899</v>
      </c>
      <c r="X93" s="46">
        <f t="shared" si="46"/>
        <v>589.18307000000027</v>
      </c>
      <c r="Y93" s="46">
        <f t="shared" si="46"/>
        <v>610.79466999999863</v>
      </c>
      <c r="Z93" s="46">
        <f t="shared" si="46"/>
        <v>592.89103718497529</v>
      </c>
      <c r="AA93" s="46">
        <f t="shared" si="46"/>
        <v>614.41154763090071</v>
      </c>
      <c r="AB93" s="46">
        <f t="shared" si="46"/>
        <v>584.78503999999725</v>
      </c>
      <c r="AC93" s="46">
        <f t="shared" si="46"/>
        <v>610.40294540810191</v>
      </c>
      <c r="AD93" s="46">
        <f t="shared" si="46"/>
        <v>0</v>
      </c>
      <c r="AE93" s="46">
        <f t="shared" si="46"/>
        <v>0</v>
      </c>
      <c r="AF93" s="46">
        <f t="shared" si="46"/>
        <v>0</v>
      </c>
      <c r="AG93" s="46">
        <f t="shared" si="46"/>
        <v>0</v>
      </c>
      <c r="AH93" s="46">
        <f t="shared" si="46"/>
        <v>0</v>
      </c>
      <c r="AI93" s="46">
        <f t="shared" si="46"/>
        <v>0</v>
      </c>
      <c r="AJ93" s="46">
        <f t="shared" si="46"/>
        <v>0</v>
      </c>
      <c r="AK93" s="46">
        <f t="shared" si="46"/>
        <v>0</v>
      </c>
      <c r="AL93" s="46">
        <f t="shared" si="46"/>
        <v>0</v>
      </c>
      <c r="AM93" s="46">
        <f t="shared" si="46"/>
        <v>0</v>
      </c>
      <c r="AN93" s="46">
        <f t="shared" si="46"/>
        <v>0</v>
      </c>
      <c r="AO93" s="46">
        <f t="shared" si="46"/>
        <v>0</v>
      </c>
      <c r="AP93" s="46">
        <f t="shared" si="46"/>
        <v>0</v>
      </c>
      <c r="AQ93" s="46">
        <f t="shared" si="46"/>
        <v>0</v>
      </c>
      <c r="AR93" s="46">
        <f t="shared" si="46"/>
        <v>0</v>
      </c>
      <c r="AS93" s="46">
        <f t="shared" si="46"/>
        <v>0</v>
      </c>
      <c r="AT93" s="46">
        <f t="shared" si="46"/>
        <v>0</v>
      </c>
      <c r="AU93" s="46">
        <f t="shared" si="46"/>
        <v>0</v>
      </c>
      <c r="AV93" s="46">
        <f t="shared" si="46"/>
        <v>0</v>
      </c>
      <c r="AW93" s="46">
        <f t="shared" si="46"/>
        <v>0</v>
      </c>
      <c r="AX93" s="46">
        <f t="shared" si="46"/>
        <v>0</v>
      </c>
      <c r="AY93" s="46">
        <f t="shared" si="46"/>
        <v>0</v>
      </c>
      <c r="AZ93" s="46">
        <f t="shared" si="46"/>
        <v>0</v>
      </c>
      <c r="BA93" s="46">
        <f t="shared" si="46"/>
        <v>0</v>
      </c>
      <c r="BB93" s="46">
        <f t="shared" si="46"/>
        <v>0</v>
      </c>
      <c r="BC93" s="46">
        <f t="shared" si="46"/>
        <v>0</v>
      </c>
      <c r="BD93" s="46">
        <f t="shared" si="46"/>
        <v>0</v>
      </c>
      <c r="BE93" s="46">
        <f t="shared" si="46"/>
        <v>0</v>
      </c>
      <c r="BF93" s="46">
        <f t="shared" si="46"/>
        <v>0</v>
      </c>
      <c r="BG93" s="46">
        <f t="shared" si="46"/>
        <v>0</v>
      </c>
      <c r="BH93" s="46">
        <f t="shared" si="46"/>
        <v>0</v>
      </c>
      <c r="BI93" s="46">
        <f t="shared" si="46"/>
        <v>0</v>
      </c>
      <c r="BJ93" s="46">
        <f t="shared" si="46"/>
        <v>0</v>
      </c>
      <c r="BK93" s="46">
        <f t="shared" si="46"/>
        <v>0</v>
      </c>
      <c r="BL93" s="46">
        <f t="shared" si="46"/>
        <v>0</v>
      </c>
      <c r="BM93" s="46">
        <f t="shared" si="46"/>
        <v>0</v>
      </c>
      <c r="BN93" s="46">
        <f t="shared" si="46"/>
        <v>0</v>
      </c>
      <c r="BO93" s="46">
        <f t="shared" si="46"/>
        <v>0</v>
      </c>
      <c r="BP93" s="46">
        <f t="shared" si="46"/>
        <v>0</v>
      </c>
      <c r="BQ93" s="46">
        <f t="shared" si="46"/>
        <v>0</v>
      </c>
      <c r="BR93" s="46">
        <f t="shared" si="46"/>
        <v>0</v>
      </c>
      <c r="BS93" s="46">
        <f t="shared" ref="BS93:CS93" si="47">IF(BS$4&lt;$C$9,BS92,0)</f>
        <v>0</v>
      </c>
      <c r="BT93" s="46">
        <f t="shared" si="47"/>
        <v>0</v>
      </c>
      <c r="BU93" s="46">
        <f t="shared" si="47"/>
        <v>0</v>
      </c>
      <c r="BV93" s="46">
        <f t="shared" si="47"/>
        <v>0</v>
      </c>
      <c r="BW93" s="46">
        <f t="shared" si="47"/>
        <v>0</v>
      </c>
      <c r="BX93" s="46">
        <f t="shared" si="47"/>
        <v>0</v>
      </c>
      <c r="BY93" s="46">
        <f t="shared" si="47"/>
        <v>0</v>
      </c>
      <c r="BZ93" s="46">
        <f t="shared" si="47"/>
        <v>0</v>
      </c>
      <c r="CA93" s="46">
        <f t="shared" si="47"/>
        <v>0</v>
      </c>
      <c r="CB93" s="46">
        <f t="shared" si="47"/>
        <v>0</v>
      </c>
      <c r="CC93" s="46">
        <f t="shared" si="47"/>
        <v>0</v>
      </c>
      <c r="CD93" s="46">
        <f t="shared" si="47"/>
        <v>0</v>
      </c>
      <c r="CE93" s="46">
        <f t="shared" si="47"/>
        <v>0</v>
      </c>
      <c r="CF93" s="46">
        <f t="shared" si="47"/>
        <v>0</v>
      </c>
      <c r="CG93" s="46">
        <f t="shared" si="47"/>
        <v>0</v>
      </c>
      <c r="CH93" s="46">
        <f t="shared" si="47"/>
        <v>0</v>
      </c>
      <c r="CI93" s="46">
        <f t="shared" si="47"/>
        <v>0</v>
      </c>
      <c r="CJ93" s="46">
        <f t="shared" si="47"/>
        <v>0</v>
      </c>
      <c r="CK93" s="46">
        <f t="shared" si="47"/>
        <v>0</v>
      </c>
      <c r="CL93" s="46">
        <f t="shared" si="47"/>
        <v>0</v>
      </c>
      <c r="CM93" s="46">
        <f t="shared" si="47"/>
        <v>0</v>
      </c>
      <c r="CN93" s="46">
        <f t="shared" si="47"/>
        <v>0</v>
      </c>
      <c r="CO93" s="46">
        <f t="shared" si="47"/>
        <v>0</v>
      </c>
      <c r="CP93" s="46">
        <f t="shared" si="47"/>
        <v>0</v>
      </c>
      <c r="CQ93" s="46">
        <f t="shared" si="47"/>
        <v>0</v>
      </c>
      <c r="CR93" s="46">
        <f t="shared" si="47"/>
        <v>0</v>
      </c>
      <c r="CS93" s="46">
        <f t="shared" si="47"/>
        <v>0</v>
      </c>
    </row>
    <row r="94" spans="2:97" x14ac:dyDescent="0.35">
      <c r="B94" s="40"/>
      <c r="E94" s="29"/>
      <c r="F94" s="38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</row>
    <row r="95" spans="2:97" x14ac:dyDescent="0.35">
      <c r="B95" s="40" t="s">
        <v>68</v>
      </c>
      <c r="E95" s="52">
        <f>SUM(G95:CS95)</f>
        <v>27328.601192186343</v>
      </c>
      <c r="F95" s="38"/>
      <c r="G95" s="43">
        <f t="shared" ref="G95:BR95" si="48">SUM(G86:G88)</f>
        <v>-10</v>
      </c>
      <c r="H95" s="43">
        <f t="shared" si="48"/>
        <v>0</v>
      </c>
      <c r="I95" s="43">
        <f t="shared" si="48"/>
        <v>0</v>
      </c>
      <c r="J95" s="43">
        <f t="shared" si="48"/>
        <v>0</v>
      </c>
      <c r="K95" s="43">
        <f t="shared" si="48"/>
        <v>-1.8189894035458565E-12</v>
      </c>
      <c r="L95" s="43">
        <f t="shared" si="48"/>
        <v>-803.85942746483033</v>
      </c>
      <c r="M95" s="43">
        <f t="shared" si="48"/>
        <v>-1279.8591227550951</v>
      </c>
      <c r="N95" s="43">
        <f t="shared" si="48"/>
        <v>-858.30325901661854</v>
      </c>
      <c r="O95" s="43">
        <f t="shared" si="48"/>
        <v>-790.76484415319464</v>
      </c>
      <c r="P95" s="43">
        <f t="shared" si="48"/>
        <v>-825.3812104680519</v>
      </c>
      <c r="Q95" s="43">
        <f t="shared" si="48"/>
        <v>-727.69612216424593</v>
      </c>
      <c r="R95" s="43">
        <f t="shared" si="48"/>
        <v>-608.10024477268053</v>
      </c>
      <c r="S95" s="43">
        <f t="shared" si="48"/>
        <v>-281.84763782536993</v>
      </c>
      <c r="T95" s="43">
        <f t="shared" si="48"/>
        <v>0</v>
      </c>
      <c r="U95" s="43">
        <f t="shared" si="48"/>
        <v>-4558.6798001330726</v>
      </c>
      <c r="V95" s="43">
        <f t="shared" si="48"/>
        <v>744.99965999999949</v>
      </c>
      <c r="W95" s="43">
        <f t="shared" si="48"/>
        <v>732.90610999999899</v>
      </c>
      <c r="X95" s="43">
        <f t="shared" si="48"/>
        <v>589.18307000000027</v>
      </c>
      <c r="Y95" s="43">
        <f t="shared" si="48"/>
        <v>610.79466999999863</v>
      </c>
      <c r="Z95" s="43">
        <f t="shared" si="48"/>
        <v>592.89103718497529</v>
      </c>
      <c r="AA95" s="43">
        <f t="shared" si="48"/>
        <v>614.41154763090071</v>
      </c>
      <c r="AB95" s="43">
        <f t="shared" si="48"/>
        <v>584.78503999999725</v>
      </c>
      <c r="AC95" s="43">
        <f t="shared" si="48"/>
        <v>610.40294540810191</v>
      </c>
      <c r="AD95" s="43">
        <f t="shared" si="48"/>
        <v>583.19720362444309</v>
      </c>
      <c r="AE95" s="43">
        <f t="shared" si="48"/>
        <v>618.88754629021969</v>
      </c>
      <c r="AF95" s="43">
        <f t="shared" si="48"/>
        <v>567.46087064014432</v>
      </c>
      <c r="AG95" s="43">
        <f t="shared" si="48"/>
        <v>630.65143541572684</v>
      </c>
      <c r="AH95" s="43">
        <f t="shared" si="48"/>
        <v>578.13968958635201</v>
      </c>
      <c r="AI95" s="43">
        <f t="shared" si="48"/>
        <v>646.15753841770857</v>
      </c>
      <c r="AJ95" s="43">
        <f t="shared" si="48"/>
        <v>565.27477919246599</v>
      </c>
      <c r="AK95" s="43">
        <f t="shared" si="48"/>
        <v>628.96976876299959</v>
      </c>
      <c r="AL95" s="43">
        <f t="shared" si="48"/>
        <v>562.01407023078968</v>
      </c>
      <c r="AM95" s="43">
        <f t="shared" si="48"/>
        <v>615.02267843208529</v>
      </c>
      <c r="AN95" s="43">
        <f t="shared" si="48"/>
        <v>542.80781487535546</v>
      </c>
      <c r="AO95" s="43">
        <f t="shared" si="48"/>
        <v>641.2282901723604</v>
      </c>
      <c r="AP95" s="43">
        <f t="shared" si="48"/>
        <v>525.51480053250293</v>
      </c>
      <c r="AQ95" s="43">
        <f t="shared" si="48"/>
        <v>618.64140519201726</v>
      </c>
      <c r="AR95" s="43">
        <f t="shared" si="48"/>
        <v>525.26005250390722</v>
      </c>
      <c r="AS95" s="43">
        <f t="shared" si="48"/>
        <v>546.40068434597731</v>
      </c>
      <c r="AT95" s="43">
        <f t="shared" si="48"/>
        <v>511.05493732507983</v>
      </c>
      <c r="AU95" s="43">
        <f t="shared" si="48"/>
        <v>451.00212551389848</v>
      </c>
      <c r="AV95" s="43">
        <f t="shared" si="48"/>
        <v>500.12969089202511</v>
      </c>
      <c r="AW95" s="43">
        <f t="shared" si="48"/>
        <v>430.43695259676389</v>
      </c>
      <c r="AX95" s="43">
        <f t="shared" si="48"/>
        <v>506.81241840644293</v>
      </c>
      <c r="AY95" s="43">
        <f t="shared" si="48"/>
        <v>626.62137753333445</v>
      </c>
      <c r="AZ95" s="43">
        <f t="shared" si="48"/>
        <v>526.08393637925099</v>
      </c>
      <c r="BA95" s="43">
        <f t="shared" si="48"/>
        <v>796.90672129263646</v>
      </c>
      <c r="BB95" s="43">
        <f t="shared" si="48"/>
        <v>542.97256239702369</v>
      </c>
      <c r="BC95" s="43">
        <f t="shared" si="48"/>
        <v>736.25236985509673</v>
      </c>
      <c r="BD95" s="43">
        <f t="shared" si="48"/>
        <v>485.17206880238138</v>
      </c>
      <c r="BE95" s="43">
        <f t="shared" si="48"/>
        <v>529.52887423930611</v>
      </c>
      <c r="BF95" s="43">
        <f t="shared" si="48"/>
        <v>444.66709475284171</v>
      </c>
      <c r="BG95" s="43">
        <f t="shared" si="48"/>
        <v>371.66114377814927</v>
      </c>
      <c r="BH95" s="43">
        <f t="shared" si="48"/>
        <v>429.16407348899912</v>
      </c>
      <c r="BI95" s="43">
        <f t="shared" si="48"/>
        <v>384.8962454618661</v>
      </c>
      <c r="BJ95" s="43">
        <f t="shared" si="48"/>
        <v>0</v>
      </c>
      <c r="BK95" s="43">
        <f t="shared" si="48"/>
        <v>437.55736133846904</v>
      </c>
      <c r="BL95" s="43">
        <f t="shared" si="48"/>
        <v>0</v>
      </c>
      <c r="BM95" s="43">
        <f t="shared" si="48"/>
        <v>689.54868479463676</v>
      </c>
      <c r="BN95" s="43">
        <f t="shared" si="48"/>
        <v>0</v>
      </c>
      <c r="BO95" s="43">
        <f t="shared" si="48"/>
        <v>671.25949158124331</v>
      </c>
      <c r="BP95" s="43">
        <f t="shared" si="48"/>
        <v>6750.3700195093215</v>
      </c>
      <c r="BQ95" s="43">
        <f t="shared" si="48"/>
        <v>3341.2165396880059</v>
      </c>
      <c r="BR95" s="43">
        <f t="shared" si="48"/>
        <v>3413.775938893858</v>
      </c>
      <c r="BS95" s="43">
        <f t="shared" ref="BS95:CS95" si="49">SUM(BS86:BS88)</f>
        <v>19.999523979844454</v>
      </c>
      <c r="BT95" s="43">
        <f t="shared" si="49"/>
        <v>0</v>
      </c>
      <c r="BU95" s="43">
        <f t="shared" si="49"/>
        <v>0</v>
      </c>
      <c r="BV95" s="43">
        <f t="shared" si="49"/>
        <v>0</v>
      </c>
      <c r="BW95" s="43">
        <f t="shared" si="49"/>
        <v>0</v>
      </c>
      <c r="BX95" s="43">
        <f t="shared" si="49"/>
        <v>0</v>
      </c>
      <c r="BY95" s="43">
        <f t="shared" si="49"/>
        <v>0</v>
      </c>
      <c r="BZ95" s="43">
        <f t="shared" si="49"/>
        <v>0</v>
      </c>
      <c r="CA95" s="43">
        <f t="shared" si="49"/>
        <v>0</v>
      </c>
      <c r="CB95" s="43">
        <f t="shared" si="49"/>
        <v>0</v>
      </c>
      <c r="CC95" s="43">
        <f t="shared" si="49"/>
        <v>0</v>
      </c>
      <c r="CD95" s="43">
        <f t="shared" si="49"/>
        <v>0</v>
      </c>
      <c r="CE95" s="43">
        <f t="shared" si="49"/>
        <v>0</v>
      </c>
      <c r="CF95" s="43">
        <f t="shared" si="49"/>
        <v>0</v>
      </c>
      <c r="CG95" s="43">
        <f t="shared" si="49"/>
        <v>0</v>
      </c>
      <c r="CH95" s="43">
        <f t="shared" si="49"/>
        <v>0</v>
      </c>
      <c r="CI95" s="43">
        <f t="shared" si="49"/>
        <v>0</v>
      </c>
      <c r="CJ95" s="43">
        <f t="shared" si="49"/>
        <v>0</v>
      </c>
      <c r="CK95" s="43">
        <f t="shared" si="49"/>
        <v>0</v>
      </c>
      <c r="CL95" s="43">
        <f t="shared" si="49"/>
        <v>0</v>
      </c>
      <c r="CM95" s="43">
        <f t="shared" si="49"/>
        <v>0</v>
      </c>
      <c r="CN95" s="43">
        <f t="shared" si="49"/>
        <v>0</v>
      </c>
      <c r="CO95" s="43">
        <f t="shared" si="49"/>
        <v>0</v>
      </c>
      <c r="CP95" s="43">
        <f t="shared" si="49"/>
        <v>0</v>
      </c>
      <c r="CQ95" s="43">
        <f t="shared" si="49"/>
        <v>0</v>
      </c>
      <c r="CR95" s="43">
        <f t="shared" si="49"/>
        <v>0</v>
      </c>
      <c r="CS95" s="43">
        <f t="shared" si="49"/>
        <v>0</v>
      </c>
    </row>
    <row r="96" spans="2:97" x14ac:dyDescent="0.35">
      <c r="B96" s="40" t="s">
        <v>69</v>
      </c>
      <c r="C96" s="40"/>
      <c r="D96" s="40"/>
      <c r="E96" s="44">
        <f>SUM(G96:CS96)</f>
        <v>-5664.1175885291905</v>
      </c>
      <c r="F96" s="38"/>
      <c r="G96" s="45">
        <f t="shared" ref="G96:BR96" si="50">IF(G$4&lt;$C$9,G95,0)</f>
        <v>-10</v>
      </c>
      <c r="H96" s="45">
        <f t="shared" si="50"/>
        <v>0</v>
      </c>
      <c r="I96" s="45">
        <f t="shared" si="50"/>
        <v>0</v>
      </c>
      <c r="J96" s="45">
        <f t="shared" si="50"/>
        <v>0</v>
      </c>
      <c r="K96" s="45">
        <f t="shared" si="50"/>
        <v>-1.8189894035458565E-12</v>
      </c>
      <c r="L96" s="45">
        <f t="shared" si="50"/>
        <v>-803.85942746483033</v>
      </c>
      <c r="M96" s="45">
        <f t="shared" si="50"/>
        <v>-1279.8591227550951</v>
      </c>
      <c r="N96" s="45">
        <f t="shared" si="50"/>
        <v>-858.30325901661854</v>
      </c>
      <c r="O96" s="45">
        <f t="shared" si="50"/>
        <v>-790.76484415319464</v>
      </c>
      <c r="P96" s="45">
        <f t="shared" si="50"/>
        <v>-825.3812104680519</v>
      </c>
      <c r="Q96" s="45">
        <f t="shared" si="50"/>
        <v>-727.69612216424593</v>
      </c>
      <c r="R96" s="45">
        <f t="shared" si="50"/>
        <v>-608.10024477268053</v>
      </c>
      <c r="S96" s="45">
        <f t="shared" si="50"/>
        <v>-281.84763782536993</v>
      </c>
      <c r="T96" s="45">
        <f t="shared" si="50"/>
        <v>0</v>
      </c>
      <c r="U96" s="45">
        <f t="shared" si="50"/>
        <v>-4558.6798001330726</v>
      </c>
      <c r="V96" s="45">
        <f t="shared" si="50"/>
        <v>744.99965999999949</v>
      </c>
      <c r="W96" s="45">
        <f t="shared" si="50"/>
        <v>732.90610999999899</v>
      </c>
      <c r="X96" s="45">
        <f t="shared" si="50"/>
        <v>589.18307000000027</v>
      </c>
      <c r="Y96" s="45">
        <f t="shared" si="50"/>
        <v>610.79466999999863</v>
      </c>
      <c r="Z96" s="45">
        <f t="shared" si="50"/>
        <v>592.89103718497529</v>
      </c>
      <c r="AA96" s="45">
        <f t="shared" si="50"/>
        <v>614.41154763090071</v>
      </c>
      <c r="AB96" s="45">
        <f t="shared" si="50"/>
        <v>584.78503999999725</v>
      </c>
      <c r="AC96" s="45">
        <f t="shared" si="50"/>
        <v>610.40294540810191</v>
      </c>
      <c r="AD96" s="45">
        <f t="shared" si="50"/>
        <v>0</v>
      </c>
      <c r="AE96" s="45">
        <f t="shared" si="50"/>
        <v>0</v>
      </c>
      <c r="AF96" s="45">
        <f t="shared" si="50"/>
        <v>0</v>
      </c>
      <c r="AG96" s="45">
        <f t="shared" si="50"/>
        <v>0</v>
      </c>
      <c r="AH96" s="45">
        <f t="shared" si="50"/>
        <v>0</v>
      </c>
      <c r="AI96" s="45">
        <f t="shared" si="50"/>
        <v>0</v>
      </c>
      <c r="AJ96" s="45">
        <f t="shared" si="50"/>
        <v>0</v>
      </c>
      <c r="AK96" s="45">
        <f t="shared" si="50"/>
        <v>0</v>
      </c>
      <c r="AL96" s="45">
        <f t="shared" si="50"/>
        <v>0</v>
      </c>
      <c r="AM96" s="45">
        <f t="shared" si="50"/>
        <v>0</v>
      </c>
      <c r="AN96" s="45">
        <f t="shared" si="50"/>
        <v>0</v>
      </c>
      <c r="AO96" s="45">
        <f t="shared" si="50"/>
        <v>0</v>
      </c>
      <c r="AP96" s="45">
        <f t="shared" si="50"/>
        <v>0</v>
      </c>
      <c r="AQ96" s="45">
        <f t="shared" si="50"/>
        <v>0</v>
      </c>
      <c r="AR96" s="45">
        <f t="shared" si="50"/>
        <v>0</v>
      </c>
      <c r="AS96" s="45">
        <f t="shared" si="50"/>
        <v>0</v>
      </c>
      <c r="AT96" s="45">
        <f t="shared" si="50"/>
        <v>0</v>
      </c>
      <c r="AU96" s="45">
        <f t="shared" si="50"/>
        <v>0</v>
      </c>
      <c r="AV96" s="45">
        <f t="shared" si="50"/>
        <v>0</v>
      </c>
      <c r="AW96" s="45">
        <f t="shared" si="50"/>
        <v>0</v>
      </c>
      <c r="AX96" s="45">
        <f t="shared" si="50"/>
        <v>0</v>
      </c>
      <c r="AY96" s="45">
        <f t="shared" si="50"/>
        <v>0</v>
      </c>
      <c r="AZ96" s="45">
        <f t="shared" si="50"/>
        <v>0</v>
      </c>
      <c r="BA96" s="45">
        <f t="shared" si="50"/>
        <v>0</v>
      </c>
      <c r="BB96" s="45">
        <f t="shared" si="50"/>
        <v>0</v>
      </c>
      <c r="BC96" s="45">
        <f t="shared" si="50"/>
        <v>0</v>
      </c>
      <c r="BD96" s="45">
        <f t="shared" si="50"/>
        <v>0</v>
      </c>
      <c r="BE96" s="45">
        <f t="shared" si="50"/>
        <v>0</v>
      </c>
      <c r="BF96" s="45">
        <f t="shared" si="50"/>
        <v>0</v>
      </c>
      <c r="BG96" s="45">
        <f t="shared" si="50"/>
        <v>0</v>
      </c>
      <c r="BH96" s="45">
        <f t="shared" si="50"/>
        <v>0</v>
      </c>
      <c r="BI96" s="45">
        <f t="shared" si="50"/>
        <v>0</v>
      </c>
      <c r="BJ96" s="45">
        <f t="shared" si="50"/>
        <v>0</v>
      </c>
      <c r="BK96" s="45">
        <f t="shared" si="50"/>
        <v>0</v>
      </c>
      <c r="BL96" s="45">
        <f t="shared" si="50"/>
        <v>0</v>
      </c>
      <c r="BM96" s="45">
        <f t="shared" si="50"/>
        <v>0</v>
      </c>
      <c r="BN96" s="45">
        <f t="shared" si="50"/>
        <v>0</v>
      </c>
      <c r="BO96" s="45">
        <f t="shared" si="50"/>
        <v>0</v>
      </c>
      <c r="BP96" s="45">
        <f t="shared" si="50"/>
        <v>0</v>
      </c>
      <c r="BQ96" s="45">
        <f t="shared" si="50"/>
        <v>0</v>
      </c>
      <c r="BR96" s="45">
        <f t="shared" si="50"/>
        <v>0</v>
      </c>
      <c r="BS96" s="45">
        <f t="shared" ref="BS96:CS96" si="51">IF(BS$4&lt;$C$9,BS95,0)</f>
        <v>0</v>
      </c>
      <c r="BT96" s="45">
        <f t="shared" si="51"/>
        <v>0</v>
      </c>
      <c r="BU96" s="45">
        <f t="shared" si="51"/>
        <v>0</v>
      </c>
      <c r="BV96" s="45">
        <f t="shared" si="51"/>
        <v>0</v>
      </c>
      <c r="BW96" s="45">
        <f t="shared" si="51"/>
        <v>0</v>
      </c>
      <c r="BX96" s="45">
        <f t="shared" si="51"/>
        <v>0</v>
      </c>
      <c r="BY96" s="45">
        <f t="shared" si="51"/>
        <v>0</v>
      </c>
      <c r="BZ96" s="45">
        <f t="shared" si="51"/>
        <v>0</v>
      </c>
      <c r="CA96" s="45">
        <f t="shared" si="51"/>
        <v>0</v>
      </c>
      <c r="CB96" s="45">
        <f t="shared" si="51"/>
        <v>0</v>
      </c>
      <c r="CC96" s="45">
        <f t="shared" si="51"/>
        <v>0</v>
      </c>
      <c r="CD96" s="45">
        <f t="shared" si="51"/>
        <v>0</v>
      </c>
      <c r="CE96" s="45">
        <f t="shared" si="51"/>
        <v>0</v>
      </c>
      <c r="CF96" s="45">
        <f t="shared" si="51"/>
        <v>0</v>
      </c>
      <c r="CG96" s="45">
        <f t="shared" si="51"/>
        <v>0</v>
      </c>
      <c r="CH96" s="45">
        <f t="shared" si="51"/>
        <v>0</v>
      </c>
      <c r="CI96" s="45">
        <f t="shared" si="51"/>
        <v>0</v>
      </c>
      <c r="CJ96" s="45">
        <f t="shared" si="51"/>
        <v>0</v>
      </c>
      <c r="CK96" s="45">
        <f t="shared" si="51"/>
        <v>0</v>
      </c>
      <c r="CL96" s="45">
        <f t="shared" si="51"/>
        <v>0</v>
      </c>
      <c r="CM96" s="45">
        <f t="shared" si="51"/>
        <v>0</v>
      </c>
      <c r="CN96" s="45">
        <f t="shared" si="51"/>
        <v>0</v>
      </c>
      <c r="CO96" s="45">
        <f t="shared" si="51"/>
        <v>0</v>
      </c>
      <c r="CP96" s="45">
        <f t="shared" si="51"/>
        <v>0</v>
      </c>
      <c r="CQ96" s="45">
        <f t="shared" si="51"/>
        <v>0</v>
      </c>
      <c r="CR96" s="45">
        <f t="shared" si="51"/>
        <v>0</v>
      </c>
      <c r="CS96" s="45">
        <f t="shared" si="51"/>
        <v>0</v>
      </c>
    </row>
    <row r="97" spans="2:97" x14ac:dyDescent="0.35">
      <c r="B97" s="2"/>
      <c r="E97" s="32"/>
      <c r="F97" s="38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</row>
    <row r="98" spans="2:97" x14ac:dyDescent="0.35">
      <c r="B98" s="2" t="s">
        <v>70</v>
      </c>
      <c r="E98" s="48"/>
      <c r="F98" s="38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</row>
    <row r="99" spans="2:97" x14ac:dyDescent="0.35">
      <c r="B99" s="2"/>
      <c r="E99" s="32"/>
      <c r="F99" s="38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</row>
    <row r="100" spans="2:97" s="2" customFormat="1" x14ac:dyDescent="0.35">
      <c r="B100" s="40" t="s">
        <v>66</v>
      </c>
      <c r="C100" s="1"/>
      <c r="D100" s="1"/>
      <c r="E100" s="32">
        <f>SUM(G100:CS100)</f>
        <v>13279.145390229893</v>
      </c>
      <c r="F100" s="38"/>
      <c r="G100" s="33">
        <f t="shared" ref="G100:BR101" si="52">G92*G$52</f>
        <v>-10</v>
      </c>
      <c r="H100" s="33">
        <f t="shared" si="52"/>
        <v>0</v>
      </c>
      <c r="I100" s="33">
        <f t="shared" si="52"/>
        <v>0</v>
      </c>
      <c r="J100" s="33">
        <f t="shared" si="52"/>
        <v>0</v>
      </c>
      <c r="K100" s="33">
        <f t="shared" si="52"/>
        <v>-1.7337242752546443E-12</v>
      </c>
      <c r="L100" s="33">
        <f t="shared" si="52"/>
        <v>-766.17851680241631</v>
      </c>
      <c r="M100" s="33">
        <f t="shared" si="52"/>
        <v>-1219.8657263759499</v>
      </c>
      <c r="N100" s="33">
        <f t="shared" si="52"/>
        <v>-818.07029375021443</v>
      </c>
      <c r="O100" s="33">
        <f t="shared" si="52"/>
        <v>-753.6977420835135</v>
      </c>
      <c r="P100" s="33">
        <f t="shared" si="52"/>
        <v>-786.69146622736184</v>
      </c>
      <c r="Q100" s="33">
        <f t="shared" si="52"/>
        <v>-693.58536643779678</v>
      </c>
      <c r="R100" s="33">
        <f t="shared" si="52"/>
        <v>-579.5955457989611</v>
      </c>
      <c r="S100" s="33">
        <f t="shared" si="52"/>
        <v>-268.6360298023057</v>
      </c>
      <c r="T100" s="33">
        <f t="shared" si="52"/>
        <v>0</v>
      </c>
      <c r="U100" s="33">
        <f t="shared" si="52"/>
        <v>-4192.1527810268954</v>
      </c>
      <c r="V100" s="33">
        <f t="shared" si="52"/>
        <v>685.10018984924568</v>
      </c>
      <c r="W100" s="33">
        <f t="shared" si="52"/>
        <v>665.65825736087754</v>
      </c>
      <c r="X100" s="33">
        <f t="shared" si="52"/>
        <v>528.51608414270731</v>
      </c>
      <c r="Y100" s="33">
        <f t="shared" si="52"/>
        <v>541.13815458660065</v>
      </c>
      <c r="Z100" s="33">
        <f t="shared" si="52"/>
        <v>518.79140322890896</v>
      </c>
      <c r="AA100" s="33">
        <f t="shared" si="52"/>
        <v>533.43481292781917</v>
      </c>
      <c r="AB100" s="33">
        <f t="shared" si="52"/>
        <v>503.75844466907029</v>
      </c>
      <c r="AC100" s="33">
        <f t="shared" si="52"/>
        <v>521.73119664690489</v>
      </c>
      <c r="AD100" s="33">
        <f t="shared" si="52"/>
        <v>494.5949959727115</v>
      </c>
      <c r="AE100" s="33">
        <f t="shared" si="52"/>
        <v>514.3195345541136</v>
      </c>
      <c r="AF100" s="33">
        <f t="shared" si="52"/>
        <v>462.10874489408388</v>
      </c>
      <c r="AG100" s="33">
        <f t="shared" si="52"/>
        <v>503.25100006488577</v>
      </c>
      <c r="AH100" s="33">
        <f t="shared" si="52"/>
        <v>452.07972896892278</v>
      </c>
      <c r="AI100" s="33">
        <f t="shared" si="52"/>
        <v>496.57659529986256</v>
      </c>
      <c r="AJ100" s="33">
        <f t="shared" si="52"/>
        <v>426.946071906513</v>
      </c>
      <c r="AK100" s="33">
        <f t="shared" si="52"/>
        <v>466.88375917896479</v>
      </c>
      <c r="AL100" s="33">
        <f t="shared" si="52"/>
        <v>410.00746673561849</v>
      </c>
      <c r="AM100" s="33">
        <f t="shared" si="52"/>
        <v>441.61315281532956</v>
      </c>
      <c r="AN100" s="33">
        <f t="shared" si="52"/>
        <v>383.62177735169735</v>
      </c>
      <c r="AO100" s="33">
        <f t="shared" si="52"/>
        <v>446.04238380863438</v>
      </c>
      <c r="AP100" s="33">
        <f t="shared" si="52"/>
        <v>359.79464691759637</v>
      </c>
      <c r="AQ100" s="33">
        <f t="shared" si="52"/>
        <v>417.29452527176124</v>
      </c>
      <c r="AR100" s="33">
        <f t="shared" si="52"/>
        <v>349.06960443083705</v>
      </c>
      <c r="AS100" s="33">
        <f t="shared" si="52"/>
        <v>357.75264509910289</v>
      </c>
      <c r="AT100" s="33">
        <f t="shared" si="52"/>
        <v>329.66524574616932</v>
      </c>
      <c r="AU100" s="33">
        <f t="shared" si="52"/>
        <v>286.62767640650691</v>
      </c>
      <c r="AV100" s="33">
        <f t="shared" si="52"/>
        <v>313.15267791937106</v>
      </c>
      <c r="AW100" s="33">
        <f t="shared" si="52"/>
        <v>265.53208026087577</v>
      </c>
      <c r="AX100" s="33">
        <f t="shared" si="52"/>
        <v>308.02690733673666</v>
      </c>
      <c r="AY100" s="33">
        <f t="shared" si="52"/>
        <v>375.21532871679398</v>
      </c>
      <c r="AZ100" s="33">
        <f t="shared" si="52"/>
        <v>310.35901454300063</v>
      </c>
      <c r="BA100" s="33">
        <f t="shared" si="52"/>
        <v>463.18103691361972</v>
      </c>
      <c r="BB100" s="33">
        <f t="shared" si="52"/>
        <v>310.92462764154095</v>
      </c>
      <c r="BC100" s="33">
        <f t="shared" si="52"/>
        <v>415.37265461871641</v>
      </c>
      <c r="BD100" s="33">
        <f t="shared" si="52"/>
        <v>269.6751598523096</v>
      </c>
      <c r="BE100" s="33">
        <f t="shared" si="52"/>
        <v>289.98047588197949</v>
      </c>
      <c r="BF100" s="33">
        <f t="shared" si="52"/>
        <v>239.90984081667963</v>
      </c>
      <c r="BG100" s="33">
        <f t="shared" si="52"/>
        <v>197.55780238230247</v>
      </c>
      <c r="BH100" s="33">
        <f t="shared" si="52"/>
        <v>224.75240307042822</v>
      </c>
      <c r="BI100" s="33">
        <f t="shared" si="52"/>
        <v>198.59056782593063</v>
      </c>
      <c r="BJ100" s="33">
        <f t="shared" si="52"/>
        <v>0</v>
      </c>
      <c r="BK100" s="33">
        <f t="shared" si="52"/>
        <v>219.13808042255874</v>
      </c>
      <c r="BL100" s="33">
        <f t="shared" si="52"/>
        <v>0</v>
      </c>
      <c r="BM100" s="33">
        <f t="shared" si="52"/>
        <v>335.20902923479935</v>
      </c>
      <c r="BN100" s="33">
        <f t="shared" si="52"/>
        <v>0</v>
      </c>
      <c r="BO100" s="33">
        <f t="shared" si="52"/>
        <v>316.74453396079304</v>
      </c>
      <c r="BP100" s="33">
        <f t="shared" si="52"/>
        <v>3138.1971693017381</v>
      </c>
      <c r="BQ100" s="33">
        <f t="shared" si="52"/>
        <v>1530.351619488179</v>
      </c>
      <c r="BR100" s="33">
        <f t="shared" si="52"/>
        <v>1540.4782669866497</v>
      </c>
      <c r="BS100" s="33">
        <f t="shared" ref="BS100:CS101" si="53">BS92*BS$52</f>
        <v>8.8914825248598603</v>
      </c>
      <c r="BT100" s="33">
        <f t="shared" si="53"/>
        <v>0</v>
      </c>
      <c r="BU100" s="33">
        <f t="shared" si="53"/>
        <v>0</v>
      </c>
      <c r="BV100" s="33">
        <f t="shared" si="53"/>
        <v>0</v>
      </c>
      <c r="BW100" s="33">
        <f t="shared" si="53"/>
        <v>0</v>
      </c>
      <c r="BX100" s="33">
        <f t="shared" si="53"/>
        <v>0</v>
      </c>
      <c r="BY100" s="33">
        <f t="shared" si="53"/>
        <v>0</v>
      </c>
      <c r="BZ100" s="33">
        <f t="shared" si="53"/>
        <v>0</v>
      </c>
      <c r="CA100" s="33">
        <f t="shared" si="53"/>
        <v>0</v>
      </c>
      <c r="CB100" s="33">
        <f t="shared" si="53"/>
        <v>0</v>
      </c>
      <c r="CC100" s="33">
        <f t="shared" si="53"/>
        <v>0</v>
      </c>
      <c r="CD100" s="33">
        <f t="shared" si="53"/>
        <v>0</v>
      </c>
      <c r="CE100" s="33">
        <f t="shared" si="53"/>
        <v>0</v>
      </c>
      <c r="CF100" s="33">
        <f t="shared" si="53"/>
        <v>0</v>
      </c>
      <c r="CG100" s="33">
        <f t="shared" si="53"/>
        <v>0</v>
      </c>
      <c r="CH100" s="33">
        <f t="shared" si="53"/>
        <v>0</v>
      </c>
      <c r="CI100" s="33">
        <f t="shared" si="53"/>
        <v>0</v>
      </c>
      <c r="CJ100" s="33">
        <f t="shared" si="53"/>
        <v>0</v>
      </c>
      <c r="CK100" s="33">
        <f t="shared" si="53"/>
        <v>0</v>
      </c>
      <c r="CL100" s="33">
        <f t="shared" si="53"/>
        <v>0</v>
      </c>
      <c r="CM100" s="33">
        <f t="shared" si="53"/>
        <v>0</v>
      </c>
      <c r="CN100" s="33">
        <f t="shared" si="53"/>
        <v>0</v>
      </c>
      <c r="CO100" s="33">
        <f t="shared" si="53"/>
        <v>0</v>
      </c>
      <c r="CP100" s="33">
        <f t="shared" si="53"/>
        <v>0</v>
      </c>
      <c r="CQ100" s="33">
        <f t="shared" si="53"/>
        <v>0</v>
      </c>
      <c r="CR100" s="33">
        <f t="shared" si="53"/>
        <v>0</v>
      </c>
      <c r="CS100" s="33">
        <f t="shared" si="53"/>
        <v>0</v>
      </c>
    </row>
    <row r="101" spans="2:97" x14ac:dyDescent="0.35">
      <c r="B101" s="40" t="s">
        <v>67</v>
      </c>
      <c r="C101" s="40"/>
      <c r="D101" s="40"/>
      <c r="E101" s="44">
        <f>SUM(G101:CS101)</f>
        <v>-5590.3449248932802</v>
      </c>
      <c r="F101" s="38"/>
      <c r="G101" s="45">
        <f t="shared" si="52"/>
        <v>-10</v>
      </c>
      <c r="H101" s="46">
        <f t="shared" si="52"/>
        <v>0</v>
      </c>
      <c r="I101" s="46">
        <f t="shared" si="52"/>
        <v>0</v>
      </c>
      <c r="J101" s="46">
        <f t="shared" si="52"/>
        <v>0</v>
      </c>
      <c r="K101" s="46">
        <f t="shared" si="52"/>
        <v>-1.7337242752546443E-12</v>
      </c>
      <c r="L101" s="46">
        <f t="shared" si="52"/>
        <v>-766.17851680241631</v>
      </c>
      <c r="M101" s="46">
        <f t="shared" si="52"/>
        <v>-1219.8657263759499</v>
      </c>
      <c r="N101" s="46">
        <f t="shared" si="52"/>
        <v>-818.07029375021443</v>
      </c>
      <c r="O101" s="46">
        <f t="shared" si="52"/>
        <v>-753.6977420835135</v>
      </c>
      <c r="P101" s="46">
        <f t="shared" si="52"/>
        <v>-786.69146622736184</v>
      </c>
      <c r="Q101" s="46">
        <f t="shared" si="52"/>
        <v>-693.58536643779678</v>
      </c>
      <c r="R101" s="46">
        <f t="shared" si="52"/>
        <v>-579.5955457989611</v>
      </c>
      <c r="S101" s="46">
        <f t="shared" si="52"/>
        <v>-268.6360298023057</v>
      </c>
      <c r="T101" s="46">
        <f t="shared" si="52"/>
        <v>0</v>
      </c>
      <c r="U101" s="46">
        <f t="shared" si="52"/>
        <v>-4192.1527810268954</v>
      </c>
      <c r="V101" s="46">
        <f t="shared" si="52"/>
        <v>685.10018984924568</v>
      </c>
      <c r="W101" s="46">
        <f t="shared" si="52"/>
        <v>665.65825736087754</v>
      </c>
      <c r="X101" s="46">
        <f t="shared" si="52"/>
        <v>528.51608414270731</v>
      </c>
      <c r="Y101" s="46">
        <f t="shared" si="52"/>
        <v>541.13815458660065</v>
      </c>
      <c r="Z101" s="46">
        <f t="shared" si="52"/>
        <v>518.79140322890896</v>
      </c>
      <c r="AA101" s="46">
        <f t="shared" si="52"/>
        <v>533.43481292781917</v>
      </c>
      <c r="AB101" s="46">
        <f t="shared" si="52"/>
        <v>503.75844466907029</v>
      </c>
      <c r="AC101" s="46">
        <f t="shared" si="52"/>
        <v>521.73119664690489</v>
      </c>
      <c r="AD101" s="46">
        <f t="shared" si="52"/>
        <v>0</v>
      </c>
      <c r="AE101" s="46">
        <f t="shared" si="52"/>
        <v>0</v>
      </c>
      <c r="AF101" s="46">
        <f t="shared" si="52"/>
        <v>0</v>
      </c>
      <c r="AG101" s="46">
        <f t="shared" si="52"/>
        <v>0</v>
      </c>
      <c r="AH101" s="46">
        <f t="shared" si="52"/>
        <v>0</v>
      </c>
      <c r="AI101" s="46">
        <f t="shared" si="52"/>
        <v>0</v>
      </c>
      <c r="AJ101" s="46">
        <f t="shared" si="52"/>
        <v>0</v>
      </c>
      <c r="AK101" s="46">
        <f t="shared" si="52"/>
        <v>0</v>
      </c>
      <c r="AL101" s="46">
        <f t="shared" si="52"/>
        <v>0</v>
      </c>
      <c r="AM101" s="46">
        <f t="shared" si="52"/>
        <v>0</v>
      </c>
      <c r="AN101" s="46">
        <f t="shared" si="52"/>
        <v>0</v>
      </c>
      <c r="AO101" s="46">
        <f t="shared" si="52"/>
        <v>0</v>
      </c>
      <c r="AP101" s="46">
        <f t="shared" si="52"/>
        <v>0</v>
      </c>
      <c r="AQ101" s="46">
        <f t="shared" si="52"/>
        <v>0</v>
      </c>
      <c r="AR101" s="46">
        <f t="shared" si="52"/>
        <v>0</v>
      </c>
      <c r="AS101" s="46">
        <f t="shared" si="52"/>
        <v>0</v>
      </c>
      <c r="AT101" s="46">
        <f t="shared" si="52"/>
        <v>0</v>
      </c>
      <c r="AU101" s="46">
        <f t="shared" si="52"/>
        <v>0</v>
      </c>
      <c r="AV101" s="46">
        <f t="shared" si="52"/>
        <v>0</v>
      </c>
      <c r="AW101" s="46">
        <f t="shared" si="52"/>
        <v>0</v>
      </c>
      <c r="AX101" s="46">
        <f t="shared" si="52"/>
        <v>0</v>
      </c>
      <c r="AY101" s="46">
        <f t="shared" si="52"/>
        <v>0</v>
      </c>
      <c r="AZ101" s="46">
        <f t="shared" si="52"/>
        <v>0</v>
      </c>
      <c r="BA101" s="46">
        <f t="shared" si="52"/>
        <v>0</v>
      </c>
      <c r="BB101" s="46">
        <f t="shared" si="52"/>
        <v>0</v>
      </c>
      <c r="BC101" s="46">
        <f t="shared" si="52"/>
        <v>0</v>
      </c>
      <c r="BD101" s="46">
        <f t="shared" si="52"/>
        <v>0</v>
      </c>
      <c r="BE101" s="46">
        <f t="shared" si="52"/>
        <v>0</v>
      </c>
      <c r="BF101" s="46">
        <f t="shared" si="52"/>
        <v>0</v>
      </c>
      <c r="BG101" s="46">
        <f t="shared" si="52"/>
        <v>0</v>
      </c>
      <c r="BH101" s="46">
        <f t="shared" si="52"/>
        <v>0</v>
      </c>
      <c r="BI101" s="46">
        <f t="shared" si="52"/>
        <v>0</v>
      </c>
      <c r="BJ101" s="46">
        <f t="shared" si="52"/>
        <v>0</v>
      </c>
      <c r="BK101" s="46">
        <f t="shared" si="52"/>
        <v>0</v>
      </c>
      <c r="BL101" s="46">
        <f t="shared" si="52"/>
        <v>0</v>
      </c>
      <c r="BM101" s="46">
        <f t="shared" si="52"/>
        <v>0</v>
      </c>
      <c r="BN101" s="46">
        <f t="shared" si="52"/>
        <v>0</v>
      </c>
      <c r="BO101" s="46">
        <f t="shared" si="52"/>
        <v>0</v>
      </c>
      <c r="BP101" s="46">
        <f t="shared" si="52"/>
        <v>0</v>
      </c>
      <c r="BQ101" s="46">
        <f t="shared" si="52"/>
        <v>0</v>
      </c>
      <c r="BR101" s="46">
        <f t="shared" si="52"/>
        <v>0</v>
      </c>
      <c r="BS101" s="46">
        <f t="shared" si="53"/>
        <v>0</v>
      </c>
      <c r="BT101" s="46">
        <f t="shared" si="53"/>
        <v>0</v>
      </c>
      <c r="BU101" s="46">
        <f t="shared" si="53"/>
        <v>0</v>
      </c>
      <c r="BV101" s="46">
        <f t="shared" si="53"/>
        <v>0</v>
      </c>
      <c r="BW101" s="46">
        <f t="shared" si="53"/>
        <v>0</v>
      </c>
      <c r="BX101" s="46">
        <f t="shared" si="53"/>
        <v>0</v>
      </c>
      <c r="BY101" s="46">
        <f t="shared" si="53"/>
        <v>0</v>
      </c>
      <c r="BZ101" s="46">
        <f t="shared" si="53"/>
        <v>0</v>
      </c>
      <c r="CA101" s="46">
        <f t="shared" si="53"/>
        <v>0</v>
      </c>
      <c r="CB101" s="46">
        <f t="shared" si="53"/>
        <v>0</v>
      </c>
      <c r="CC101" s="46">
        <f t="shared" si="53"/>
        <v>0</v>
      </c>
      <c r="CD101" s="46">
        <f t="shared" si="53"/>
        <v>0</v>
      </c>
      <c r="CE101" s="46">
        <f t="shared" si="53"/>
        <v>0</v>
      </c>
      <c r="CF101" s="46">
        <f t="shared" si="53"/>
        <v>0</v>
      </c>
      <c r="CG101" s="46">
        <f t="shared" si="53"/>
        <v>0</v>
      </c>
      <c r="CH101" s="46">
        <f t="shared" si="53"/>
        <v>0</v>
      </c>
      <c r="CI101" s="46">
        <f t="shared" si="53"/>
        <v>0</v>
      </c>
      <c r="CJ101" s="46">
        <f t="shared" si="53"/>
        <v>0</v>
      </c>
      <c r="CK101" s="46">
        <f t="shared" si="53"/>
        <v>0</v>
      </c>
      <c r="CL101" s="46">
        <f t="shared" si="53"/>
        <v>0</v>
      </c>
      <c r="CM101" s="46">
        <f t="shared" si="53"/>
        <v>0</v>
      </c>
      <c r="CN101" s="46">
        <f t="shared" si="53"/>
        <v>0</v>
      </c>
      <c r="CO101" s="46">
        <f t="shared" si="53"/>
        <v>0</v>
      </c>
      <c r="CP101" s="46">
        <f t="shared" si="53"/>
        <v>0</v>
      </c>
      <c r="CQ101" s="46">
        <f t="shared" si="53"/>
        <v>0</v>
      </c>
      <c r="CR101" s="46">
        <f t="shared" si="53"/>
        <v>0</v>
      </c>
      <c r="CS101" s="46">
        <f t="shared" si="53"/>
        <v>0</v>
      </c>
    </row>
    <row r="102" spans="2:97" x14ac:dyDescent="0.35">
      <c r="B102" s="40"/>
      <c r="E102" s="29"/>
      <c r="F102" s="38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</row>
    <row r="103" spans="2:97" x14ac:dyDescent="0.35">
      <c r="B103" s="40" t="s">
        <v>68</v>
      </c>
      <c r="E103" s="32">
        <f>SUM(G103:CS103)</f>
        <v>13279.145390229893</v>
      </c>
      <c r="F103" s="38"/>
      <c r="G103" s="43">
        <f t="shared" ref="G103:BR104" si="54">G95*G$52</f>
        <v>-10</v>
      </c>
      <c r="H103" s="43">
        <f t="shared" si="54"/>
        <v>0</v>
      </c>
      <c r="I103" s="43">
        <f t="shared" si="54"/>
        <v>0</v>
      </c>
      <c r="J103" s="43">
        <f t="shared" si="54"/>
        <v>0</v>
      </c>
      <c r="K103" s="43">
        <f t="shared" si="54"/>
        <v>-1.7337242752546443E-12</v>
      </c>
      <c r="L103" s="43">
        <f t="shared" si="54"/>
        <v>-766.17851680241631</v>
      </c>
      <c r="M103" s="43">
        <f t="shared" si="54"/>
        <v>-1219.8657263759499</v>
      </c>
      <c r="N103" s="43">
        <f t="shared" si="54"/>
        <v>-818.07029375021443</v>
      </c>
      <c r="O103" s="43">
        <f t="shared" si="54"/>
        <v>-753.6977420835135</v>
      </c>
      <c r="P103" s="43">
        <f t="shared" si="54"/>
        <v>-786.69146622736184</v>
      </c>
      <c r="Q103" s="43">
        <f t="shared" si="54"/>
        <v>-693.58536643779678</v>
      </c>
      <c r="R103" s="43">
        <f t="shared" si="54"/>
        <v>-579.5955457989611</v>
      </c>
      <c r="S103" s="43">
        <f t="shared" si="54"/>
        <v>-268.6360298023057</v>
      </c>
      <c r="T103" s="43">
        <f t="shared" si="54"/>
        <v>0</v>
      </c>
      <c r="U103" s="43">
        <f t="shared" si="54"/>
        <v>-4192.1527810268954</v>
      </c>
      <c r="V103" s="43">
        <f t="shared" si="54"/>
        <v>685.10018984924568</v>
      </c>
      <c r="W103" s="43">
        <f t="shared" si="54"/>
        <v>665.65825736087754</v>
      </c>
      <c r="X103" s="43">
        <f t="shared" si="54"/>
        <v>528.51608414270731</v>
      </c>
      <c r="Y103" s="43">
        <f t="shared" si="54"/>
        <v>541.13815458660065</v>
      </c>
      <c r="Z103" s="43">
        <f t="shared" si="54"/>
        <v>518.79140322890896</v>
      </c>
      <c r="AA103" s="43">
        <f t="shared" si="54"/>
        <v>533.43481292781917</v>
      </c>
      <c r="AB103" s="43">
        <f t="shared" si="54"/>
        <v>503.75844466907029</v>
      </c>
      <c r="AC103" s="43">
        <f t="shared" si="54"/>
        <v>521.73119664690489</v>
      </c>
      <c r="AD103" s="43">
        <f t="shared" si="54"/>
        <v>494.5949959727115</v>
      </c>
      <c r="AE103" s="43">
        <f t="shared" si="54"/>
        <v>514.3195345541136</v>
      </c>
      <c r="AF103" s="43">
        <f t="shared" si="54"/>
        <v>462.10874489408388</v>
      </c>
      <c r="AG103" s="43">
        <f t="shared" si="54"/>
        <v>503.25100006488577</v>
      </c>
      <c r="AH103" s="43">
        <f t="shared" si="54"/>
        <v>452.07972896892278</v>
      </c>
      <c r="AI103" s="43">
        <f t="shared" si="54"/>
        <v>496.57659529986256</v>
      </c>
      <c r="AJ103" s="43">
        <f t="shared" si="54"/>
        <v>426.946071906513</v>
      </c>
      <c r="AK103" s="43">
        <f t="shared" si="54"/>
        <v>466.88375917896479</v>
      </c>
      <c r="AL103" s="43">
        <f t="shared" si="54"/>
        <v>410.00746673561849</v>
      </c>
      <c r="AM103" s="43">
        <f t="shared" si="54"/>
        <v>441.61315281532956</v>
      </c>
      <c r="AN103" s="43">
        <f t="shared" si="54"/>
        <v>383.62177735169735</v>
      </c>
      <c r="AO103" s="43">
        <f t="shared" si="54"/>
        <v>446.04238380863438</v>
      </c>
      <c r="AP103" s="43">
        <f t="shared" si="54"/>
        <v>359.79464691759637</v>
      </c>
      <c r="AQ103" s="43">
        <f t="shared" si="54"/>
        <v>417.29452527176124</v>
      </c>
      <c r="AR103" s="43">
        <f t="shared" si="54"/>
        <v>349.06960443083705</v>
      </c>
      <c r="AS103" s="43">
        <f t="shared" si="54"/>
        <v>357.75264509910289</v>
      </c>
      <c r="AT103" s="43">
        <f t="shared" si="54"/>
        <v>329.66524574616932</v>
      </c>
      <c r="AU103" s="43">
        <f t="shared" si="54"/>
        <v>286.62767640650691</v>
      </c>
      <c r="AV103" s="43">
        <f t="shared" si="54"/>
        <v>313.15267791937106</v>
      </c>
      <c r="AW103" s="43">
        <f t="shared" si="54"/>
        <v>265.53208026087577</v>
      </c>
      <c r="AX103" s="43">
        <f t="shared" si="54"/>
        <v>308.02690733673666</v>
      </c>
      <c r="AY103" s="43">
        <f t="shared" si="54"/>
        <v>375.21532871679398</v>
      </c>
      <c r="AZ103" s="43">
        <f t="shared" si="54"/>
        <v>310.35901454300063</v>
      </c>
      <c r="BA103" s="43">
        <f t="shared" si="54"/>
        <v>463.18103691361972</v>
      </c>
      <c r="BB103" s="43">
        <f t="shared" si="54"/>
        <v>310.92462764154095</v>
      </c>
      <c r="BC103" s="43">
        <f t="shared" si="54"/>
        <v>415.37265461871641</v>
      </c>
      <c r="BD103" s="43">
        <f t="shared" si="54"/>
        <v>269.6751598523096</v>
      </c>
      <c r="BE103" s="43">
        <f t="shared" si="54"/>
        <v>289.98047588197949</v>
      </c>
      <c r="BF103" s="43">
        <f t="shared" si="54"/>
        <v>239.90984081667963</v>
      </c>
      <c r="BG103" s="43">
        <f t="shared" si="54"/>
        <v>197.55780238230247</v>
      </c>
      <c r="BH103" s="43">
        <f t="shared" si="54"/>
        <v>224.75240307042822</v>
      </c>
      <c r="BI103" s="43">
        <f t="shared" si="54"/>
        <v>198.59056782593063</v>
      </c>
      <c r="BJ103" s="43">
        <f t="shared" si="54"/>
        <v>0</v>
      </c>
      <c r="BK103" s="43">
        <f t="shared" si="54"/>
        <v>219.13808042255874</v>
      </c>
      <c r="BL103" s="43">
        <f t="shared" si="54"/>
        <v>0</v>
      </c>
      <c r="BM103" s="43">
        <f t="shared" si="54"/>
        <v>335.20902923479935</v>
      </c>
      <c r="BN103" s="43">
        <f t="shared" si="54"/>
        <v>0</v>
      </c>
      <c r="BO103" s="43">
        <f t="shared" si="54"/>
        <v>316.74453396079304</v>
      </c>
      <c r="BP103" s="43">
        <f t="shared" si="54"/>
        <v>3138.1971693017381</v>
      </c>
      <c r="BQ103" s="43">
        <f t="shared" si="54"/>
        <v>1530.351619488179</v>
      </c>
      <c r="BR103" s="43">
        <f t="shared" si="54"/>
        <v>1540.4782669866497</v>
      </c>
      <c r="BS103" s="43">
        <f t="shared" ref="BS103:CS104" si="55">BS95*BS$52</f>
        <v>8.8914825248598603</v>
      </c>
      <c r="BT103" s="43">
        <f t="shared" si="55"/>
        <v>0</v>
      </c>
      <c r="BU103" s="43">
        <f t="shared" si="55"/>
        <v>0</v>
      </c>
      <c r="BV103" s="43">
        <f t="shared" si="55"/>
        <v>0</v>
      </c>
      <c r="BW103" s="43">
        <f t="shared" si="55"/>
        <v>0</v>
      </c>
      <c r="BX103" s="43">
        <f t="shared" si="55"/>
        <v>0</v>
      </c>
      <c r="BY103" s="43">
        <f t="shared" si="55"/>
        <v>0</v>
      </c>
      <c r="BZ103" s="43">
        <f t="shared" si="55"/>
        <v>0</v>
      </c>
      <c r="CA103" s="43">
        <f t="shared" si="55"/>
        <v>0</v>
      </c>
      <c r="CB103" s="43">
        <f t="shared" si="55"/>
        <v>0</v>
      </c>
      <c r="CC103" s="43">
        <f t="shared" si="55"/>
        <v>0</v>
      </c>
      <c r="CD103" s="43">
        <f t="shared" si="55"/>
        <v>0</v>
      </c>
      <c r="CE103" s="43">
        <f t="shared" si="55"/>
        <v>0</v>
      </c>
      <c r="CF103" s="43">
        <f t="shared" si="55"/>
        <v>0</v>
      </c>
      <c r="CG103" s="43">
        <f t="shared" si="55"/>
        <v>0</v>
      </c>
      <c r="CH103" s="43">
        <f t="shared" si="55"/>
        <v>0</v>
      </c>
      <c r="CI103" s="43">
        <f t="shared" si="55"/>
        <v>0</v>
      </c>
      <c r="CJ103" s="43">
        <f t="shared" si="55"/>
        <v>0</v>
      </c>
      <c r="CK103" s="43">
        <f t="shared" si="55"/>
        <v>0</v>
      </c>
      <c r="CL103" s="43">
        <f t="shared" si="55"/>
        <v>0</v>
      </c>
      <c r="CM103" s="43">
        <f t="shared" si="55"/>
        <v>0</v>
      </c>
      <c r="CN103" s="43">
        <f t="shared" si="55"/>
        <v>0</v>
      </c>
      <c r="CO103" s="43">
        <f t="shared" si="55"/>
        <v>0</v>
      </c>
      <c r="CP103" s="43">
        <f t="shared" si="55"/>
        <v>0</v>
      </c>
      <c r="CQ103" s="43">
        <f t="shared" si="55"/>
        <v>0</v>
      </c>
      <c r="CR103" s="43">
        <f t="shared" si="55"/>
        <v>0</v>
      </c>
      <c r="CS103" s="43">
        <f t="shared" si="55"/>
        <v>0</v>
      </c>
    </row>
    <row r="104" spans="2:97" s="2" customFormat="1" x14ac:dyDescent="0.35">
      <c r="B104" s="40" t="s">
        <v>69</v>
      </c>
      <c r="C104" s="40"/>
      <c r="D104" s="40"/>
      <c r="E104" s="44">
        <f>SUM(G104:CS104)</f>
        <v>-5590.3449248932802</v>
      </c>
      <c r="F104" s="38"/>
      <c r="G104" s="45">
        <f t="shared" si="54"/>
        <v>-10</v>
      </c>
      <c r="H104" s="45">
        <f t="shared" si="54"/>
        <v>0</v>
      </c>
      <c r="I104" s="45">
        <f t="shared" si="54"/>
        <v>0</v>
      </c>
      <c r="J104" s="45">
        <f t="shared" si="54"/>
        <v>0</v>
      </c>
      <c r="K104" s="45">
        <f t="shared" si="54"/>
        <v>-1.7337242752546443E-12</v>
      </c>
      <c r="L104" s="45">
        <f t="shared" si="54"/>
        <v>-766.17851680241631</v>
      </c>
      <c r="M104" s="45">
        <f t="shared" si="54"/>
        <v>-1219.8657263759499</v>
      </c>
      <c r="N104" s="45">
        <f t="shared" si="54"/>
        <v>-818.07029375021443</v>
      </c>
      <c r="O104" s="45">
        <f t="shared" si="54"/>
        <v>-753.6977420835135</v>
      </c>
      <c r="P104" s="45">
        <f t="shared" si="54"/>
        <v>-786.69146622736184</v>
      </c>
      <c r="Q104" s="45">
        <f t="shared" si="54"/>
        <v>-693.58536643779678</v>
      </c>
      <c r="R104" s="45">
        <f t="shared" si="54"/>
        <v>-579.5955457989611</v>
      </c>
      <c r="S104" s="45">
        <f t="shared" si="54"/>
        <v>-268.6360298023057</v>
      </c>
      <c r="T104" s="45">
        <f t="shared" si="54"/>
        <v>0</v>
      </c>
      <c r="U104" s="45">
        <f t="shared" si="54"/>
        <v>-4192.1527810268954</v>
      </c>
      <c r="V104" s="45">
        <f t="shared" si="54"/>
        <v>685.10018984924568</v>
      </c>
      <c r="W104" s="45">
        <f t="shared" si="54"/>
        <v>665.65825736087754</v>
      </c>
      <c r="X104" s="45">
        <f t="shared" si="54"/>
        <v>528.51608414270731</v>
      </c>
      <c r="Y104" s="45">
        <f t="shared" si="54"/>
        <v>541.13815458660065</v>
      </c>
      <c r="Z104" s="45">
        <f t="shared" si="54"/>
        <v>518.79140322890896</v>
      </c>
      <c r="AA104" s="45">
        <f t="shared" si="54"/>
        <v>533.43481292781917</v>
      </c>
      <c r="AB104" s="45">
        <f t="shared" si="54"/>
        <v>503.75844466907029</v>
      </c>
      <c r="AC104" s="45">
        <f t="shared" si="54"/>
        <v>521.73119664690489</v>
      </c>
      <c r="AD104" s="45">
        <f t="shared" si="54"/>
        <v>0</v>
      </c>
      <c r="AE104" s="45">
        <f t="shared" si="54"/>
        <v>0</v>
      </c>
      <c r="AF104" s="45">
        <f t="shared" si="54"/>
        <v>0</v>
      </c>
      <c r="AG104" s="45">
        <f t="shared" si="54"/>
        <v>0</v>
      </c>
      <c r="AH104" s="45">
        <f t="shared" si="54"/>
        <v>0</v>
      </c>
      <c r="AI104" s="45">
        <f t="shared" si="54"/>
        <v>0</v>
      </c>
      <c r="AJ104" s="45">
        <f t="shared" si="54"/>
        <v>0</v>
      </c>
      <c r="AK104" s="45">
        <f t="shared" si="54"/>
        <v>0</v>
      </c>
      <c r="AL104" s="45">
        <f t="shared" si="54"/>
        <v>0</v>
      </c>
      <c r="AM104" s="45">
        <f t="shared" si="54"/>
        <v>0</v>
      </c>
      <c r="AN104" s="45">
        <f t="shared" si="54"/>
        <v>0</v>
      </c>
      <c r="AO104" s="45">
        <f t="shared" si="54"/>
        <v>0</v>
      </c>
      <c r="AP104" s="45">
        <f t="shared" si="54"/>
        <v>0</v>
      </c>
      <c r="AQ104" s="45">
        <f t="shared" si="54"/>
        <v>0</v>
      </c>
      <c r="AR104" s="45">
        <f t="shared" si="54"/>
        <v>0</v>
      </c>
      <c r="AS104" s="45">
        <f t="shared" si="54"/>
        <v>0</v>
      </c>
      <c r="AT104" s="45">
        <f t="shared" si="54"/>
        <v>0</v>
      </c>
      <c r="AU104" s="45">
        <f t="shared" si="54"/>
        <v>0</v>
      </c>
      <c r="AV104" s="45">
        <f t="shared" si="54"/>
        <v>0</v>
      </c>
      <c r="AW104" s="45">
        <f t="shared" si="54"/>
        <v>0</v>
      </c>
      <c r="AX104" s="45">
        <f t="shared" si="54"/>
        <v>0</v>
      </c>
      <c r="AY104" s="45">
        <f t="shared" si="54"/>
        <v>0</v>
      </c>
      <c r="AZ104" s="45">
        <f t="shared" si="54"/>
        <v>0</v>
      </c>
      <c r="BA104" s="45">
        <f t="shared" si="54"/>
        <v>0</v>
      </c>
      <c r="BB104" s="45">
        <f t="shared" si="54"/>
        <v>0</v>
      </c>
      <c r="BC104" s="45">
        <f t="shared" si="54"/>
        <v>0</v>
      </c>
      <c r="BD104" s="45">
        <f t="shared" si="54"/>
        <v>0</v>
      </c>
      <c r="BE104" s="45">
        <f t="shared" si="54"/>
        <v>0</v>
      </c>
      <c r="BF104" s="45">
        <f t="shared" si="54"/>
        <v>0</v>
      </c>
      <c r="BG104" s="45">
        <f t="shared" si="54"/>
        <v>0</v>
      </c>
      <c r="BH104" s="45">
        <f t="shared" si="54"/>
        <v>0</v>
      </c>
      <c r="BI104" s="45">
        <f t="shared" si="54"/>
        <v>0</v>
      </c>
      <c r="BJ104" s="45">
        <f t="shared" si="54"/>
        <v>0</v>
      </c>
      <c r="BK104" s="45">
        <f t="shared" si="54"/>
        <v>0</v>
      </c>
      <c r="BL104" s="45">
        <f t="shared" si="54"/>
        <v>0</v>
      </c>
      <c r="BM104" s="45">
        <f t="shared" si="54"/>
        <v>0</v>
      </c>
      <c r="BN104" s="45">
        <f t="shared" si="54"/>
        <v>0</v>
      </c>
      <c r="BO104" s="45">
        <f t="shared" si="54"/>
        <v>0</v>
      </c>
      <c r="BP104" s="45">
        <f t="shared" si="54"/>
        <v>0</v>
      </c>
      <c r="BQ104" s="45">
        <f t="shared" si="54"/>
        <v>0</v>
      </c>
      <c r="BR104" s="45">
        <f t="shared" si="54"/>
        <v>0</v>
      </c>
      <c r="BS104" s="45">
        <f t="shared" si="55"/>
        <v>0</v>
      </c>
      <c r="BT104" s="45">
        <f t="shared" si="55"/>
        <v>0</v>
      </c>
      <c r="BU104" s="45">
        <f t="shared" si="55"/>
        <v>0</v>
      </c>
      <c r="BV104" s="45">
        <f t="shared" si="55"/>
        <v>0</v>
      </c>
      <c r="BW104" s="45">
        <f t="shared" si="55"/>
        <v>0</v>
      </c>
      <c r="BX104" s="45">
        <f t="shared" si="55"/>
        <v>0</v>
      </c>
      <c r="BY104" s="45">
        <f t="shared" si="55"/>
        <v>0</v>
      </c>
      <c r="BZ104" s="45">
        <f t="shared" si="55"/>
        <v>0</v>
      </c>
      <c r="CA104" s="45">
        <f t="shared" si="55"/>
        <v>0</v>
      </c>
      <c r="CB104" s="45">
        <f t="shared" si="55"/>
        <v>0</v>
      </c>
      <c r="CC104" s="45">
        <f t="shared" si="55"/>
        <v>0</v>
      </c>
      <c r="CD104" s="45">
        <f t="shared" si="55"/>
        <v>0</v>
      </c>
      <c r="CE104" s="45">
        <f t="shared" si="55"/>
        <v>0</v>
      </c>
      <c r="CF104" s="45">
        <f t="shared" si="55"/>
        <v>0</v>
      </c>
      <c r="CG104" s="45">
        <f t="shared" si="55"/>
        <v>0</v>
      </c>
      <c r="CH104" s="45">
        <f t="shared" si="55"/>
        <v>0</v>
      </c>
      <c r="CI104" s="45">
        <f t="shared" si="55"/>
        <v>0</v>
      </c>
      <c r="CJ104" s="45">
        <f t="shared" si="55"/>
        <v>0</v>
      </c>
      <c r="CK104" s="45">
        <f t="shared" si="55"/>
        <v>0</v>
      </c>
      <c r="CL104" s="45">
        <f t="shared" si="55"/>
        <v>0</v>
      </c>
      <c r="CM104" s="45">
        <f t="shared" si="55"/>
        <v>0</v>
      </c>
      <c r="CN104" s="45">
        <f t="shared" si="55"/>
        <v>0</v>
      </c>
      <c r="CO104" s="45">
        <f t="shared" si="55"/>
        <v>0</v>
      </c>
      <c r="CP104" s="45">
        <f t="shared" si="55"/>
        <v>0</v>
      </c>
      <c r="CQ104" s="45">
        <f t="shared" si="55"/>
        <v>0</v>
      </c>
      <c r="CR104" s="45">
        <f t="shared" si="55"/>
        <v>0</v>
      </c>
      <c r="CS104" s="45">
        <f t="shared" si="55"/>
        <v>0</v>
      </c>
    </row>
    <row r="105" spans="2:97" x14ac:dyDescent="0.35">
      <c r="B105" s="2"/>
    </row>
    <row r="106" spans="2:97" x14ac:dyDescent="0.35">
      <c r="B106" s="18" t="s">
        <v>71</v>
      </c>
      <c r="C106" s="49"/>
      <c r="D106" s="49"/>
      <c r="E106" s="49"/>
      <c r="F106" s="49"/>
      <c r="G106" s="62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</row>
    <row r="108" spans="2:97" x14ac:dyDescent="0.35">
      <c r="B108" s="50" t="str">
        <f>B14</f>
        <v>Equitix Limited</v>
      </c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</row>
    <row r="110" spans="2:97" x14ac:dyDescent="0.35">
      <c r="B110" s="40" t="s">
        <v>72</v>
      </c>
      <c r="C110" s="40"/>
      <c r="D110" s="40"/>
      <c r="E110" s="32">
        <f>SUM(G110:CS110)</f>
        <v>-9670.0446438778454</v>
      </c>
      <c r="F110" s="2"/>
      <c r="G110" s="46">
        <f t="shared" ref="G110:BR110" si="56">(G$28*$C$14)+(G$29*$D$14)+(G$30*$C$14)</f>
        <v>-9</v>
      </c>
      <c r="H110" s="46">
        <f t="shared" si="56"/>
        <v>0</v>
      </c>
      <c r="I110" s="46">
        <f t="shared" si="56"/>
        <v>0</v>
      </c>
      <c r="J110" s="46">
        <f t="shared" si="56"/>
        <v>0</v>
      </c>
      <c r="K110" s="46">
        <f t="shared" si="56"/>
        <v>-1.6370904631912709E-12</v>
      </c>
      <c r="L110" s="46">
        <f t="shared" si="56"/>
        <v>-723.47348471834732</v>
      </c>
      <c r="M110" s="46">
        <f t="shared" si="56"/>
        <v>-1151.8732104795856</v>
      </c>
      <c r="N110" s="46">
        <f t="shared" si="56"/>
        <v>-772.47293311495673</v>
      </c>
      <c r="O110" s="46">
        <f t="shared" si="56"/>
        <v>-711.6883597378752</v>
      </c>
      <c r="P110" s="46">
        <f t="shared" si="56"/>
        <v>-742.84308942124676</v>
      </c>
      <c r="Q110" s="46">
        <f t="shared" si="56"/>
        <v>-654.92650994782139</v>
      </c>
      <c r="R110" s="46">
        <f t="shared" si="56"/>
        <v>-547.2902202954125</v>
      </c>
      <c r="S110" s="46">
        <f t="shared" si="56"/>
        <v>-253.66287404283295</v>
      </c>
      <c r="T110" s="46">
        <f t="shared" si="56"/>
        <v>0</v>
      </c>
      <c r="U110" s="46">
        <f t="shared" si="56"/>
        <v>-4102.8118201197658</v>
      </c>
      <c r="V110" s="46">
        <f t="shared" si="56"/>
        <v>-3.0600000045524214E-4</v>
      </c>
      <c r="W110" s="46">
        <f t="shared" si="56"/>
        <v>-3.0600000045524214E-4</v>
      </c>
      <c r="X110" s="46">
        <f t="shared" si="56"/>
        <v>-3.0600000045524214E-4</v>
      </c>
      <c r="Y110" s="46">
        <f t="shared" si="56"/>
        <v>-3.0600000045524214E-4</v>
      </c>
      <c r="Z110" s="46">
        <f t="shared" si="56"/>
        <v>-3.0600000045524214E-4</v>
      </c>
      <c r="AA110" s="46">
        <f t="shared" si="56"/>
        <v>-3.0600000045524214E-4</v>
      </c>
      <c r="AB110" s="46">
        <f t="shared" si="56"/>
        <v>-3.0600000045524214E-4</v>
      </c>
      <c r="AC110" s="46">
        <f t="shared" si="56"/>
        <v>0</v>
      </c>
      <c r="AD110" s="46">
        <f t="shared" si="56"/>
        <v>0</v>
      </c>
      <c r="AE110" s="46">
        <f t="shared" si="56"/>
        <v>0</v>
      </c>
      <c r="AF110" s="46">
        <f t="shared" si="56"/>
        <v>0</v>
      </c>
      <c r="AG110" s="46">
        <f t="shared" si="56"/>
        <v>0</v>
      </c>
      <c r="AH110" s="46">
        <f t="shared" si="56"/>
        <v>0</v>
      </c>
      <c r="AI110" s="46">
        <f t="shared" si="56"/>
        <v>0</v>
      </c>
      <c r="AJ110" s="46">
        <f t="shared" si="56"/>
        <v>0</v>
      </c>
      <c r="AK110" s="46">
        <f t="shared" si="56"/>
        <v>0</v>
      </c>
      <c r="AL110" s="46">
        <f t="shared" si="56"/>
        <v>0</v>
      </c>
      <c r="AM110" s="46">
        <f t="shared" si="56"/>
        <v>0</v>
      </c>
      <c r="AN110" s="46">
        <f t="shared" si="56"/>
        <v>0</v>
      </c>
      <c r="AO110" s="46">
        <f t="shared" si="56"/>
        <v>0</v>
      </c>
      <c r="AP110" s="46">
        <f t="shared" si="56"/>
        <v>0</v>
      </c>
      <c r="AQ110" s="46">
        <f t="shared" si="56"/>
        <v>0</v>
      </c>
      <c r="AR110" s="46">
        <f t="shared" si="56"/>
        <v>0</v>
      </c>
      <c r="AS110" s="46">
        <f t="shared" si="56"/>
        <v>0</v>
      </c>
      <c r="AT110" s="46">
        <f t="shared" si="56"/>
        <v>0</v>
      </c>
      <c r="AU110" s="46">
        <f t="shared" si="56"/>
        <v>0</v>
      </c>
      <c r="AV110" s="46">
        <f t="shared" si="56"/>
        <v>0</v>
      </c>
      <c r="AW110" s="46">
        <f t="shared" si="56"/>
        <v>0</v>
      </c>
      <c r="AX110" s="46">
        <f t="shared" si="56"/>
        <v>0</v>
      </c>
      <c r="AY110" s="46">
        <f t="shared" si="56"/>
        <v>0</v>
      </c>
      <c r="AZ110" s="46">
        <f t="shared" si="56"/>
        <v>0</v>
      </c>
      <c r="BA110" s="46">
        <f t="shared" si="56"/>
        <v>0</v>
      </c>
      <c r="BB110" s="46">
        <f t="shared" si="56"/>
        <v>0</v>
      </c>
      <c r="BC110" s="46">
        <f t="shared" si="56"/>
        <v>0</v>
      </c>
      <c r="BD110" s="46">
        <f t="shared" si="56"/>
        <v>0</v>
      </c>
      <c r="BE110" s="46">
        <f t="shared" si="56"/>
        <v>0</v>
      </c>
      <c r="BF110" s="46">
        <f t="shared" si="56"/>
        <v>0</v>
      </c>
      <c r="BG110" s="46">
        <f t="shared" si="56"/>
        <v>0</v>
      </c>
      <c r="BH110" s="46">
        <f t="shared" si="56"/>
        <v>0</v>
      </c>
      <c r="BI110" s="46">
        <f t="shared" si="56"/>
        <v>0</v>
      </c>
      <c r="BJ110" s="46">
        <f t="shared" si="56"/>
        <v>0</v>
      </c>
      <c r="BK110" s="46">
        <f t="shared" si="56"/>
        <v>0</v>
      </c>
      <c r="BL110" s="46">
        <f t="shared" si="56"/>
        <v>0</v>
      </c>
      <c r="BM110" s="46">
        <f t="shared" si="56"/>
        <v>0</v>
      </c>
      <c r="BN110" s="46">
        <f t="shared" si="56"/>
        <v>0</v>
      </c>
      <c r="BO110" s="46">
        <f t="shared" si="56"/>
        <v>0</v>
      </c>
      <c r="BP110" s="46">
        <f t="shared" si="56"/>
        <v>0</v>
      </c>
      <c r="BQ110" s="46">
        <f t="shared" si="56"/>
        <v>0</v>
      </c>
      <c r="BR110" s="46">
        <f t="shared" si="56"/>
        <v>0</v>
      </c>
      <c r="BS110" s="46">
        <f t="shared" ref="BS110:CS110" si="57">(BS$28*$C$14)+(BS$29*$D$14)+(BS$30*$C$14)</f>
        <v>0</v>
      </c>
      <c r="BT110" s="46">
        <f t="shared" si="57"/>
        <v>0</v>
      </c>
      <c r="BU110" s="46">
        <f t="shared" si="57"/>
        <v>0</v>
      </c>
      <c r="BV110" s="46">
        <f t="shared" si="57"/>
        <v>0</v>
      </c>
      <c r="BW110" s="46">
        <f t="shared" si="57"/>
        <v>0</v>
      </c>
      <c r="BX110" s="46">
        <f t="shared" si="57"/>
        <v>0</v>
      </c>
      <c r="BY110" s="46">
        <f t="shared" si="57"/>
        <v>0</v>
      </c>
      <c r="BZ110" s="46">
        <f t="shared" si="57"/>
        <v>0</v>
      </c>
      <c r="CA110" s="46">
        <f t="shared" si="57"/>
        <v>0</v>
      </c>
      <c r="CB110" s="46">
        <f t="shared" si="57"/>
        <v>0</v>
      </c>
      <c r="CC110" s="46">
        <f t="shared" si="57"/>
        <v>0</v>
      </c>
      <c r="CD110" s="46">
        <f t="shared" si="57"/>
        <v>0</v>
      </c>
      <c r="CE110" s="46">
        <f t="shared" si="57"/>
        <v>0</v>
      </c>
      <c r="CF110" s="46">
        <f t="shared" si="57"/>
        <v>0</v>
      </c>
      <c r="CG110" s="46">
        <f t="shared" si="57"/>
        <v>0</v>
      </c>
      <c r="CH110" s="46">
        <f t="shared" si="57"/>
        <v>0</v>
      </c>
      <c r="CI110" s="46">
        <f t="shared" si="57"/>
        <v>0</v>
      </c>
      <c r="CJ110" s="46">
        <f t="shared" si="57"/>
        <v>0</v>
      </c>
      <c r="CK110" s="46">
        <f t="shared" si="57"/>
        <v>0</v>
      </c>
      <c r="CL110" s="46">
        <f t="shared" si="57"/>
        <v>0</v>
      </c>
      <c r="CM110" s="46">
        <f t="shared" si="57"/>
        <v>0</v>
      </c>
      <c r="CN110" s="46">
        <f t="shared" si="57"/>
        <v>0</v>
      </c>
      <c r="CO110" s="46">
        <f t="shared" si="57"/>
        <v>0</v>
      </c>
      <c r="CP110" s="46">
        <f t="shared" si="57"/>
        <v>0</v>
      </c>
      <c r="CQ110" s="46">
        <f t="shared" si="57"/>
        <v>0</v>
      </c>
      <c r="CR110" s="46">
        <f t="shared" si="57"/>
        <v>0</v>
      </c>
      <c r="CS110" s="46">
        <f t="shared" si="57"/>
        <v>0</v>
      </c>
    </row>
    <row r="111" spans="2:97" x14ac:dyDescent="0.35">
      <c r="B111" s="1" t="s">
        <v>73</v>
      </c>
      <c r="E111" s="32">
        <f>SUM(G111:CS111)</f>
        <v>4572.3388142015783</v>
      </c>
      <c r="G111" s="42">
        <f t="shared" ref="G111:BR111" si="58">(G$56*$C$14)+(G$57*$D$14)+(G$58*$D$14)+(G$59*$C$14)</f>
        <v>0</v>
      </c>
      <c r="H111" s="42">
        <f t="shared" si="58"/>
        <v>0</v>
      </c>
      <c r="I111" s="42">
        <f t="shared" si="58"/>
        <v>0</v>
      </c>
      <c r="J111" s="42">
        <f t="shared" si="58"/>
        <v>0</v>
      </c>
      <c r="K111" s="42">
        <f t="shared" si="58"/>
        <v>0</v>
      </c>
      <c r="L111" s="42">
        <f t="shared" si="58"/>
        <v>0</v>
      </c>
      <c r="M111" s="42">
        <f t="shared" si="58"/>
        <v>0</v>
      </c>
      <c r="N111" s="42">
        <f t="shared" si="58"/>
        <v>0</v>
      </c>
      <c r="O111" s="42">
        <f t="shared" si="58"/>
        <v>0</v>
      </c>
      <c r="P111" s="42">
        <f t="shared" si="58"/>
        <v>0</v>
      </c>
      <c r="Q111" s="42">
        <f t="shared" si="58"/>
        <v>0</v>
      </c>
      <c r="R111" s="42">
        <f t="shared" si="58"/>
        <v>0</v>
      </c>
      <c r="S111" s="42">
        <f t="shared" si="58"/>
        <v>0</v>
      </c>
      <c r="T111" s="42">
        <f t="shared" si="58"/>
        <v>0</v>
      </c>
      <c r="U111" s="42">
        <f t="shared" si="58"/>
        <v>0</v>
      </c>
      <c r="V111" s="42">
        <f t="shared" si="58"/>
        <v>670.5</v>
      </c>
      <c r="W111" s="42">
        <f t="shared" si="58"/>
        <v>659.61580499999957</v>
      </c>
      <c r="X111" s="42">
        <f t="shared" si="58"/>
        <v>530.26506900000061</v>
      </c>
      <c r="Y111" s="42">
        <f t="shared" si="58"/>
        <v>549.71550899999932</v>
      </c>
      <c r="Z111" s="42">
        <f t="shared" si="58"/>
        <v>533.6022394664783</v>
      </c>
      <c r="AA111" s="42">
        <f t="shared" si="58"/>
        <v>552.97069886781117</v>
      </c>
      <c r="AB111" s="42">
        <f t="shared" si="58"/>
        <v>526.30684199999803</v>
      </c>
      <c r="AC111" s="42">
        <f t="shared" si="58"/>
        <v>549.36265086729168</v>
      </c>
      <c r="AD111" s="42">
        <f t="shared" si="58"/>
        <v>0</v>
      </c>
      <c r="AE111" s="42">
        <f t="shared" si="58"/>
        <v>0</v>
      </c>
      <c r="AF111" s="42">
        <f t="shared" si="58"/>
        <v>0</v>
      </c>
      <c r="AG111" s="42">
        <f t="shared" si="58"/>
        <v>0</v>
      </c>
      <c r="AH111" s="42">
        <f t="shared" si="58"/>
        <v>0</v>
      </c>
      <c r="AI111" s="42">
        <f t="shared" si="58"/>
        <v>0</v>
      </c>
      <c r="AJ111" s="42">
        <f t="shared" si="58"/>
        <v>0</v>
      </c>
      <c r="AK111" s="42">
        <f t="shared" si="58"/>
        <v>0</v>
      </c>
      <c r="AL111" s="42">
        <f t="shared" si="58"/>
        <v>0</v>
      </c>
      <c r="AM111" s="42">
        <f t="shared" si="58"/>
        <v>0</v>
      </c>
      <c r="AN111" s="42">
        <f t="shared" si="58"/>
        <v>0</v>
      </c>
      <c r="AO111" s="42">
        <f t="shared" si="58"/>
        <v>0</v>
      </c>
      <c r="AP111" s="42">
        <f t="shared" si="58"/>
        <v>0</v>
      </c>
      <c r="AQ111" s="42">
        <f t="shared" si="58"/>
        <v>0</v>
      </c>
      <c r="AR111" s="42">
        <f t="shared" si="58"/>
        <v>0</v>
      </c>
      <c r="AS111" s="42">
        <f t="shared" si="58"/>
        <v>0</v>
      </c>
      <c r="AT111" s="42">
        <f t="shared" si="58"/>
        <v>0</v>
      </c>
      <c r="AU111" s="42">
        <f t="shared" si="58"/>
        <v>0</v>
      </c>
      <c r="AV111" s="42">
        <f t="shared" si="58"/>
        <v>0</v>
      </c>
      <c r="AW111" s="42">
        <f t="shared" si="58"/>
        <v>0</v>
      </c>
      <c r="AX111" s="42">
        <f t="shared" si="58"/>
        <v>0</v>
      </c>
      <c r="AY111" s="42">
        <f t="shared" si="58"/>
        <v>0</v>
      </c>
      <c r="AZ111" s="42">
        <f t="shared" si="58"/>
        <v>0</v>
      </c>
      <c r="BA111" s="42">
        <f t="shared" si="58"/>
        <v>0</v>
      </c>
      <c r="BB111" s="42">
        <f t="shared" si="58"/>
        <v>0</v>
      </c>
      <c r="BC111" s="42">
        <f t="shared" si="58"/>
        <v>0</v>
      </c>
      <c r="BD111" s="42">
        <f t="shared" si="58"/>
        <v>0</v>
      </c>
      <c r="BE111" s="42">
        <f t="shared" si="58"/>
        <v>0</v>
      </c>
      <c r="BF111" s="42">
        <f t="shared" si="58"/>
        <v>0</v>
      </c>
      <c r="BG111" s="42">
        <f t="shared" si="58"/>
        <v>0</v>
      </c>
      <c r="BH111" s="42">
        <f t="shared" si="58"/>
        <v>0</v>
      </c>
      <c r="BI111" s="42">
        <f t="shared" si="58"/>
        <v>0</v>
      </c>
      <c r="BJ111" s="42">
        <f t="shared" si="58"/>
        <v>0</v>
      </c>
      <c r="BK111" s="42">
        <f t="shared" si="58"/>
        <v>0</v>
      </c>
      <c r="BL111" s="42">
        <f t="shared" si="58"/>
        <v>0</v>
      </c>
      <c r="BM111" s="42">
        <f t="shared" si="58"/>
        <v>0</v>
      </c>
      <c r="BN111" s="42">
        <f t="shared" si="58"/>
        <v>0</v>
      </c>
      <c r="BO111" s="42">
        <f t="shared" si="58"/>
        <v>0</v>
      </c>
      <c r="BP111" s="42">
        <f t="shared" si="58"/>
        <v>0</v>
      </c>
      <c r="BQ111" s="42">
        <f t="shared" si="58"/>
        <v>0</v>
      </c>
      <c r="BR111" s="42">
        <f t="shared" si="58"/>
        <v>0</v>
      </c>
      <c r="BS111" s="42">
        <f t="shared" ref="BS111:CS111" si="59">(BS$56*$C$14)+(BS$57*$D$14)+(BS$58*$D$14)+(BS$59*$C$14)</f>
        <v>0</v>
      </c>
      <c r="BT111" s="42">
        <f t="shared" si="59"/>
        <v>0</v>
      </c>
      <c r="BU111" s="42">
        <f t="shared" si="59"/>
        <v>0</v>
      </c>
      <c r="BV111" s="42">
        <f t="shared" si="59"/>
        <v>0</v>
      </c>
      <c r="BW111" s="42">
        <f t="shared" si="59"/>
        <v>0</v>
      </c>
      <c r="BX111" s="42">
        <f t="shared" si="59"/>
        <v>0</v>
      </c>
      <c r="BY111" s="42">
        <f t="shared" si="59"/>
        <v>0</v>
      </c>
      <c r="BZ111" s="42">
        <f t="shared" si="59"/>
        <v>0</v>
      </c>
      <c r="CA111" s="42">
        <f t="shared" si="59"/>
        <v>0</v>
      </c>
      <c r="CB111" s="42">
        <f t="shared" si="59"/>
        <v>0</v>
      </c>
      <c r="CC111" s="42">
        <f t="shared" si="59"/>
        <v>0</v>
      </c>
      <c r="CD111" s="42">
        <f t="shared" si="59"/>
        <v>0</v>
      </c>
      <c r="CE111" s="42">
        <f t="shared" si="59"/>
        <v>0</v>
      </c>
      <c r="CF111" s="42">
        <f t="shared" si="59"/>
        <v>0</v>
      </c>
      <c r="CG111" s="42">
        <f t="shared" si="59"/>
        <v>0</v>
      </c>
      <c r="CH111" s="42">
        <f t="shared" si="59"/>
        <v>0</v>
      </c>
      <c r="CI111" s="42">
        <f t="shared" si="59"/>
        <v>0</v>
      </c>
      <c r="CJ111" s="42">
        <f t="shared" si="59"/>
        <v>0</v>
      </c>
      <c r="CK111" s="42">
        <f t="shared" si="59"/>
        <v>0</v>
      </c>
      <c r="CL111" s="42">
        <f t="shared" si="59"/>
        <v>0</v>
      </c>
      <c r="CM111" s="42">
        <f t="shared" si="59"/>
        <v>0</v>
      </c>
      <c r="CN111" s="42">
        <f t="shared" si="59"/>
        <v>0</v>
      </c>
      <c r="CO111" s="42">
        <f t="shared" si="59"/>
        <v>0</v>
      </c>
      <c r="CP111" s="42">
        <f t="shared" si="59"/>
        <v>0</v>
      </c>
      <c r="CQ111" s="42">
        <f t="shared" si="59"/>
        <v>0</v>
      </c>
      <c r="CR111" s="42">
        <f t="shared" si="59"/>
        <v>0</v>
      </c>
      <c r="CS111" s="42">
        <f t="shared" si="59"/>
        <v>0</v>
      </c>
    </row>
    <row r="112" spans="2:97" x14ac:dyDescent="0.35">
      <c r="B112" s="1" t="s">
        <v>74</v>
      </c>
      <c r="E112" s="32">
        <f>SUM(G112:CS112)</f>
        <v>29693.446902643977</v>
      </c>
      <c r="G112" s="42">
        <f t="shared" ref="G112:BR112" si="60">(G$70*$C$14)+(G$71*$D$14)+(G$72*$D$14)+(G$73*$C$14)</f>
        <v>0</v>
      </c>
      <c r="H112" s="42">
        <f t="shared" si="60"/>
        <v>0</v>
      </c>
      <c r="I112" s="42">
        <f t="shared" si="60"/>
        <v>0</v>
      </c>
      <c r="J112" s="42">
        <f t="shared" si="60"/>
        <v>0</v>
      </c>
      <c r="K112" s="42">
        <f t="shared" si="60"/>
        <v>0</v>
      </c>
      <c r="L112" s="42">
        <f t="shared" si="60"/>
        <v>0</v>
      </c>
      <c r="M112" s="42">
        <f t="shared" si="60"/>
        <v>0</v>
      </c>
      <c r="N112" s="42">
        <f t="shared" si="60"/>
        <v>0</v>
      </c>
      <c r="O112" s="42">
        <f t="shared" si="60"/>
        <v>0</v>
      </c>
      <c r="P112" s="42">
        <f t="shared" si="60"/>
        <v>0</v>
      </c>
      <c r="Q112" s="42">
        <f t="shared" si="60"/>
        <v>0</v>
      </c>
      <c r="R112" s="42">
        <f t="shared" si="60"/>
        <v>0</v>
      </c>
      <c r="S112" s="42">
        <f t="shared" si="60"/>
        <v>0</v>
      </c>
      <c r="T112" s="42">
        <f t="shared" si="60"/>
        <v>0</v>
      </c>
      <c r="U112" s="42">
        <f t="shared" si="60"/>
        <v>0</v>
      </c>
      <c r="V112" s="42">
        <f t="shared" si="60"/>
        <v>0</v>
      </c>
      <c r="W112" s="42">
        <f t="shared" si="60"/>
        <v>0</v>
      </c>
      <c r="X112" s="42">
        <f t="shared" si="60"/>
        <v>0</v>
      </c>
      <c r="Y112" s="42">
        <f t="shared" si="60"/>
        <v>0</v>
      </c>
      <c r="Z112" s="42">
        <f t="shared" si="60"/>
        <v>0</v>
      </c>
      <c r="AA112" s="42">
        <f t="shared" si="60"/>
        <v>0</v>
      </c>
      <c r="AB112" s="42">
        <f t="shared" si="60"/>
        <v>0</v>
      </c>
      <c r="AC112" s="42">
        <f t="shared" si="60"/>
        <v>0</v>
      </c>
      <c r="AD112" s="42">
        <f t="shared" si="60"/>
        <v>524.8774832619988</v>
      </c>
      <c r="AE112" s="42">
        <f t="shared" si="60"/>
        <v>556.99879166119763</v>
      </c>
      <c r="AF112" s="42">
        <f t="shared" si="60"/>
        <v>510.71478357612989</v>
      </c>
      <c r="AG112" s="42">
        <f t="shared" si="60"/>
        <v>567.58629187415431</v>
      </c>
      <c r="AH112" s="42">
        <f t="shared" si="60"/>
        <v>520.32572062771681</v>
      </c>
      <c r="AI112" s="42">
        <f t="shared" si="60"/>
        <v>581.54178457593775</v>
      </c>
      <c r="AJ112" s="42">
        <f t="shared" si="60"/>
        <v>508.74730127321948</v>
      </c>
      <c r="AK112" s="42">
        <f t="shared" si="60"/>
        <v>566.07279188669963</v>
      </c>
      <c r="AL112" s="42">
        <f t="shared" si="60"/>
        <v>505.81266320771073</v>
      </c>
      <c r="AM112" s="42">
        <f t="shared" si="60"/>
        <v>553.52041058887676</v>
      </c>
      <c r="AN112" s="42">
        <f t="shared" si="60"/>
        <v>488.52703338781998</v>
      </c>
      <c r="AO112" s="42">
        <f t="shared" si="60"/>
        <v>577.10546115512443</v>
      </c>
      <c r="AP112" s="42">
        <f t="shared" si="60"/>
        <v>472.96332047925262</v>
      </c>
      <c r="AQ112" s="42">
        <f t="shared" si="60"/>
        <v>556.77726467281559</v>
      </c>
      <c r="AR112" s="42">
        <f t="shared" si="60"/>
        <v>472.73404725351656</v>
      </c>
      <c r="AS112" s="42">
        <f t="shared" si="60"/>
        <v>491.76061591137955</v>
      </c>
      <c r="AT112" s="42">
        <f t="shared" si="60"/>
        <v>459.94944359257187</v>
      </c>
      <c r="AU112" s="42">
        <f t="shared" si="60"/>
        <v>405.90191296250867</v>
      </c>
      <c r="AV112" s="42">
        <f t="shared" si="60"/>
        <v>450.11672180282267</v>
      </c>
      <c r="AW112" s="42">
        <f t="shared" si="60"/>
        <v>387.3932573370875</v>
      </c>
      <c r="AX112" s="42">
        <f t="shared" si="60"/>
        <v>456.13117656579863</v>
      </c>
      <c r="AY112" s="42">
        <f t="shared" si="60"/>
        <v>563.95923978000098</v>
      </c>
      <c r="AZ112" s="42">
        <f t="shared" si="60"/>
        <v>473.47554274132591</v>
      </c>
      <c r="BA112" s="42">
        <f t="shared" si="60"/>
        <v>717.21604916337287</v>
      </c>
      <c r="BB112" s="42">
        <f t="shared" si="60"/>
        <v>488.6753061573213</v>
      </c>
      <c r="BC112" s="42">
        <f t="shared" si="60"/>
        <v>662.62713286958706</v>
      </c>
      <c r="BD112" s="42">
        <f t="shared" si="60"/>
        <v>436.65486192214325</v>
      </c>
      <c r="BE112" s="42">
        <f t="shared" si="60"/>
        <v>476.57598681537547</v>
      </c>
      <c r="BF112" s="42">
        <f t="shared" si="60"/>
        <v>400.20038527755759</v>
      </c>
      <c r="BG112" s="42">
        <f t="shared" si="60"/>
        <v>334.49502940033437</v>
      </c>
      <c r="BH112" s="42">
        <f t="shared" si="60"/>
        <v>386.24766614009923</v>
      </c>
      <c r="BI112" s="42">
        <f t="shared" si="60"/>
        <v>346.40662091567953</v>
      </c>
      <c r="BJ112" s="42">
        <f t="shared" si="60"/>
        <v>0</v>
      </c>
      <c r="BK112" s="42">
        <f t="shared" si="60"/>
        <v>393.80162520462216</v>
      </c>
      <c r="BL112" s="42">
        <f t="shared" si="60"/>
        <v>0</v>
      </c>
      <c r="BM112" s="42">
        <f t="shared" si="60"/>
        <v>620.59381631517306</v>
      </c>
      <c r="BN112" s="42">
        <f t="shared" si="60"/>
        <v>0</v>
      </c>
      <c r="BO112" s="42">
        <f t="shared" si="60"/>
        <v>604.13354242311902</v>
      </c>
      <c r="BP112" s="42">
        <f t="shared" si="60"/>
        <v>6075.3330175583897</v>
      </c>
      <c r="BQ112" s="42">
        <f t="shared" si="60"/>
        <v>3007.0948857192052</v>
      </c>
      <c r="BR112" s="42">
        <f t="shared" si="60"/>
        <v>3072.398345004472</v>
      </c>
      <c r="BS112" s="42">
        <f t="shared" ref="BS112:CS112" si="61">(BS$70*$C$14)+(BS$71*$D$14)+(BS$72*$D$14)+(BS$73*$C$14)</f>
        <v>17.99957158186001</v>
      </c>
      <c r="BT112" s="42">
        <f t="shared" si="61"/>
        <v>0</v>
      </c>
      <c r="BU112" s="42">
        <f t="shared" si="61"/>
        <v>0</v>
      </c>
      <c r="BV112" s="42">
        <f t="shared" si="61"/>
        <v>0</v>
      </c>
      <c r="BW112" s="42">
        <f t="shared" si="61"/>
        <v>0</v>
      </c>
      <c r="BX112" s="42">
        <f t="shared" si="61"/>
        <v>0</v>
      </c>
      <c r="BY112" s="42">
        <f t="shared" si="61"/>
        <v>0</v>
      </c>
      <c r="BZ112" s="42">
        <f t="shared" si="61"/>
        <v>0</v>
      </c>
      <c r="CA112" s="42">
        <f t="shared" si="61"/>
        <v>0</v>
      </c>
      <c r="CB112" s="42">
        <f t="shared" si="61"/>
        <v>0</v>
      </c>
      <c r="CC112" s="42">
        <f t="shared" si="61"/>
        <v>0</v>
      </c>
      <c r="CD112" s="42">
        <f t="shared" si="61"/>
        <v>0</v>
      </c>
      <c r="CE112" s="42">
        <f t="shared" si="61"/>
        <v>0</v>
      </c>
      <c r="CF112" s="42">
        <f t="shared" si="61"/>
        <v>0</v>
      </c>
      <c r="CG112" s="42">
        <f t="shared" si="61"/>
        <v>0</v>
      </c>
      <c r="CH112" s="42">
        <f t="shared" si="61"/>
        <v>0</v>
      </c>
      <c r="CI112" s="42">
        <f t="shared" si="61"/>
        <v>0</v>
      </c>
      <c r="CJ112" s="42">
        <f t="shared" si="61"/>
        <v>0</v>
      </c>
      <c r="CK112" s="42">
        <f t="shared" si="61"/>
        <v>0</v>
      </c>
      <c r="CL112" s="42">
        <f t="shared" si="61"/>
        <v>0</v>
      </c>
      <c r="CM112" s="42">
        <f t="shared" si="61"/>
        <v>0</v>
      </c>
      <c r="CN112" s="42">
        <f t="shared" si="61"/>
        <v>0</v>
      </c>
      <c r="CO112" s="42">
        <f t="shared" si="61"/>
        <v>0</v>
      </c>
      <c r="CP112" s="42">
        <f t="shared" si="61"/>
        <v>0</v>
      </c>
      <c r="CQ112" s="42">
        <f t="shared" si="61"/>
        <v>0</v>
      </c>
      <c r="CR112" s="42">
        <f t="shared" si="61"/>
        <v>0</v>
      </c>
      <c r="CS112" s="42">
        <f t="shared" si="61"/>
        <v>0</v>
      </c>
    </row>
    <row r="113" spans="2:97" x14ac:dyDescent="0.35">
      <c r="B113" s="1" t="s">
        <v>64</v>
      </c>
      <c r="E113" s="32">
        <f>SUM(G113:CS113)</f>
        <v>0</v>
      </c>
      <c r="G113" s="37">
        <f t="shared" ref="G113:BR113" si="62">G42</f>
        <v>0</v>
      </c>
      <c r="H113" s="37">
        <f t="shared" si="62"/>
        <v>0</v>
      </c>
      <c r="I113" s="37">
        <f t="shared" si="62"/>
        <v>0</v>
      </c>
      <c r="J113" s="37">
        <f t="shared" si="62"/>
        <v>0</v>
      </c>
      <c r="K113" s="37">
        <f t="shared" si="62"/>
        <v>0</v>
      </c>
      <c r="L113" s="37">
        <f t="shared" si="62"/>
        <v>0</v>
      </c>
      <c r="M113" s="37">
        <f t="shared" si="62"/>
        <v>0</v>
      </c>
      <c r="N113" s="37">
        <f t="shared" si="62"/>
        <v>0</v>
      </c>
      <c r="O113" s="37">
        <f t="shared" si="62"/>
        <v>0</v>
      </c>
      <c r="P113" s="37">
        <f t="shared" si="62"/>
        <v>0</v>
      </c>
      <c r="Q113" s="37">
        <f t="shared" si="62"/>
        <v>0</v>
      </c>
      <c r="R113" s="37">
        <f t="shared" si="62"/>
        <v>0</v>
      </c>
      <c r="S113" s="37">
        <f t="shared" si="62"/>
        <v>0</v>
      </c>
      <c r="T113" s="37">
        <f t="shared" si="62"/>
        <v>0</v>
      </c>
      <c r="U113" s="37">
        <f t="shared" si="62"/>
        <v>0</v>
      </c>
      <c r="V113" s="37">
        <f t="shared" si="62"/>
        <v>0</v>
      </c>
      <c r="W113" s="37">
        <f t="shared" si="62"/>
        <v>0</v>
      </c>
      <c r="X113" s="37">
        <f t="shared" si="62"/>
        <v>0</v>
      </c>
      <c r="Y113" s="37">
        <f t="shared" si="62"/>
        <v>0</v>
      </c>
      <c r="Z113" s="37">
        <f t="shared" si="62"/>
        <v>0</v>
      </c>
      <c r="AA113" s="37">
        <f t="shared" si="62"/>
        <v>0</v>
      </c>
      <c r="AB113" s="37">
        <f t="shared" si="62"/>
        <v>0</v>
      </c>
      <c r="AC113" s="37">
        <f t="shared" si="62"/>
        <v>0</v>
      </c>
      <c r="AD113" s="37">
        <f t="shared" si="62"/>
        <v>0</v>
      </c>
      <c r="AE113" s="37">
        <f t="shared" si="62"/>
        <v>0</v>
      </c>
      <c r="AF113" s="37">
        <f t="shared" si="62"/>
        <v>0</v>
      </c>
      <c r="AG113" s="37">
        <f t="shared" si="62"/>
        <v>0</v>
      </c>
      <c r="AH113" s="37">
        <f t="shared" si="62"/>
        <v>0</v>
      </c>
      <c r="AI113" s="37">
        <f t="shared" si="62"/>
        <v>0</v>
      </c>
      <c r="AJ113" s="37">
        <f t="shared" si="62"/>
        <v>0</v>
      </c>
      <c r="AK113" s="37">
        <f t="shared" si="62"/>
        <v>0</v>
      </c>
      <c r="AL113" s="37">
        <f t="shared" si="62"/>
        <v>0</v>
      </c>
      <c r="AM113" s="37">
        <f t="shared" si="62"/>
        <v>0</v>
      </c>
      <c r="AN113" s="37">
        <f t="shared" si="62"/>
        <v>0</v>
      </c>
      <c r="AO113" s="37">
        <f t="shared" si="62"/>
        <v>0</v>
      </c>
      <c r="AP113" s="37">
        <f t="shared" si="62"/>
        <v>0</v>
      </c>
      <c r="AQ113" s="37">
        <f t="shared" si="62"/>
        <v>0</v>
      </c>
      <c r="AR113" s="37">
        <f t="shared" si="62"/>
        <v>0</v>
      </c>
      <c r="AS113" s="37">
        <f t="shared" si="62"/>
        <v>0</v>
      </c>
      <c r="AT113" s="37">
        <f t="shared" si="62"/>
        <v>0</v>
      </c>
      <c r="AU113" s="37">
        <f t="shared" si="62"/>
        <v>0</v>
      </c>
      <c r="AV113" s="37">
        <f t="shared" si="62"/>
        <v>0</v>
      </c>
      <c r="AW113" s="37">
        <f t="shared" si="62"/>
        <v>0</v>
      </c>
      <c r="AX113" s="37">
        <f t="shared" si="62"/>
        <v>0</v>
      </c>
      <c r="AY113" s="37">
        <f t="shared" si="62"/>
        <v>0</v>
      </c>
      <c r="AZ113" s="37">
        <f t="shared" si="62"/>
        <v>0</v>
      </c>
      <c r="BA113" s="37">
        <f t="shared" si="62"/>
        <v>0</v>
      </c>
      <c r="BB113" s="37">
        <f t="shared" si="62"/>
        <v>0</v>
      </c>
      <c r="BC113" s="37">
        <f t="shared" si="62"/>
        <v>0</v>
      </c>
      <c r="BD113" s="37">
        <f t="shared" si="62"/>
        <v>0</v>
      </c>
      <c r="BE113" s="37">
        <f t="shared" si="62"/>
        <v>0</v>
      </c>
      <c r="BF113" s="37">
        <f t="shared" si="62"/>
        <v>0</v>
      </c>
      <c r="BG113" s="37">
        <f t="shared" si="62"/>
        <v>0</v>
      </c>
      <c r="BH113" s="37">
        <f t="shared" si="62"/>
        <v>0</v>
      </c>
      <c r="BI113" s="37">
        <f t="shared" si="62"/>
        <v>0</v>
      </c>
      <c r="BJ113" s="37">
        <f t="shared" si="62"/>
        <v>0</v>
      </c>
      <c r="BK113" s="37">
        <f t="shared" si="62"/>
        <v>0</v>
      </c>
      <c r="BL113" s="37">
        <f t="shared" si="62"/>
        <v>0</v>
      </c>
      <c r="BM113" s="37">
        <f t="shared" si="62"/>
        <v>0</v>
      </c>
      <c r="BN113" s="37">
        <f t="shared" si="62"/>
        <v>0</v>
      </c>
      <c r="BO113" s="37">
        <f t="shared" si="62"/>
        <v>0</v>
      </c>
      <c r="BP113" s="37">
        <f t="shared" si="62"/>
        <v>0</v>
      </c>
      <c r="BQ113" s="37">
        <f t="shared" si="62"/>
        <v>0</v>
      </c>
      <c r="BR113" s="37">
        <f t="shared" si="62"/>
        <v>0</v>
      </c>
      <c r="BS113" s="37">
        <f t="shared" ref="BS113:CS113" si="63">BS42</f>
        <v>0</v>
      </c>
      <c r="BT113" s="37">
        <f t="shared" si="63"/>
        <v>0</v>
      </c>
      <c r="BU113" s="37">
        <f t="shared" si="63"/>
        <v>0</v>
      </c>
      <c r="BV113" s="37">
        <f t="shared" si="63"/>
        <v>0</v>
      </c>
      <c r="BW113" s="37">
        <f t="shared" si="63"/>
        <v>0</v>
      </c>
      <c r="BX113" s="37">
        <f t="shared" si="63"/>
        <v>0</v>
      </c>
      <c r="BY113" s="37">
        <f t="shared" si="63"/>
        <v>0</v>
      </c>
      <c r="BZ113" s="37">
        <f t="shared" si="63"/>
        <v>0</v>
      </c>
      <c r="CA113" s="37">
        <f t="shared" si="63"/>
        <v>0</v>
      </c>
      <c r="CB113" s="37">
        <f t="shared" si="63"/>
        <v>0</v>
      </c>
      <c r="CC113" s="37">
        <f t="shared" si="63"/>
        <v>0</v>
      </c>
      <c r="CD113" s="37">
        <f t="shared" si="63"/>
        <v>0</v>
      </c>
      <c r="CE113" s="37">
        <f t="shared" si="63"/>
        <v>0</v>
      </c>
      <c r="CF113" s="37">
        <f t="shared" si="63"/>
        <v>0</v>
      </c>
      <c r="CG113" s="37">
        <f t="shared" si="63"/>
        <v>0</v>
      </c>
      <c r="CH113" s="37">
        <f t="shared" si="63"/>
        <v>0</v>
      </c>
      <c r="CI113" s="37">
        <f t="shared" si="63"/>
        <v>0</v>
      </c>
      <c r="CJ113" s="37">
        <f t="shared" si="63"/>
        <v>0</v>
      </c>
      <c r="CK113" s="37">
        <f t="shared" si="63"/>
        <v>0</v>
      </c>
      <c r="CL113" s="37">
        <f t="shared" si="63"/>
        <v>0</v>
      </c>
      <c r="CM113" s="37">
        <f t="shared" si="63"/>
        <v>0</v>
      </c>
      <c r="CN113" s="37">
        <f t="shared" si="63"/>
        <v>0</v>
      </c>
      <c r="CO113" s="37">
        <f t="shared" si="63"/>
        <v>0</v>
      </c>
      <c r="CP113" s="37">
        <f t="shared" si="63"/>
        <v>0</v>
      </c>
      <c r="CQ113" s="37">
        <f t="shared" si="63"/>
        <v>0</v>
      </c>
      <c r="CR113" s="37">
        <f t="shared" si="63"/>
        <v>0</v>
      </c>
      <c r="CS113" s="37">
        <f t="shared" si="63"/>
        <v>0</v>
      </c>
    </row>
    <row r="114" spans="2:97" x14ac:dyDescent="0.35">
      <c r="E114" s="29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</row>
    <row r="115" spans="2:97" x14ac:dyDescent="0.35">
      <c r="B115" s="2" t="s">
        <v>65</v>
      </c>
      <c r="E115" s="29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3"/>
      <c r="CB115" s="53"/>
      <c r="CC115" s="53"/>
      <c r="CD115" s="53"/>
      <c r="CE115" s="53"/>
      <c r="CF115" s="53"/>
      <c r="CG115" s="53"/>
      <c r="CH115" s="53"/>
      <c r="CI115" s="53"/>
      <c r="CJ115" s="53"/>
      <c r="CK115" s="53"/>
      <c r="CL115" s="53"/>
      <c r="CM115" s="53"/>
      <c r="CN115" s="53"/>
      <c r="CO115" s="53"/>
      <c r="CP115" s="53"/>
      <c r="CQ115" s="53"/>
      <c r="CR115" s="53"/>
      <c r="CS115" s="53"/>
    </row>
    <row r="116" spans="2:97" x14ac:dyDescent="0.35">
      <c r="E116" s="29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/>
      <c r="CP116" s="53"/>
      <c r="CQ116" s="53"/>
      <c r="CR116" s="53"/>
      <c r="CS116" s="53"/>
    </row>
    <row r="117" spans="2:97" x14ac:dyDescent="0.35">
      <c r="B117" s="40" t="s">
        <v>75</v>
      </c>
      <c r="C117" s="2"/>
      <c r="D117" s="2"/>
      <c r="E117" s="44">
        <f>SUM(G117:CS117)</f>
        <v>34265.785716845552</v>
      </c>
      <c r="F117" s="2"/>
      <c r="G117" s="46">
        <f t="shared" ref="G117:BR117" si="64">SUM(G111:G112)</f>
        <v>0</v>
      </c>
      <c r="H117" s="46">
        <f t="shared" si="64"/>
        <v>0</v>
      </c>
      <c r="I117" s="46">
        <f t="shared" si="64"/>
        <v>0</v>
      </c>
      <c r="J117" s="46">
        <f t="shared" si="64"/>
        <v>0</v>
      </c>
      <c r="K117" s="46">
        <f t="shared" si="64"/>
        <v>0</v>
      </c>
      <c r="L117" s="46">
        <f t="shared" si="64"/>
        <v>0</v>
      </c>
      <c r="M117" s="46">
        <f t="shared" si="64"/>
        <v>0</v>
      </c>
      <c r="N117" s="46">
        <f t="shared" si="64"/>
        <v>0</v>
      </c>
      <c r="O117" s="46">
        <f t="shared" si="64"/>
        <v>0</v>
      </c>
      <c r="P117" s="46">
        <f t="shared" si="64"/>
        <v>0</v>
      </c>
      <c r="Q117" s="46">
        <f t="shared" si="64"/>
        <v>0</v>
      </c>
      <c r="R117" s="46">
        <f t="shared" si="64"/>
        <v>0</v>
      </c>
      <c r="S117" s="46">
        <f t="shared" si="64"/>
        <v>0</v>
      </c>
      <c r="T117" s="46">
        <f t="shared" si="64"/>
        <v>0</v>
      </c>
      <c r="U117" s="46">
        <f t="shared" si="64"/>
        <v>0</v>
      </c>
      <c r="V117" s="46">
        <f t="shared" si="64"/>
        <v>670.5</v>
      </c>
      <c r="W117" s="46">
        <f t="shared" si="64"/>
        <v>659.61580499999957</v>
      </c>
      <c r="X117" s="46">
        <f t="shared" si="64"/>
        <v>530.26506900000061</v>
      </c>
      <c r="Y117" s="46">
        <f t="shared" si="64"/>
        <v>549.71550899999932</v>
      </c>
      <c r="Z117" s="46">
        <f t="shared" si="64"/>
        <v>533.6022394664783</v>
      </c>
      <c r="AA117" s="46">
        <f t="shared" si="64"/>
        <v>552.97069886781117</v>
      </c>
      <c r="AB117" s="46">
        <f t="shared" si="64"/>
        <v>526.30684199999803</v>
      </c>
      <c r="AC117" s="46">
        <f t="shared" si="64"/>
        <v>549.36265086729168</v>
      </c>
      <c r="AD117" s="46">
        <f t="shared" si="64"/>
        <v>524.8774832619988</v>
      </c>
      <c r="AE117" s="46">
        <f t="shared" si="64"/>
        <v>556.99879166119763</v>
      </c>
      <c r="AF117" s="46">
        <f t="shared" si="64"/>
        <v>510.71478357612989</v>
      </c>
      <c r="AG117" s="46">
        <f t="shared" si="64"/>
        <v>567.58629187415431</v>
      </c>
      <c r="AH117" s="46">
        <f t="shared" si="64"/>
        <v>520.32572062771681</v>
      </c>
      <c r="AI117" s="46">
        <f t="shared" si="64"/>
        <v>581.54178457593775</v>
      </c>
      <c r="AJ117" s="46">
        <f t="shared" si="64"/>
        <v>508.74730127321948</v>
      </c>
      <c r="AK117" s="46">
        <f t="shared" si="64"/>
        <v>566.07279188669963</v>
      </c>
      <c r="AL117" s="46">
        <f t="shared" si="64"/>
        <v>505.81266320771073</v>
      </c>
      <c r="AM117" s="46">
        <f t="shared" si="64"/>
        <v>553.52041058887676</v>
      </c>
      <c r="AN117" s="46">
        <f t="shared" si="64"/>
        <v>488.52703338781998</v>
      </c>
      <c r="AO117" s="46">
        <f t="shared" si="64"/>
        <v>577.10546115512443</v>
      </c>
      <c r="AP117" s="46">
        <f t="shared" si="64"/>
        <v>472.96332047925262</v>
      </c>
      <c r="AQ117" s="46">
        <f t="shared" si="64"/>
        <v>556.77726467281559</v>
      </c>
      <c r="AR117" s="46">
        <f t="shared" si="64"/>
        <v>472.73404725351656</v>
      </c>
      <c r="AS117" s="46">
        <f t="shared" si="64"/>
        <v>491.76061591137955</v>
      </c>
      <c r="AT117" s="46">
        <f t="shared" si="64"/>
        <v>459.94944359257187</v>
      </c>
      <c r="AU117" s="46">
        <f t="shared" si="64"/>
        <v>405.90191296250867</v>
      </c>
      <c r="AV117" s="46">
        <f t="shared" si="64"/>
        <v>450.11672180282267</v>
      </c>
      <c r="AW117" s="46">
        <f t="shared" si="64"/>
        <v>387.3932573370875</v>
      </c>
      <c r="AX117" s="46">
        <f t="shared" si="64"/>
        <v>456.13117656579863</v>
      </c>
      <c r="AY117" s="46">
        <f t="shared" si="64"/>
        <v>563.95923978000098</v>
      </c>
      <c r="AZ117" s="46">
        <f t="shared" si="64"/>
        <v>473.47554274132591</v>
      </c>
      <c r="BA117" s="46">
        <f t="shared" si="64"/>
        <v>717.21604916337287</v>
      </c>
      <c r="BB117" s="46">
        <f t="shared" si="64"/>
        <v>488.6753061573213</v>
      </c>
      <c r="BC117" s="46">
        <f t="shared" si="64"/>
        <v>662.62713286958706</v>
      </c>
      <c r="BD117" s="46">
        <f t="shared" si="64"/>
        <v>436.65486192214325</v>
      </c>
      <c r="BE117" s="46">
        <f t="shared" si="64"/>
        <v>476.57598681537547</v>
      </c>
      <c r="BF117" s="46">
        <f t="shared" si="64"/>
        <v>400.20038527755759</v>
      </c>
      <c r="BG117" s="46">
        <f t="shared" si="64"/>
        <v>334.49502940033437</v>
      </c>
      <c r="BH117" s="46">
        <f t="shared" si="64"/>
        <v>386.24766614009923</v>
      </c>
      <c r="BI117" s="46">
        <f t="shared" si="64"/>
        <v>346.40662091567953</v>
      </c>
      <c r="BJ117" s="46">
        <f t="shared" si="64"/>
        <v>0</v>
      </c>
      <c r="BK117" s="46">
        <f t="shared" si="64"/>
        <v>393.80162520462216</v>
      </c>
      <c r="BL117" s="46">
        <f t="shared" si="64"/>
        <v>0</v>
      </c>
      <c r="BM117" s="46">
        <f t="shared" si="64"/>
        <v>620.59381631517306</v>
      </c>
      <c r="BN117" s="46">
        <f t="shared" si="64"/>
        <v>0</v>
      </c>
      <c r="BO117" s="46">
        <f t="shared" si="64"/>
        <v>604.13354242311902</v>
      </c>
      <c r="BP117" s="46">
        <f t="shared" si="64"/>
        <v>6075.3330175583897</v>
      </c>
      <c r="BQ117" s="46">
        <f t="shared" si="64"/>
        <v>3007.0948857192052</v>
      </c>
      <c r="BR117" s="46">
        <f t="shared" si="64"/>
        <v>3072.398345004472</v>
      </c>
      <c r="BS117" s="46">
        <f t="shared" ref="BS117:CS117" si="65">SUM(BS111:BS112)</f>
        <v>17.99957158186001</v>
      </c>
      <c r="BT117" s="46">
        <f t="shared" si="65"/>
        <v>0</v>
      </c>
      <c r="BU117" s="46">
        <f t="shared" si="65"/>
        <v>0</v>
      </c>
      <c r="BV117" s="46">
        <f t="shared" si="65"/>
        <v>0</v>
      </c>
      <c r="BW117" s="46">
        <f t="shared" si="65"/>
        <v>0</v>
      </c>
      <c r="BX117" s="46">
        <f t="shared" si="65"/>
        <v>0</v>
      </c>
      <c r="BY117" s="46">
        <f t="shared" si="65"/>
        <v>0</v>
      </c>
      <c r="BZ117" s="46">
        <f t="shared" si="65"/>
        <v>0</v>
      </c>
      <c r="CA117" s="46">
        <f t="shared" si="65"/>
        <v>0</v>
      </c>
      <c r="CB117" s="46">
        <f t="shared" si="65"/>
        <v>0</v>
      </c>
      <c r="CC117" s="46">
        <f t="shared" si="65"/>
        <v>0</v>
      </c>
      <c r="CD117" s="46">
        <f t="shared" si="65"/>
        <v>0</v>
      </c>
      <c r="CE117" s="46">
        <f t="shared" si="65"/>
        <v>0</v>
      </c>
      <c r="CF117" s="46">
        <f t="shared" si="65"/>
        <v>0</v>
      </c>
      <c r="CG117" s="46">
        <f t="shared" si="65"/>
        <v>0</v>
      </c>
      <c r="CH117" s="46">
        <f t="shared" si="65"/>
        <v>0</v>
      </c>
      <c r="CI117" s="46">
        <f t="shared" si="65"/>
        <v>0</v>
      </c>
      <c r="CJ117" s="46">
        <f t="shared" si="65"/>
        <v>0</v>
      </c>
      <c r="CK117" s="46">
        <f t="shared" si="65"/>
        <v>0</v>
      </c>
      <c r="CL117" s="46">
        <f t="shared" si="65"/>
        <v>0</v>
      </c>
      <c r="CM117" s="46">
        <f t="shared" si="65"/>
        <v>0</v>
      </c>
      <c r="CN117" s="46">
        <f t="shared" si="65"/>
        <v>0</v>
      </c>
      <c r="CO117" s="46">
        <f t="shared" si="65"/>
        <v>0</v>
      </c>
      <c r="CP117" s="46">
        <f t="shared" si="65"/>
        <v>0</v>
      </c>
      <c r="CQ117" s="46">
        <f t="shared" si="65"/>
        <v>0</v>
      </c>
      <c r="CR117" s="46">
        <f t="shared" si="65"/>
        <v>0</v>
      </c>
      <c r="CS117" s="46">
        <f t="shared" si="65"/>
        <v>0</v>
      </c>
    </row>
    <row r="118" spans="2:97" x14ac:dyDescent="0.35">
      <c r="B118" s="40" t="s">
        <v>76</v>
      </c>
      <c r="E118" s="32">
        <f>SUM(G118:CS118)</f>
        <v>24595.741072967707</v>
      </c>
      <c r="F118" s="2"/>
      <c r="G118" s="33">
        <f t="shared" ref="G118:BR118" si="66">SUM(G110,G117)</f>
        <v>-9</v>
      </c>
      <c r="H118" s="43">
        <f t="shared" si="66"/>
        <v>0</v>
      </c>
      <c r="I118" s="43">
        <f t="shared" si="66"/>
        <v>0</v>
      </c>
      <c r="J118" s="43">
        <f t="shared" si="66"/>
        <v>0</v>
      </c>
      <c r="K118" s="43">
        <f t="shared" si="66"/>
        <v>-1.6370904631912709E-12</v>
      </c>
      <c r="L118" s="43">
        <f t="shared" si="66"/>
        <v>-723.47348471834732</v>
      </c>
      <c r="M118" s="43">
        <f t="shared" si="66"/>
        <v>-1151.8732104795856</v>
      </c>
      <c r="N118" s="43">
        <f t="shared" si="66"/>
        <v>-772.47293311495673</v>
      </c>
      <c r="O118" s="43">
        <f t="shared" si="66"/>
        <v>-711.6883597378752</v>
      </c>
      <c r="P118" s="43">
        <f t="shared" si="66"/>
        <v>-742.84308942124676</v>
      </c>
      <c r="Q118" s="43">
        <f t="shared" si="66"/>
        <v>-654.92650994782139</v>
      </c>
      <c r="R118" s="43">
        <f t="shared" si="66"/>
        <v>-547.2902202954125</v>
      </c>
      <c r="S118" s="43">
        <f t="shared" si="66"/>
        <v>-253.66287404283295</v>
      </c>
      <c r="T118" s="43">
        <f t="shared" si="66"/>
        <v>0</v>
      </c>
      <c r="U118" s="43">
        <f t="shared" si="66"/>
        <v>-4102.8118201197658</v>
      </c>
      <c r="V118" s="43">
        <f t="shared" si="66"/>
        <v>670.49969399999952</v>
      </c>
      <c r="W118" s="43">
        <f t="shared" si="66"/>
        <v>659.61549899999909</v>
      </c>
      <c r="X118" s="43">
        <f t="shared" si="66"/>
        <v>530.26476300000013</v>
      </c>
      <c r="Y118" s="43">
        <f t="shared" si="66"/>
        <v>549.71520299999884</v>
      </c>
      <c r="Z118" s="43">
        <f t="shared" si="66"/>
        <v>533.60193346647782</v>
      </c>
      <c r="AA118" s="43">
        <f t="shared" si="66"/>
        <v>552.97039286781069</v>
      </c>
      <c r="AB118" s="43">
        <f t="shared" si="66"/>
        <v>526.30653599999755</v>
      </c>
      <c r="AC118" s="43">
        <f t="shared" si="66"/>
        <v>549.36265086729168</v>
      </c>
      <c r="AD118" s="43">
        <f t="shared" si="66"/>
        <v>524.8774832619988</v>
      </c>
      <c r="AE118" s="43">
        <f t="shared" si="66"/>
        <v>556.99879166119763</v>
      </c>
      <c r="AF118" s="43">
        <f t="shared" si="66"/>
        <v>510.71478357612989</v>
      </c>
      <c r="AG118" s="43">
        <f t="shared" si="66"/>
        <v>567.58629187415431</v>
      </c>
      <c r="AH118" s="43">
        <f t="shared" si="66"/>
        <v>520.32572062771681</v>
      </c>
      <c r="AI118" s="43">
        <f t="shared" si="66"/>
        <v>581.54178457593775</v>
      </c>
      <c r="AJ118" s="43">
        <f t="shared" si="66"/>
        <v>508.74730127321948</v>
      </c>
      <c r="AK118" s="43">
        <f t="shared" si="66"/>
        <v>566.07279188669963</v>
      </c>
      <c r="AL118" s="43">
        <f t="shared" si="66"/>
        <v>505.81266320771073</v>
      </c>
      <c r="AM118" s="43">
        <f t="shared" si="66"/>
        <v>553.52041058887676</v>
      </c>
      <c r="AN118" s="43">
        <f t="shared" si="66"/>
        <v>488.52703338781998</v>
      </c>
      <c r="AO118" s="43">
        <f t="shared" si="66"/>
        <v>577.10546115512443</v>
      </c>
      <c r="AP118" s="43">
        <f t="shared" si="66"/>
        <v>472.96332047925262</v>
      </c>
      <c r="AQ118" s="43">
        <f t="shared" si="66"/>
        <v>556.77726467281559</v>
      </c>
      <c r="AR118" s="43">
        <f t="shared" si="66"/>
        <v>472.73404725351656</v>
      </c>
      <c r="AS118" s="43">
        <f t="shared" si="66"/>
        <v>491.76061591137955</v>
      </c>
      <c r="AT118" s="43">
        <f t="shared" si="66"/>
        <v>459.94944359257187</v>
      </c>
      <c r="AU118" s="43">
        <f t="shared" si="66"/>
        <v>405.90191296250867</v>
      </c>
      <c r="AV118" s="43">
        <f t="shared" si="66"/>
        <v>450.11672180282267</v>
      </c>
      <c r="AW118" s="43">
        <f t="shared" si="66"/>
        <v>387.3932573370875</v>
      </c>
      <c r="AX118" s="43">
        <f t="shared" si="66"/>
        <v>456.13117656579863</v>
      </c>
      <c r="AY118" s="43">
        <f t="shared" si="66"/>
        <v>563.95923978000098</v>
      </c>
      <c r="AZ118" s="43">
        <f t="shared" si="66"/>
        <v>473.47554274132591</v>
      </c>
      <c r="BA118" s="43">
        <f t="shared" si="66"/>
        <v>717.21604916337287</v>
      </c>
      <c r="BB118" s="43">
        <f t="shared" si="66"/>
        <v>488.6753061573213</v>
      </c>
      <c r="BC118" s="43">
        <f t="shared" si="66"/>
        <v>662.62713286958706</v>
      </c>
      <c r="BD118" s="43">
        <f t="shared" si="66"/>
        <v>436.65486192214325</v>
      </c>
      <c r="BE118" s="43">
        <f t="shared" si="66"/>
        <v>476.57598681537547</v>
      </c>
      <c r="BF118" s="43">
        <f t="shared" si="66"/>
        <v>400.20038527755759</v>
      </c>
      <c r="BG118" s="43">
        <f t="shared" si="66"/>
        <v>334.49502940033437</v>
      </c>
      <c r="BH118" s="43">
        <f t="shared" si="66"/>
        <v>386.24766614009923</v>
      </c>
      <c r="BI118" s="43">
        <f t="shared" si="66"/>
        <v>346.40662091567953</v>
      </c>
      <c r="BJ118" s="43">
        <f t="shared" si="66"/>
        <v>0</v>
      </c>
      <c r="BK118" s="43">
        <f t="shared" si="66"/>
        <v>393.80162520462216</v>
      </c>
      <c r="BL118" s="43">
        <f t="shared" si="66"/>
        <v>0</v>
      </c>
      <c r="BM118" s="43">
        <f t="shared" si="66"/>
        <v>620.59381631517306</v>
      </c>
      <c r="BN118" s="43">
        <f t="shared" si="66"/>
        <v>0</v>
      </c>
      <c r="BO118" s="43">
        <f t="shared" si="66"/>
        <v>604.13354242311902</v>
      </c>
      <c r="BP118" s="43">
        <f t="shared" si="66"/>
        <v>6075.3330175583897</v>
      </c>
      <c r="BQ118" s="43">
        <f t="shared" si="66"/>
        <v>3007.0948857192052</v>
      </c>
      <c r="BR118" s="43">
        <f t="shared" si="66"/>
        <v>3072.398345004472</v>
      </c>
      <c r="BS118" s="43">
        <f t="shared" ref="BS118:CS118" si="67">SUM(BS110,BS117)</f>
        <v>17.99957158186001</v>
      </c>
      <c r="BT118" s="43">
        <f t="shared" si="67"/>
        <v>0</v>
      </c>
      <c r="BU118" s="43">
        <f t="shared" si="67"/>
        <v>0</v>
      </c>
      <c r="BV118" s="43">
        <f t="shared" si="67"/>
        <v>0</v>
      </c>
      <c r="BW118" s="43">
        <f t="shared" si="67"/>
        <v>0</v>
      </c>
      <c r="BX118" s="43">
        <f t="shared" si="67"/>
        <v>0</v>
      </c>
      <c r="BY118" s="43">
        <f t="shared" si="67"/>
        <v>0</v>
      </c>
      <c r="BZ118" s="43">
        <f t="shared" si="67"/>
        <v>0</v>
      </c>
      <c r="CA118" s="43">
        <f t="shared" si="67"/>
        <v>0</v>
      </c>
      <c r="CB118" s="43">
        <f t="shared" si="67"/>
        <v>0</v>
      </c>
      <c r="CC118" s="43">
        <f t="shared" si="67"/>
        <v>0</v>
      </c>
      <c r="CD118" s="43">
        <f t="shared" si="67"/>
        <v>0</v>
      </c>
      <c r="CE118" s="43">
        <f t="shared" si="67"/>
        <v>0</v>
      </c>
      <c r="CF118" s="43">
        <f t="shared" si="67"/>
        <v>0</v>
      </c>
      <c r="CG118" s="43">
        <f t="shared" si="67"/>
        <v>0</v>
      </c>
      <c r="CH118" s="43">
        <f t="shared" si="67"/>
        <v>0</v>
      </c>
      <c r="CI118" s="43">
        <f t="shared" si="67"/>
        <v>0</v>
      </c>
      <c r="CJ118" s="43">
        <f t="shared" si="67"/>
        <v>0</v>
      </c>
      <c r="CK118" s="43">
        <f t="shared" si="67"/>
        <v>0</v>
      </c>
      <c r="CL118" s="43">
        <f t="shared" si="67"/>
        <v>0</v>
      </c>
      <c r="CM118" s="43">
        <f t="shared" si="67"/>
        <v>0</v>
      </c>
      <c r="CN118" s="43">
        <f t="shared" si="67"/>
        <v>0</v>
      </c>
      <c r="CO118" s="43">
        <f t="shared" si="67"/>
        <v>0</v>
      </c>
      <c r="CP118" s="43">
        <f t="shared" si="67"/>
        <v>0</v>
      </c>
      <c r="CQ118" s="43">
        <f t="shared" si="67"/>
        <v>0</v>
      </c>
      <c r="CR118" s="43">
        <f t="shared" si="67"/>
        <v>0</v>
      </c>
      <c r="CS118" s="43">
        <f t="shared" si="67"/>
        <v>0</v>
      </c>
    </row>
    <row r="119" spans="2:97" x14ac:dyDescent="0.35">
      <c r="B119" s="40" t="s">
        <v>77</v>
      </c>
      <c r="E119" s="44">
        <f>SUM(G119:CS119)</f>
        <v>-4572.8283464142714</v>
      </c>
      <c r="F119" s="2"/>
      <c r="G119" s="45">
        <f t="shared" ref="G119:BR119" si="68">IF(G$3&lt;$C$9,G118,0)</f>
        <v>-9</v>
      </c>
      <c r="H119" s="46">
        <f t="shared" si="68"/>
        <v>0</v>
      </c>
      <c r="I119" s="46">
        <f t="shared" si="68"/>
        <v>0</v>
      </c>
      <c r="J119" s="46">
        <f t="shared" si="68"/>
        <v>0</v>
      </c>
      <c r="K119" s="46">
        <f t="shared" si="68"/>
        <v>-1.6370904631912709E-12</v>
      </c>
      <c r="L119" s="46">
        <f t="shared" si="68"/>
        <v>-723.47348471834732</v>
      </c>
      <c r="M119" s="46">
        <f t="shared" si="68"/>
        <v>-1151.8732104795856</v>
      </c>
      <c r="N119" s="46">
        <f t="shared" si="68"/>
        <v>-772.47293311495673</v>
      </c>
      <c r="O119" s="46">
        <f t="shared" si="68"/>
        <v>-711.6883597378752</v>
      </c>
      <c r="P119" s="46">
        <f t="shared" si="68"/>
        <v>-742.84308942124676</v>
      </c>
      <c r="Q119" s="46">
        <f t="shared" si="68"/>
        <v>-654.92650994782139</v>
      </c>
      <c r="R119" s="46">
        <f t="shared" si="68"/>
        <v>-547.2902202954125</v>
      </c>
      <c r="S119" s="46">
        <f t="shared" si="68"/>
        <v>-253.66287404283295</v>
      </c>
      <c r="T119" s="46">
        <f t="shared" si="68"/>
        <v>0</v>
      </c>
      <c r="U119" s="46">
        <f t="shared" si="68"/>
        <v>-4102.8118201197658</v>
      </c>
      <c r="V119" s="46">
        <f t="shared" si="68"/>
        <v>670.49969399999952</v>
      </c>
      <c r="W119" s="46">
        <f t="shared" si="68"/>
        <v>659.61549899999909</v>
      </c>
      <c r="X119" s="46">
        <f t="shared" si="68"/>
        <v>530.26476300000013</v>
      </c>
      <c r="Y119" s="46">
        <f t="shared" si="68"/>
        <v>549.71520299999884</v>
      </c>
      <c r="Z119" s="46">
        <f t="shared" si="68"/>
        <v>533.60193346647782</v>
      </c>
      <c r="AA119" s="46">
        <f t="shared" si="68"/>
        <v>552.97039286781069</v>
      </c>
      <c r="AB119" s="46">
        <f t="shared" si="68"/>
        <v>526.30653599999755</v>
      </c>
      <c r="AC119" s="46">
        <f t="shared" si="68"/>
        <v>549.36265086729168</v>
      </c>
      <c r="AD119" s="46">
        <f t="shared" si="68"/>
        <v>524.8774832619988</v>
      </c>
      <c r="AE119" s="46">
        <f t="shared" si="68"/>
        <v>0</v>
      </c>
      <c r="AF119" s="46">
        <f t="shared" si="68"/>
        <v>0</v>
      </c>
      <c r="AG119" s="46">
        <f t="shared" si="68"/>
        <v>0</v>
      </c>
      <c r="AH119" s="46">
        <f t="shared" si="68"/>
        <v>0</v>
      </c>
      <c r="AI119" s="46">
        <f t="shared" si="68"/>
        <v>0</v>
      </c>
      <c r="AJ119" s="46">
        <f t="shared" si="68"/>
        <v>0</v>
      </c>
      <c r="AK119" s="46">
        <f t="shared" si="68"/>
        <v>0</v>
      </c>
      <c r="AL119" s="46">
        <f t="shared" si="68"/>
        <v>0</v>
      </c>
      <c r="AM119" s="46">
        <f t="shared" si="68"/>
        <v>0</v>
      </c>
      <c r="AN119" s="46">
        <f t="shared" si="68"/>
        <v>0</v>
      </c>
      <c r="AO119" s="46">
        <f t="shared" si="68"/>
        <v>0</v>
      </c>
      <c r="AP119" s="46">
        <f t="shared" si="68"/>
        <v>0</v>
      </c>
      <c r="AQ119" s="46">
        <f t="shared" si="68"/>
        <v>0</v>
      </c>
      <c r="AR119" s="46">
        <f t="shared" si="68"/>
        <v>0</v>
      </c>
      <c r="AS119" s="46">
        <f t="shared" si="68"/>
        <v>0</v>
      </c>
      <c r="AT119" s="46">
        <f t="shared" si="68"/>
        <v>0</v>
      </c>
      <c r="AU119" s="46">
        <f t="shared" si="68"/>
        <v>0</v>
      </c>
      <c r="AV119" s="46">
        <f t="shared" si="68"/>
        <v>0</v>
      </c>
      <c r="AW119" s="46">
        <f t="shared" si="68"/>
        <v>0</v>
      </c>
      <c r="AX119" s="46">
        <f t="shared" si="68"/>
        <v>0</v>
      </c>
      <c r="AY119" s="46">
        <f t="shared" si="68"/>
        <v>0</v>
      </c>
      <c r="AZ119" s="46">
        <f t="shared" si="68"/>
        <v>0</v>
      </c>
      <c r="BA119" s="46">
        <f t="shared" si="68"/>
        <v>0</v>
      </c>
      <c r="BB119" s="46">
        <f t="shared" si="68"/>
        <v>0</v>
      </c>
      <c r="BC119" s="46">
        <f t="shared" si="68"/>
        <v>0</v>
      </c>
      <c r="BD119" s="46">
        <f t="shared" si="68"/>
        <v>0</v>
      </c>
      <c r="BE119" s="46">
        <f t="shared" si="68"/>
        <v>0</v>
      </c>
      <c r="BF119" s="46">
        <f t="shared" si="68"/>
        <v>0</v>
      </c>
      <c r="BG119" s="46">
        <f t="shared" si="68"/>
        <v>0</v>
      </c>
      <c r="BH119" s="46">
        <f t="shared" si="68"/>
        <v>0</v>
      </c>
      <c r="BI119" s="46">
        <f t="shared" si="68"/>
        <v>0</v>
      </c>
      <c r="BJ119" s="46">
        <f t="shared" si="68"/>
        <v>0</v>
      </c>
      <c r="BK119" s="46">
        <f t="shared" si="68"/>
        <v>0</v>
      </c>
      <c r="BL119" s="46">
        <f t="shared" si="68"/>
        <v>0</v>
      </c>
      <c r="BM119" s="46">
        <f t="shared" si="68"/>
        <v>0</v>
      </c>
      <c r="BN119" s="46">
        <f t="shared" si="68"/>
        <v>0</v>
      </c>
      <c r="BO119" s="46">
        <f t="shared" si="68"/>
        <v>0</v>
      </c>
      <c r="BP119" s="46">
        <f t="shared" si="68"/>
        <v>0</v>
      </c>
      <c r="BQ119" s="46">
        <f t="shared" si="68"/>
        <v>0</v>
      </c>
      <c r="BR119" s="46">
        <f t="shared" si="68"/>
        <v>0</v>
      </c>
      <c r="BS119" s="46">
        <f t="shared" ref="BS119:CS119" si="69">IF(BS$3&lt;$C$9,BS118,0)</f>
        <v>0</v>
      </c>
      <c r="BT119" s="46">
        <f t="shared" si="69"/>
        <v>0</v>
      </c>
      <c r="BU119" s="46">
        <f t="shared" si="69"/>
        <v>0</v>
      </c>
      <c r="BV119" s="46">
        <f t="shared" si="69"/>
        <v>0</v>
      </c>
      <c r="BW119" s="46">
        <f t="shared" si="69"/>
        <v>0</v>
      </c>
      <c r="BX119" s="46">
        <f t="shared" si="69"/>
        <v>0</v>
      </c>
      <c r="BY119" s="46">
        <f t="shared" si="69"/>
        <v>0</v>
      </c>
      <c r="BZ119" s="46">
        <f t="shared" si="69"/>
        <v>0</v>
      </c>
      <c r="CA119" s="46">
        <f t="shared" si="69"/>
        <v>0</v>
      </c>
      <c r="CB119" s="46">
        <f t="shared" si="69"/>
        <v>0</v>
      </c>
      <c r="CC119" s="46">
        <f t="shared" si="69"/>
        <v>0</v>
      </c>
      <c r="CD119" s="46">
        <f t="shared" si="69"/>
        <v>0</v>
      </c>
      <c r="CE119" s="46">
        <f t="shared" si="69"/>
        <v>0</v>
      </c>
      <c r="CF119" s="46">
        <f t="shared" si="69"/>
        <v>0</v>
      </c>
      <c r="CG119" s="46">
        <f t="shared" si="69"/>
        <v>0</v>
      </c>
      <c r="CH119" s="46">
        <f t="shared" si="69"/>
        <v>0</v>
      </c>
      <c r="CI119" s="46">
        <f t="shared" si="69"/>
        <v>0</v>
      </c>
      <c r="CJ119" s="46">
        <f t="shared" si="69"/>
        <v>0</v>
      </c>
      <c r="CK119" s="46">
        <f t="shared" si="69"/>
        <v>0</v>
      </c>
      <c r="CL119" s="46">
        <f t="shared" si="69"/>
        <v>0</v>
      </c>
      <c r="CM119" s="46">
        <f t="shared" si="69"/>
        <v>0</v>
      </c>
      <c r="CN119" s="46">
        <f t="shared" si="69"/>
        <v>0</v>
      </c>
      <c r="CO119" s="46">
        <f t="shared" si="69"/>
        <v>0</v>
      </c>
      <c r="CP119" s="46">
        <f t="shared" si="69"/>
        <v>0</v>
      </c>
      <c r="CQ119" s="46">
        <f t="shared" si="69"/>
        <v>0</v>
      </c>
      <c r="CR119" s="46">
        <f t="shared" si="69"/>
        <v>0</v>
      </c>
      <c r="CS119" s="46">
        <f t="shared" si="69"/>
        <v>0</v>
      </c>
    </row>
    <row r="120" spans="2:97" x14ac:dyDescent="0.35">
      <c r="B120" s="40"/>
      <c r="E120" s="32"/>
      <c r="F120" s="2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</row>
    <row r="121" spans="2:97" x14ac:dyDescent="0.35">
      <c r="B121" s="40" t="s">
        <v>78</v>
      </c>
      <c r="C121" s="2"/>
      <c r="D121" s="2"/>
      <c r="E121" s="44">
        <f>SUM(G121:CS121)</f>
        <v>34265.785716845552</v>
      </c>
      <c r="F121" s="2"/>
      <c r="G121" s="46">
        <f t="shared" ref="G121:BR121" si="70">G117+G113</f>
        <v>0</v>
      </c>
      <c r="H121" s="46">
        <f t="shared" si="70"/>
        <v>0</v>
      </c>
      <c r="I121" s="46">
        <f t="shared" si="70"/>
        <v>0</v>
      </c>
      <c r="J121" s="46">
        <f t="shared" si="70"/>
        <v>0</v>
      </c>
      <c r="K121" s="46">
        <f t="shared" si="70"/>
        <v>0</v>
      </c>
      <c r="L121" s="46">
        <f t="shared" si="70"/>
        <v>0</v>
      </c>
      <c r="M121" s="46">
        <f t="shared" si="70"/>
        <v>0</v>
      </c>
      <c r="N121" s="46">
        <f t="shared" si="70"/>
        <v>0</v>
      </c>
      <c r="O121" s="46">
        <f t="shared" si="70"/>
        <v>0</v>
      </c>
      <c r="P121" s="46">
        <f t="shared" si="70"/>
        <v>0</v>
      </c>
      <c r="Q121" s="46">
        <f t="shared" si="70"/>
        <v>0</v>
      </c>
      <c r="R121" s="46">
        <f t="shared" si="70"/>
        <v>0</v>
      </c>
      <c r="S121" s="46">
        <f t="shared" si="70"/>
        <v>0</v>
      </c>
      <c r="T121" s="46">
        <f t="shared" si="70"/>
        <v>0</v>
      </c>
      <c r="U121" s="46">
        <f t="shared" si="70"/>
        <v>0</v>
      </c>
      <c r="V121" s="46">
        <f t="shared" si="70"/>
        <v>670.5</v>
      </c>
      <c r="W121" s="46">
        <f t="shared" si="70"/>
        <v>659.61580499999957</v>
      </c>
      <c r="X121" s="46">
        <f t="shared" si="70"/>
        <v>530.26506900000061</v>
      </c>
      <c r="Y121" s="46">
        <f t="shared" si="70"/>
        <v>549.71550899999932</v>
      </c>
      <c r="Z121" s="46">
        <f t="shared" si="70"/>
        <v>533.6022394664783</v>
      </c>
      <c r="AA121" s="46">
        <f t="shared" si="70"/>
        <v>552.97069886781117</v>
      </c>
      <c r="AB121" s="46">
        <f t="shared" si="70"/>
        <v>526.30684199999803</v>
      </c>
      <c r="AC121" s="46">
        <f t="shared" si="70"/>
        <v>549.36265086729168</v>
      </c>
      <c r="AD121" s="46">
        <f t="shared" si="70"/>
        <v>524.8774832619988</v>
      </c>
      <c r="AE121" s="46">
        <f t="shared" si="70"/>
        <v>556.99879166119763</v>
      </c>
      <c r="AF121" s="46">
        <f t="shared" si="70"/>
        <v>510.71478357612989</v>
      </c>
      <c r="AG121" s="46">
        <f t="shared" si="70"/>
        <v>567.58629187415431</v>
      </c>
      <c r="AH121" s="46">
        <f t="shared" si="70"/>
        <v>520.32572062771681</v>
      </c>
      <c r="AI121" s="46">
        <f t="shared" si="70"/>
        <v>581.54178457593775</v>
      </c>
      <c r="AJ121" s="46">
        <f t="shared" si="70"/>
        <v>508.74730127321948</v>
      </c>
      <c r="AK121" s="46">
        <f t="shared" si="70"/>
        <v>566.07279188669963</v>
      </c>
      <c r="AL121" s="46">
        <f t="shared" si="70"/>
        <v>505.81266320771073</v>
      </c>
      <c r="AM121" s="46">
        <f t="shared" si="70"/>
        <v>553.52041058887676</v>
      </c>
      <c r="AN121" s="46">
        <f t="shared" si="70"/>
        <v>488.52703338781998</v>
      </c>
      <c r="AO121" s="46">
        <f t="shared" si="70"/>
        <v>577.10546115512443</v>
      </c>
      <c r="AP121" s="46">
        <f t="shared" si="70"/>
        <v>472.96332047925262</v>
      </c>
      <c r="AQ121" s="46">
        <f t="shared" si="70"/>
        <v>556.77726467281559</v>
      </c>
      <c r="AR121" s="46">
        <f t="shared" si="70"/>
        <v>472.73404725351656</v>
      </c>
      <c r="AS121" s="46">
        <f t="shared" si="70"/>
        <v>491.76061591137955</v>
      </c>
      <c r="AT121" s="46">
        <f t="shared" si="70"/>
        <v>459.94944359257187</v>
      </c>
      <c r="AU121" s="46">
        <f t="shared" si="70"/>
        <v>405.90191296250867</v>
      </c>
      <c r="AV121" s="46">
        <f t="shared" si="70"/>
        <v>450.11672180282267</v>
      </c>
      <c r="AW121" s="46">
        <f t="shared" si="70"/>
        <v>387.3932573370875</v>
      </c>
      <c r="AX121" s="46">
        <f t="shared" si="70"/>
        <v>456.13117656579863</v>
      </c>
      <c r="AY121" s="46">
        <f t="shared" si="70"/>
        <v>563.95923978000098</v>
      </c>
      <c r="AZ121" s="46">
        <f t="shared" si="70"/>
        <v>473.47554274132591</v>
      </c>
      <c r="BA121" s="46">
        <f t="shared" si="70"/>
        <v>717.21604916337287</v>
      </c>
      <c r="BB121" s="46">
        <f t="shared" si="70"/>
        <v>488.6753061573213</v>
      </c>
      <c r="BC121" s="46">
        <f t="shared" si="70"/>
        <v>662.62713286958706</v>
      </c>
      <c r="BD121" s="46">
        <f t="shared" si="70"/>
        <v>436.65486192214325</v>
      </c>
      <c r="BE121" s="46">
        <f t="shared" si="70"/>
        <v>476.57598681537547</v>
      </c>
      <c r="BF121" s="46">
        <f t="shared" si="70"/>
        <v>400.20038527755759</v>
      </c>
      <c r="BG121" s="46">
        <f t="shared" si="70"/>
        <v>334.49502940033437</v>
      </c>
      <c r="BH121" s="46">
        <f t="shared" si="70"/>
        <v>386.24766614009923</v>
      </c>
      <c r="BI121" s="46">
        <f t="shared" si="70"/>
        <v>346.40662091567953</v>
      </c>
      <c r="BJ121" s="46">
        <f t="shared" si="70"/>
        <v>0</v>
      </c>
      <c r="BK121" s="46">
        <f t="shared" si="70"/>
        <v>393.80162520462216</v>
      </c>
      <c r="BL121" s="46">
        <f t="shared" si="70"/>
        <v>0</v>
      </c>
      <c r="BM121" s="46">
        <f t="shared" si="70"/>
        <v>620.59381631517306</v>
      </c>
      <c r="BN121" s="46">
        <f t="shared" si="70"/>
        <v>0</v>
      </c>
      <c r="BO121" s="46">
        <f t="shared" si="70"/>
        <v>604.13354242311902</v>
      </c>
      <c r="BP121" s="46">
        <f t="shared" si="70"/>
        <v>6075.3330175583897</v>
      </c>
      <c r="BQ121" s="46">
        <f t="shared" si="70"/>
        <v>3007.0948857192052</v>
      </c>
      <c r="BR121" s="46">
        <f t="shared" si="70"/>
        <v>3072.398345004472</v>
      </c>
      <c r="BS121" s="46">
        <f t="shared" ref="BS121:CS121" si="71">BS117+BS113</f>
        <v>17.99957158186001</v>
      </c>
      <c r="BT121" s="46">
        <f t="shared" si="71"/>
        <v>0</v>
      </c>
      <c r="BU121" s="46">
        <f t="shared" si="71"/>
        <v>0</v>
      </c>
      <c r="BV121" s="46">
        <f t="shared" si="71"/>
        <v>0</v>
      </c>
      <c r="BW121" s="46">
        <f t="shared" si="71"/>
        <v>0</v>
      </c>
      <c r="BX121" s="46">
        <f t="shared" si="71"/>
        <v>0</v>
      </c>
      <c r="BY121" s="46">
        <f t="shared" si="71"/>
        <v>0</v>
      </c>
      <c r="BZ121" s="46">
        <f t="shared" si="71"/>
        <v>0</v>
      </c>
      <c r="CA121" s="46">
        <f t="shared" si="71"/>
        <v>0</v>
      </c>
      <c r="CB121" s="46">
        <f t="shared" si="71"/>
        <v>0</v>
      </c>
      <c r="CC121" s="46">
        <f t="shared" si="71"/>
        <v>0</v>
      </c>
      <c r="CD121" s="46">
        <f t="shared" si="71"/>
        <v>0</v>
      </c>
      <c r="CE121" s="46">
        <f t="shared" si="71"/>
        <v>0</v>
      </c>
      <c r="CF121" s="46">
        <f t="shared" si="71"/>
        <v>0</v>
      </c>
      <c r="CG121" s="46">
        <f t="shared" si="71"/>
        <v>0</v>
      </c>
      <c r="CH121" s="46">
        <f t="shared" si="71"/>
        <v>0</v>
      </c>
      <c r="CI121" s="46">
        <f t="shared" si="71"/>
        <v>0</v>
      </c>
      <c r="CJ121" s="46">
        <f t="shared" si="71"/>
        <v>0</v>
      </c>
      <c r="CK121" s="46">
        <f t="shared" si="71"/>
        <v>0</v>
      </c>
      <c r="CL121" s="46">
        <f t="shared" si="71"/>
        <v>0</v>
      </c>
      <c r="CM121" s="46">
        <f t="shared" si="71"/>
        <v>0</v>
      </c>
      <c r="CN121" s="46">
        <f t="shared" si="71"/>
        <v>0</v>
      </c>
      <c r="CO121" s="46">
        <f t="shared" si="71"/>
        <v>0</v>
      </c>
      <c r="CP121" s="46">
        <f t="shared" si="71"/>
        <v>0</v>
      </c>
      <c r="CQ121" s="46">
        <f t="shared" si="71"/>
        <v>0</v>
      </c>
      <c r="CR121" s="46">
        <f t="shared" si="71"/>
        <v>0</v>
      </c>
      <c r="CS121" s="46">
        <f t="shared" si="71"/>
        <v>0</v>
      </c>
    </row>
    <row r="122" spans="2:97" x14ac:dyDescent="0.35">
      <c r="B122" s="40" t="s">
        <v>79</v>
      </c>
      <c r="E122" s="52">
        <f>SUM(G122:CS122)</f>
        <v>24595.741072967707</v>
      </c>
      <c r="F122" s="2"/>
      <c r="G122" s="43">
        <f t="shared" ref="G122:BR122" si="72">G118+G113</f>
        <v>-9</v>
      </c>
      <c r="H122" s="43">
        <f t="shared" si="72"/>
        <v>0</v>
      </c>
      <c r="I122" s="43">
        <f t="shared" si="72"/>
        <v>0</v>
      </c>
      <c r="J122" s="43">
        <f t="shared" si="72"/>
        <v>0</v>
      </c>
      <c r="K122" s="43">
        <f t="shared" si="72"/>
        <v>-1.6370904631912709E-12</v>
      </c>
      <c r="L122" s="43">
        <f t="shared" si="72"/>
        <v>-723.47348471834732</v>
      </c>
      <c r="M122" s="43">
        <f t="shared" si="72"/>
        <v>-1151.8732104795856</v>
      </c>
      <c r="N122" s="43">
        <f t="shared" si="72"/>
        <v>-772.47293311495673</v>
      </c>
      <c r="O122" s="43">
        <f t="shared" si="72"/>
        <v>-711.6883597378752</v>
      </c>
      <c r="P122" s="43">
        <f t="shared" si="72"/>
        <v>-742.84308942124676</v>
      </c>
      <c r="Q122" s="43">
        <f t="shared" si="72"/>
        <v>-654.92650994782139</v>
      </c>
      <c r="R122" s="43">
        <f t="shared" si="72"/>
        <v>-547.2902202954125</v>
      </c>
      <c r="S122" s="43">
        <f t="shared" si="72"/>
        <v>-253.66287404283295</v>
      </c>
      <c r="T122" s="43">
        <f t="shared" si="72"/>
        <v>0</v>
      </c>
      <c r="U122" s="43">
        <f t="shared" si="72"/>
        <v>-4102.8118201197658</v>
      </c>
      <c r="V122" s="43">
        <f t="shared" si="72"/>
        <v>670.49969399999952</v>
      </c>
      <c r="W122" s="43">
        <f t="shared" si="72"/>
        <v>659.61549899999909</v>
      </c>
      <c r="X122" s="43">
        <f t="shared" si="72"/>
        <v>530.26476300000013</v>
      </c>
      <c r="Y122" s="43">
        <f t="shared" si="72"/>
        <v>549.71520299999884</v>
      </c>
      <c r="Z122" s="43">
        <f t="shared" si="72"/>
        <v>533.60193346647782</v>
      </c>
      <c r="AA122" s="43">
        <f t="shared" si="72"/>
        <v>552.97039286781069</v>
      </c>
      <c r="AB122" s="43">
        <f t="shared" si="72"/>
        <v>526.30653599999755</v>
      </c>
      <c r="AC122" s="43">
        <f t="shared" si="72"/>
        <v>549.36265086729168</v>
      </c>
      <c r="AD122" s="43">
        <f t="shared" si="72"/>
        <v>524.8774832619988</v>
      </c>
      <c r="AE122" s="43">
        <f t="shared" si="72"/>
        <v>556.99879166119763</v>
      </c>
      <c r="AF122" s="43">
        <f t="shared" si="72"/>
        <v>510.71478357612989</v>
      </c>
      <c r="AG122" s="43">
        <f t="shared" si="72"/>
        <v>567.58629187415431</v>
      </c>
      <c r="AH122" s="43">
        <f t="shared" si="72"/>
        <v>520.32572062771681</v>
      </c>
      <c r="AI122" s="43">
        <f t="shared" si="72"/>
        <v>581.54178457593775</v>
      </c>
      <c r="AJ122" s="43">
        <f t="shared" si="72"/>
        <v>508.74730127321948</v>
      </c>
      <c r="AK122" s="43">
        <f t="shared" si="72"/>
        <v>566.07279188669963</v>
      </c>
      <c r="AL122" s="43">
        <f t="shared" si="72"/>
        <v>505.81266320771073</v>
      </c>
      <c r="AM122" s="43">
        <f t="shared" si="72"/>
        <v>553.52041058887676</v>
      </c>
      <c r="AN122" s="43">
        <f t="shared" si="72"/>
        <v>488.52703338781998</v>
      </c>
      <c r="AO122" s="43">
        <f t="shared" si="72"/>
        <v>577.10546115512443</v>
      </c>
      <c r="AP122" s="43">
        <f t="shared" si="72"/>
        <v>472.96332047925262</v>
      </c>
      <c r="AQ122" s="43">
        <f t="shared" si="72"/>
        <v>556.77726467281559</v>
      </c>
      <c r="AR122" s="43">
        <f t="shared" si="72"/>
        <v>472.73404725351656</v>
      </c>
      <c r="AS122" s="43">
        <f t="shared" si="72"/>
        <v>491.76061591137955</v>
      </c>
      <c r="AT122" s="43">
        <f t="shared" si="72"/>
        <v>459.94944359257187</v>
      </c>
      <c r="AU122" s="43">
        <f t="shared" si="72"/>
        <v>405.90191296250867</v>
      </c>
      <c r="AV122" s="43">
        <f t="shared" si="72"/>
        <v>450.11672180282267</v>
      </c>
      <c r="AW122" s="43">
        <f t="shared" si="72"/>
        <v>387.3932573370875</v>
      </c>
      <c r="AX122" s="43">
        <f t="shared" si="72"/>
        <v>456.13117656579863</v>
      </c>
      <c r="AY122" s="43">
        <f t="shared" si="72"/>
        <v>563.95923978000098</v>
      </c>
      <c r="AZ122" s="43">
        <f t="shared" si="72"/>
        <v>473.47554274132591</v>
      </c>
      <c r="BA122" s="43">
        <f t="shared" si="72"/>
        <v>717.21604916337287</v>
      </c>
      <c r="BB122" s="43">
        <f t="shared" si="72"/>
        <v>488.6753061573213</v>
      </c>
      <c r="BC122" s="43">
        <f t="shared" si="72"/>
        <v>662.62713286958706</v>
      </c>
      <c r="BD122" s="43">
        <f t="shared" si="72"/>
        <v>436.65486192214325</v>
      </c>
      <c r="BE122" s="43">
        <f t="shared" si="72"/>
        <v>476.57598681537547</v>
      </c>
      <c r="BF122" s="43">
        <f t="shared" si="72"/>
        <v>400.20038527755759</v>
      </c>
      <c r="BG122" s="43">
        <f t="shared" si="72"/>
        <v>334.49502940033437</v>
      </c>
      <c r="BH122" s="43">
        <f t="shared" si="72"/>
        <v>386.24766614009923</v>
      </c>
      <c r="BI122" s="43">
        <f t="shared" si="72"/>
        <v>346.40662091567953</v>
      </c>
      <c r="BJ122" s="43">
        <f t="shared" si="72"/>
        <v>0</v>
      </c>
      <c r="BK122" s="43">
        <f t="shared" si="72"/>
        <v>393.80162520462216</v>
      </c>
      <c r="BL122" s="43">
        <f t="shared" si="72"/>
        <v>0</v>
      </c>
      <c r="BM122" s="43">
        <f t="shared" si="72"/>
        <v>620.59381631517306</v>
      </c>
      <c r="BN122" s="43">
        <f t="shared" si="72"/>
        <v>0</v>
      </c>
      <c r="BO122" s="43">
        <f t="shared" si="72"/>
        <v>604.13354242311902</v>
      </c>
      <c r="BP122" s="43">
        <f t="shared" si="72"/>
        <v>6075.3330175583897</v>
      </c>
      <c r="BQ122" s="43">
        <f t="shared" si="72"/>
        <v>3007.0948857192052</v>
      </c>
      <c r="BR122" s="43">
        <f t="shared" si="72"/>
        <v>3072.398345004472</v>
      </c>
      <c r="BS122" s="43">
        <f t="shared" ref="BS122:CS122" si="73">BS118+BS113</f>
        <v>17.99957158186001</v>
      </c>
      <c r="BT122" s="43">
        <f t="shared" si="73"/>
        <v>0</v>
      </c>
      <c r="BU122" s="43">
        <f t="shared" si="73"/>
        <v>0</v>
      </c>
      <c r="BV122" s="43">
        <f t="shared" si="73"/>
        <v>0</v>
      </c>
      <c r="BW122" s="43">
        <f t="shared" si="73"/>
        <v>0</v>
      </c>
      <c r="BX122" s="43">
        <f t="shared" si="73"/>
        <v>0</v>
      </c>
      <c r="BY122" s="43">
        <f t="shared" si="73"/>
        <v>0</v>
      </c>
      <c r="BZ122" s="43">
        <f t="shared" si="73"/>
        <v>0</v>
      </c>
      <c r="CA122" s="43">
        <f t="shared" si="73"/>
        <v>0</v>
      </c>
      <c r="CB122" s="43">
        <f t="shared" si="73"/>
        <v>0</v>
      </c>
      <c r="CC122" s="43">
        <f t="shared" si="73"/>
        <v>0</v>
      </c>
      <c r="CD122" s="43">
        <f t="shared" si="73"/>
        <v>0</v>
      </c>
      <c r="CE122" s="43">
        <f t="shared" si="73"/>
        <v>0</v>
      </c>
      <c r="CF122" s="43">
        <f t="shared" si="73"/>
        <v>0</v>
      </c>
      <c r="CG122" s="43">
        <f t="shared" si="73"/>
        <v>0</v>
      </c>
      <c r="CH122" s="43">
        <f t="shared" si="73"/>
        <v>0</v>
      </c>
      <c r="CI122" s="43">
        <f t="shared" si="73"/>
        <v>0</v>
      </c>
      <c r="CJ122" s="43">
        <f t="shared" si="73"/>
        <v>0</v>
      </c>
      <c r="CK122" s="43">
        <f t="shared" si="73"/>
        <v>0</v>
      </c>
      <c r="CL122" s="43">
        <f t="shared" si="73"/>
        <v>0</v>
      </c>
      <c r="CM122" s="43">
        <f t="shared" si="73"/>
        <v>0</v>
      </c>
      <c r="CN122" s="43">
        <f t="shared" si="73"/>
        <v>0</v>
      </c>
      <c r="CO122" s="43">
        <f t="shared" si="73"/>
        <v>0</v>
      </c>
      <c r="CP122" s="43">
        <f t="shared" si="73"/>
        <v>0</v>
      </c>
      <c r="CQ122" s="43">
        <f t="shared" si="73"/>
        <v>0</v>
      </c>
      <c r="CR122" s="43">
        <f t="shared" si="73"/>
        <v>0</v>
      </c>
      <c r="CS122" s="43">
        <f t="shared" si="73"/>
        <v>0</v>
      </c>
    </row>
    <row r="123" spans="2:97" x14ac:dyDescent="0.35">
      <c r="B123" s="40" t="s">
        <v>80</v>
      </c>
      <c r="E123" s="44">
        <f>SUM(G123:CS123)</f>
        <v>-4572.8283464142714</v>
      </c>
      <c r="F123" s="2"/>
      <c r="G123" s="46">
        <f t="shared" ref="G123:BR123" si="74">G119+G113</f>
        <v>-9</v>
      </c>
      <c r="H123" s="46">
        <f t="shared" si="74"/>
        <v>0</v>
      </c>
      <c r="I123" s="46">
        <f t="shared" si="74"/>
        <v>0</v>
      </c>
      <c r="J123" s="46">
        <f t="shared" si="74"/>
        <v>0</v>
      </c>
      <c r="K123" s="46">
        <f t="shared" si="74"/>
        <v>-1.6370904631912709E-12</v>
      </c>
      <c r="L123" s="46">
        <f t="shared" si="74"/>
        <v>-723.47348471834732</v>
      </c>
      <c r="M123" s="46">
        <f t="shared" si="74"/>
        <v>-1151.8732104795856</v>
      </c>
      <c r="N123" s="46">
        <f t="shared" si="74"/>
        <v>-772.47293311495673</v>
      </c>
      <c r="O123" s="46">
        <f t="shared" si="74"/>
        <v>-711.6883597378752</v>
      </c>
      <c r="P123" s="46">
        <f t="shared" si="74"/>
        <v>-742.84308942124676</v>
      </c>
      <c r="Q123" s="46">
        <f t="shared" si="74"/>
        <v>-654.92650994782139</v>
      </c>
      <c r="R123" s="46">
        <f t="shared" si="74"/>
        <v>-547.2902202954125</v>
      </c>
      <c r="S123" s="46">
        <f t="shared" si="74"/>
        <v>-253.66287404283295</v>
      </c>
      <c r="T123" s="46">
        <f t="shared" si="74"/>
        <v>0</v>
      </c>
      <c r="U123" s="46">
        <f t="shared" si="74"/>
        <v>-4102.8118201197658</v>
      </c>
      <c r="V123" s="46">
        <f t="shared" si="74"/>
        <v>670.49969399999952</v>
      </c>
      <c r="W123" s="46">
        <f t="shared" si="74"/>
        <v>659.61549899999909</v>
      </c>
      <c r="X123" s="46">
        <f t="shared" si="74"/>
        <v>530.26476300000013</v>
      </c>
      <c r="Y123" s="46">
        <f t="shared" si="74"/>
        <v>549.71520299999884</v>
      </c>
      <c r="Z123" s="46">
        <f t="shared" si="74"/>
        <v>533.60193346647782</v>
      </c>
      <c r="AA123" s="46">
        <f t="shared" si="74"/>
        <v>552.97039286781069</v>
      </c>
      <c r="AB123" s="46">
        <f t="shared" si="74"/>
        <v>526.30653599999755</v>
      </c>
      <c r="AC123" s="46">
        <f t="shared" si="74"/>
        <v>549.36265086729168</v>
      </c>
      <c r="AD123" s="46">
        <f t="shared" si="74"/>
        <v>524.8774832619988</v>
      </c>
      <c r="AE123" s="46">
        <f t="shared" si="74"/>
        <v>0</v>
      </c>
      <c r="AF123" s="46">
        <f t="shared" si="74"/>
        <v>0</v>
      </c>
      <c r="AG123" s="46">
        <f t="shared" si="74"/>
        <v>0</v>
      </c>
      <c r="AH123" s="46">
        <f t="shared" si="74"/>
        <v>0</v>
      </c>
      <c r="AI123" s="46">
        <f t="shared" si="74"/>
        <v>0</v>
      </c>
      <c r="AJ123" s="46">
        <f t="shared" si="74"/>
        <v>0</v>
      </c>
      <c r="AK123" s="46">
        <f t="shared" si="74"/>
        <v>0</v>
      </c>
      <c r="AL123" s="46">
        <f t="shared" si="74"/>
        <v>0</v>
      </c>
      <c r="AM123" s="46">
        <f t="shared" si="74"/>
        <v>0</v>
      </c>
      <c r="AN123" s="46">
        <f t="shared" si="74"/>
        <v>0</v>
      </c>
      <c r="AO123" s="46">
        <f t="shared" si="74"/>
        <v>0</v>
      </c>
      <c r="AP123" s="46">
        <f t="shared" si="74"/>
        <v>0</v>
      </c>
      <c r="AQ123" s="46">
        <f t="shared" si="74"/>
        <v>0</v>
      </c>
      <c r="AR123" s="46">
        <f t="shared" si="74"/>
        <v>0</v>
      </c>
      <c r="AS123" s="46">
        <f t="shared" si="74"/>
        <v>0</v>
      </c>
      <c r="AT123" s="46">
        <f t="shared" si="74"/>
        <v>0</v>
      </c>
      <c r="AU123" s="46">
        <f t="shared" si="74"/>
        <v>0</v>
      </c>
      <c r="AV123" s="46">
        <f t="shared" si="74"/>
        <v>0</v>
      </c>
      <c r="AW123" s="46">
        <f t="shared" si="74"/>
        <v>0</v>
      </c>
      <c r="AX123" s="46">
        <f t="shared" si="74"/>
        <v>0</v>
      </c>
      <c r="AY123" s="46">
        <f t="shared" si="74"/>
        <v>0</v>
      </c>
      <c r="AZ123" s="46">
        <f t="shared" si="74"/>
        <v>0</v>
      </c>
      <c r="BA123" s="46">
        <f t="shared" si="74"/>
        <v>0</v>
      </c>
      <c r="BB123" s="46">
        <f t="shared" si="74"/>
        <v>0</v>
      </c>
      <c r="BC123" s="46">
        <f t="shared" si="74"/>
        <v>0</v>
      </c>
      <c r="BD123" s="46">
        <f t="shared" si="74"/>
        <v>0</v>
      </c>
      <c r="BE123" s="46">
        <f t="shared" si="74"/>
        <v>0</v>
      </c>
      <c r="BF123" s="46">
        <f t="shared" si="74"/>
        <v>0</v>
      </c>
      <c r="BG123" s="46">
        <f t="shared" si="74"/>
        <v>0</v>
      </c>
      <c r="BH123" s="46">
        <f t="shared" si="74"/>
        <v>0</v>
      </c>
      <c r="BI123" s="46">
        <f t="shared" si="74"/>
        <v>0</v>
      </c>
      <c r="BJ123" s="46">
        <f t="shared" si="74"/>
        <v>0</v>
      </c>
      <c r="BK123" s="46">
        <f t="shared" si="74"/>
        <v>0</v>
      </c>
      <c r="BL123" s="46">
        <f t="shared" si="74"/>
        <v>0</v>
      </c>
      <c r="BM123" s="46">
        <f t="shared" si="74"/>
        <v>0</v>
      </c>
      <c r="BN123" s="46">
        <f t="shared" si="74"/>
        <v>0</v>
      </c>
      <c r="BO123" s="46">
        <f t="shared" si="74"/>
        <v>0</v>
      </c>
      <c r="BP123" s="46">
        <f t="shared" si="74"/>
        <v>0</v>
      </c>
      <c r="BQ123" s="46">
        <f t="shared" si="74"/>
        <v>0</v>
      </c>
      <c r="BR123" s="46">
        <f t="shared" si="74"/>
        <v>0</v>
      </c>
      <c r="BS123" s="46">
        <f t="shared" ref="BS123:CS123" si="75">BS119+BS113</f>
        <v>0</v>
      </c>
      <c r="BT123" s="46">
        <f t="shared" si="75"/>
        <v>0</v>
      </c>
      <c r="BU123" s="46">
        <f t="shared" si="75"/>
        <v>0</v>
      </c>
      <c r="BV123" s="46">
        <f t="shared" si="75"/>
        <v>0</v>
      </c>
      <c r="BW123" s="46">
        <f t="shared" si="75"/>
        <v>0</v>
      </c>
      <c r="BX123" s="46">
        <f t="shared" si="75"/>
        <v>0</v>
      </c>
      <c r="BY123" s="46">
        <f t="shared" si="75"/>
        <v>0</v>
      </c>
      <c r="BZ123" s="46">
        <f t="shared" si="75"/>
        <v>0</v>
      </c>
      <c r="CA123" s="46">
        <f t="shared" si="75"/>
        <v>0</v>
      </c>
      <c r="CB123" s="46">
        <f t="shared" si="75"/>
        <v>0</v>
      </c>
      <c r="CC123" s="46">
        <f t="shared" si="75"/>
        <v>0</v>
      </c>
      <c r="CD123" s="46">
        <f t="shared" si="75"/>
        <v>0</v>
      </c>
      <c r="CE123" s="46">
        <f t="shared" si="75"/>
        <v>0</v>
      </c>
      <c r="CF123" s="46">
        <f t="shared" si="75"/>
        <v>0</v>
      </c>
      <c r="CG123" s="46">
        <f t="shared" si="75"/>
        <v>0</v>
      </c>
      <c r="CH123" s="46">
        <f t="shared" si="75"/>
        <v>0</v>
      </c>
      <c r="CI123" s="46">
        <f t="shared" si="75"/>
        <v>0</v>
      </c>
      <c r="CJ123" s="46">
        <f t="shared" si="75"/>
        <v>0</v>
      </c>
      <c r="CK123" s="46">
        <f t="shared" si="75"/>
        <v>0</v>
      </c>
      <c r="CL123" s="46">
        <f t="shared" si="75"/>
        <v>0</v>
      </c>
      <c r="CM123" s="46">
        <f t="shared" si="75"/>
        <v>0</v>
      </c>
      <c r="CN123" s="46">
        <f t="shared" si="75"/>
        <v>0</v>
      </c>
      <c r="CO123" s="46">
        <f t="shared" si="75"/>
        <v>0</v>
      </c>
      <c r="CP123" s="46">
        <f t="shared" si="75"/>
        <v>0</v>
      </c>
      <c r="CQ123" s="46">
        <f t="shared" si="75"/>
        <v>0</v>
      </c>
      <c r="CR123" s="46">
        <f t="shared" si="75"/>
        <v>0</v>
      </c>
      <c r="CS123" s="46">
        <f t="shared" si="75"/>
        <v>0</v>
      </c>
    </row>
    <row r="124" spans="2:97" x14ac:dyDescent="0.35">
      <c r="G124" s="56"/>
    </row>
    <row r="125" spans="2:97" x14ac:dyDescent="0.35">
      <c r="B125" s="2" t="s">
        <v>70</v>
      </c>
      <c r="G125" s="56"/>
    </row>
    <row r="127" spans="2:97" x14ac:dyDescent="0.35">
      <c r="B127" s="40" t="s">
        <v>75</v>
      </c>
      <c r="C127" s="2"/>
      <c r="D127" s="2"/>
      <c r="E127" s="44">
        <f>SUM(G127:CS127)</f>
        <v>21030.858874624413</v>
      </c>
      <c r="F127" s="2"/>
      <c r="G127" s="46">
        <f t="shared" ref="G127:BR129" si="76">G117*G$52</f>
        <v>0</v>
      </c>
      <c r="H127" s="46">
        <f t="shared" si="76"/>
        <v>0</v>
      </c>
      <c r="I127" s="46">
        <f t="shared" si="76"/>
        <v>0</v>
      </c>
      <c r="J127" s="46">
        <f t="shared" si="76"/>
        <v>0</v>
      </c>
      <c r="K127" s="46">
        <f t="shared" si="76"/>
        <v>0</v>
      </c>
      <c r="L127" s="46">
        <f t="shared" si="76"/>
        <v>0</v>
      </c>
      <c r="M127" s="46">
        <f t="shared" si="76"/>
        <v>0</v>
      </c>
      <c r="N127" s="46">
        <f t="shared" si="76"/>
        <v>0</v>
      </c>
      <c r="O127" s="46">
        <f t="shared" si="76"/>
        <v>0</v>
      </c>
      <c r="P127" s="46">
        <f t="shared" si="76"/>
        <v>0</v>
      </c>
      <c r="Q127" s="46">
        <f t="shared" si="76"/>
        <v>0</v>
      </c>
      <c r="R127" s="46">
        <f t="shared" si="76"/>
        <v>0</v>
      </c>
      <c r="S127" s="46">
        <f t="shared" si="76"/>
        <v>0</v>
      </c>
      <c r="T127" s="46">
        <f t="shared" si="76"/>
        <v>0</v>
      </c>
      <c r="U127" s="46">
        <f t="shared" si="76"/>
        <v>0</v>
      </c>
      <c r="V127" s="46">
        <f t="shared" si="76"/>
        <v>616.5904522613065</v>
      </c>
      <c r="W127" s="46">
        <f t="shared" si="76"/>
        <v>599.09270954773831</v>
      </c>
      <c r="X127" s="46">
        <f t="shared" si="76"/>
        <v>475.66475022023752</v>
      </c>
      <c r="Y127" s="46">
        <f t="shared" si="76"/>
        <v>487.02461023095395</v>
      </c>
      <c r="Z127" s="46">
        <f t="shared" si="76"/>
        <v>466.91253066208071</v>
      </c>
      <c r="AA127" s="46">
        <f t="shared" si="76"/>
        <v>480.09159730558605</v>
      </c>
      <c r="AB127" s="46">
        <f t="shared" si="76"/>
        <v>453.38286380344198</v>
      </c>
      <c r="AC127" s="46">
        <f t="shared" si="76"/>
        <v>469.55807698221429</v>
      </c>
      <c r="AD127" s="46">
        <f t="shared" si="76"/>
        <v>445.13549637544037</v>
      </c>
      <c r="AE127" s="46">
        <f t="shared" si="76"/>
        <v>462.88758109870213</v>
      </c>
      <c r="AF127" s="46">
        <f t="shared" si="76"/>
        <v>415.89787040467547</v>
      </c>
      <c r="AG127" s="46">
        <f t="shared" si="76"/>
        <v>452.92590005839736</v>
      </c>
      <c r="AH127" s="46">
        <f t="shared" si="76"/>
        <v>406.87175607203051</v>
      </c>
      <c r="AI127" s="46">
        <f t="shared" si="76"/>
        <v>446.91893576987633</v>
      </c>
      <c r="AJ127" s="46">
        <f t="shared" si="76"/>
        <v>384.25146471586174</v>
      </c>
      <c r="AK127" s="46">
        <f t="shared" si="76"/>
        <v>420.19538326106834</v>
      </c>
      <c r="AL127" s="46">
        <f t="shared" si="76"/>
        <v>369.00672006205667</v>
      </c>
      <c r="AM127" s="46">
        <f t="shared" si="76"/>
        <v>397.45183753379661</v>
      </c>
      <c r="AN127" s="46">
        <f t="shared" si="76"/>
        <v>345.25959961652768</v>
      </c>
      <c r="AO127" s="46">
        <f t="shared" si="76"/>
        <v>401.43814542777102</v>
      </c>
      <c r="AP127" s="46">
        <f t="shared" si="76"/>
        <v>323.81518222583668</v>
      </c>
      <c r="AQ127" s="46">
        <f t="shared" si="76"/>
        <v>375.56507274458517</v>
      </c>
      <c r="AR127" s="46">
        <f t="shared" si="76"/>
        <v>314.16264398775337</v>
      </c>
      <c r="AS127" s="46">
        <f t="shared" si="76"/>
        <v>321.97738058919259</v>
      </c>
      <c r="AT127" s="46">
        <f t="shared" si="76"/>
        <v>296.69872117155239</v>
      </c>
      <c r="AU127" s="46">
        <f t="shared" si="76"/>
        <v>257.96490876585625</v>
      </c>
      <c r="AV127" s="46">
        <f t="shared" si="76"/>
        <v>281.837410127434</v>
      </c>
      <c r="AW127" s="46">
        <f t="shared" si="76"/>
        <v>238.97887223478818</v>
      </c>
      <c r="AX127" s="46">
        <f t="shared" si="76"/>
        <v>277.22421660306298</v>
      </c>
      <c r="AY127" s="46">
        <f t="shared" si="76"/>
        <v>337.69379584511455</v>
      </c>
      <c r="AZ127" s="46">
        <f t="shared" si="76"/>
        <v>279.32311308870055</v>
      </c>
      <c r="BA127" s="46">
        <f t="shared" si="76"/>
        <v>416.86293322225777</v>
      </c>
      <c r="BB127" s="46">
        <f t="shared" si="76"/>
        <v>279.83216487738684</v>
      </c>
      <c r="BC127" s="46">
        <f t="shared" si="76"/>
        <v>373.83538915684477</v>
      </c>
      <c r="BD127" s="46">
        <f t="shared" si="76"/>
        <v>242.70764386707864</v>
      </c>
      <c r="BE127" s="46">
        <f t="shared" si="76"/>
        <v>260.98242829378148</v>
      </c>
      <c r="BF127" s="46">
        <f t="shared" si="76"/>
        <v>215.9188567350117</v>
      </c>
      <c r="BG127" s="46">
        <f t="shared" si="76"/>
        <v>177.80202214407223</v>
      </c>
      <c r="BH127" s="46">
        <f t="shared" si="76"/>
        <v>202.27716276338541</v>
      </c>
      <c r="BI127" s="46">
        <f t="shared" si="76"/>
        <v>178.7315110433376</v>
      </c>
      <c r="BJ127" s="46">
        <f t="shared" si="76"/>
        <v>0</v>
      </c>
      <c r="BK127" s="46">
        <f t="shared" si="76"/>
        <v>197.22427238030289</v>
      </c>
      <c r="BL127" s="46">
        <f t="shared" si="76"/>
        <v>0</v>
      </c>
      <c r="BM127" s="46">
        <f t="shared" si="76"/>
        <v>301.68812631131937</v>
      </c>
      <c r="BN127" s="46">
        <f t="shared" si="76"/>
        <v>0</v>
      </c>
      <c r="BO127" s="46">
        <f t="shared" si="76"/>
        <v>285.07008056471375</v>
      </c>
      <c r="BP127" s="46">
        <f t="shared" si="76"/>
        <v>2824.3774523715647</v>
      </c>
      <c r="BQ127" s="46">
        <f t="shared" si="76"/>
        <v>1377.3164575393612</v>
      </c>
      <c r="BR127" s="46">
        <f t="shared" si="76"/>
        <v>1386.4304402879845</v>
      </c>
      <c r="BS127" s="46">
        <f t="shared" ref="BS127:CS129" si="77">BS117*BS$52</f>
        <v>8.0023342723738757</v>
      </c>
      <c r="BT127" s="46">
        <f t="shared" si="77"/>
        <v>0</v>
      </c>
      <c r="BU127" s="46">
        <f t="shared" si="77"/>
        <v>0</v>
      </c>
      <c r="BV127" s="46">
        <f t="shared" si="77"/>
        <v>0</v>
      </c>
      <c r="BW127" s="46">
        <f t="shared" si="77"/>
        <v>0</v>
      </c>
      <c r="BX127" s="46">
        <f t="shared" si="77"/>
        <v>0</v>
      </c>
      <c r="BY127" s="46">
        <f t="shared" si="77"/>
        <v>0</v>
      </c>
      <c r="BZ127" s="46">
        <f t="shared" si="77"/>
        <v>0</v>
      </c>
      <c r="CA127" s="46">
        <f t="shared" si="77"/>
        <v>0</v>
      </c>
      <c r="CB127" s="46">
        <f t="shared" si="77"/>
        <v>0</v>
      </c>
      <c r="CC127" s="46">
        <f t="shared" si="77"/>
        <v>0</v>
      </c>
      <c r="CD127" s="46">
        <f t="shared" si="77"/>
        <v>0</v>
      </c>
      <c r="CE127" s="46">
        <f t="shared" si="77"/>
        <v>0</v>
      </c>
      <c r="CF127" s="46">
        <f t="shared" si="77"/>
        <v>0</v>
      </c>
      <c r="CG127" s="46">
        <f t="shared" si="77"/>
        <v>0</v>
      </c>
      <c r="CH127" s="46">
        <f t="shared" si="77"/>
        <v>0</v>
      </c>
      <c r="CI127" s="46">
        <f t="shared" si="77"/>
        <v>0</v>
      </c>
      <c r="CJ127" s="46">
        <f t="shared" si="77"/>
        <v>0</v>
      </c>
      <c r="CK127" s="46">
        <f t="shared" si="77"/>
        <v>0</v>
      </c>
      <c r="CL127" s="46">
        <f t="shared" si="77"/>
        <v>0</v>
      </c>
      <c r="CM127" s="46">
        <f t="shared" si="77"/>
        <v>0</v>
      </c>
      <c r="CN127" s="46">
        <f t="shared" si="77"/>
        <v>0</v>
      </c>
      <c r="CO127" s="46">
        <f t="shared" si="77"/>
        <v>0</v>
      </c>
      <c r="CP127" s="46">
        <f t="shared" si="77"/>
        <v>0</v>
      </c>
      <c r="CQ127" s="46">
        <f t="shared" si="77"/>
        <v>0</v>
      </c>
      <c r="CR127" s="46">
        <f t="shared" si="77"/>
        <v>0</v>
      </c>
      <c r="CS127" s="46">
        <f t="shared" si="77"/>
        <v>0</v>
      </c>
    </row>
    <row r="128" spans="2:97" x14ac:dyDescent="0.35">
      <c r="B128" s="40" t="s">
        <v>76</v>
      </c>
      <c r="E128" s="32">
        <f>SUM(G128:CS128)</f>
        <v>11951.230851206903</v>
      </c>
      <c r="F128" s="2"/>
      <c r="G128" s="43">
        <f t="shared" si="76"/>
        <v>-9</v>
      </c>
      <c r="H128" s="43">
        <f t="shared" si="76"/>
        <v>0</v>
      </c>
      <c r="I128" s="43">
        <f t="shared" si="76"/>
        <v>0</v>
      </c>
      <c r="J128" s="43">
        <f t="shared" si="76"/>
        <v>0</v>
      </c>
      <c r="K128" s="43">
        <f t="shared" si="76"/>
        <v>-1.5603518477291798E-12</v>
      </c>
      <c r="L128" s="43">
        <f t="shared" si="76"/>
        <v>-689.56066512217467</v>
      </c>
      <c r="M128" s="43">
        <f t="shared" si="76"/>
        <v>-1097.8791537383549</v>
      </c>
      <c r="N128" s="43">
        <f t="shared" si="76"/>
        <v>-736.2632643751931</v>
      </c>
      <c r="O128" s="43">
        <f t="shared" si="76"/>
        <v>-678.32796787516224</v>
      </c>
      <c r="P128" s="43">
        <f t="shared" si="76"/>
        <v>-708.02231960462575</v>
      </c>
      <c r="Q128" s="43">
        <f t="shared" si="76"/>
        <v>-624.22682979401714</v>
      </c>
      <c r="R128" s="43">
        <f t="shared" si="76"/>
        <v>-521.63599121906498</v>
      </c>
      <c r="S128" s="43">
        <f t="shared" si="76"/>
        <v>-241.77242682207512</v>
      </c>
      <c r="T128" s="43">
        <f t="shared" si="76"/>
        <v>0</v>
      </c>
      <c r="U128" s="43">
        <f t="shared" si="76"/>
        <v>-3772.937502924206</v>
      </c>
      <c r="V128" s="43">
        <f t="shared" si="76"/>
        <v>616.59017086432107</v>
      </c>
      <c r="W128" s="43">
        <f t="shared" si="76"/>
        <v>599.09243162478981</v>
      </c>
      <c r="X128" s="43">
        <f t="shared" si="76"/>
        <v>475.66447572843651</v>
      </c>
      <c r="Y128" s="43">
        <f t="shared" si="76"/>
        <v>487.02433912794061</v>
      </c>
      <c r="Z128" s="43">
        <f t="shared" si="76"/>
        <v>466.91226290601816</v>
      </c>
      <c r="AA128" s="43">
        <f t="shared" si="76"/>
        <v>480.09133163503731</v>
      </c>
      <c r="AB128" s="43">
        <f t="shared" si="76"/>
        <v>453.3826002021633</v>
      </c>
      <c r="AC128" s="43">
        <f t="shared" si="76"/>
        <v>469.55807698221429</v>
      </c>
      <c r="AD128" s="43">
        <f t="shared" si="76"/>
        <v>445.13549637544037</v>
      </c>
      <c r="AE128" s="43">
        <f t="shared" si="76"/>
        <v>462.88758109870213</v>
      </c>
      <c r="AF128" s="43">
        <f t="shared" si="76"/>
        <v>415.89787040467547</v>
      </c>
      <c r="AG128" s="43">
        <f t="shared" si="76"/>
        <v>452.92590005839736</v>
      </c>
      <c r="AH128" s="43">
        <f t="shared" si="76"/>
        <v>406.87175607203051</v>
      </c>
      <c r="AI128" s="43">
        <f t="shared" si="76"/>
        <v>446.91893576987633</v>
      </c>
      <c r="AJ128" s="43">
        <f t="shared" si="76"/>
        <v>384.25146471586174</v>
      </c>
      <c r="AK128" s="43">
        <f t="shared" si="76"/>
        <v>420.19538326106834</v>
      </c>
      <c r="AL128" s="43">
        <f t="shared" si="76"/>
        <v>369.00672006205667</v>
      </c>
      <c r="AM128" s="43">
        <f t="shared" si="76"/>
        <v>397.45183753379661</v>
      </c>
      <c r="AN128" s="43">
        <f t="shared" si="76"/>
        <v>345.25959961652768</v>
      </c>
      <c r="AO128" s="43">
        <f t="shared" si="76"/>
        <v>401.43814542777102</v>
      </c>
      <c r="AP128" s="43">
        <f t="shared" si="76"/>
        <v>323.81518222583668</v>
      </c>
      <c r="AQ128" s="43">
        <f t="shared" si="76"/>
        <v>375.56507274458517</v>
      </c>
      <c r="AR128" s="43">
        <f t="shared" si="76"/>
        <v>314.16264398775337</v>
      </c>
      <c r="AS128" s="43">
        <f t="shared" si="76"/>
        <v>321.97738058919259</v>
      </c>
      <c r="AT128" s="43">
        <f t="shared" si="76"/>
        <v>296.69872117155239</v>
      </c>
      <c r="AU128" s="43">
        <f t="shared" si="76"/>
        <v>257.96490876585625</v>
      </c>
      <c r="AV128" s="43">
        <f t="shared" si="76"/>
        <v>281.837410127434</v>
      </c>
      <c r="AW128" s="43">
        <f t="shared" si="76"/>
        <v>238.97887223478818</v>
      </c>
      <c r="AX128" s="43">
        <f t="shared" si="76"/>
        <v>277.22421660306298</v>
      </c>
      <c r="AY128" s="43">
        <f t="shared" si="76"/>
        <v>337.69379584511455</v>
      </c>
      <c r="AZ128" s="43">
        <f t="shared" si="76"/>
        <v>279.32311308870055</v>
      </c>
      <c r="BA128" s="43">
        <f t="shared" si="76"/>
        <v>416.86293322225777</v>
      </c>
      <c r="BB128" s="43">
        <f t="shared" si="76"/>
        <v>279.83216487738684</v>
      </c>
      <c r="BC128" s="43">
        <f t="shared" si="76"/>
        <v>373.83538915684477</v>
      </c>
      <c r="BD128" s="43">
        <f t="shared" si="76"/>
        <v>242.70764386707864</v>
      </c>
      <c r="BE128" s="43">
        <f t="shared" si="76"/>
        <v>260.98242829378148</v>
      </c>
      <c r="BF128" s="43">
        <f t="shared" si="76"/>
        <v>215.9188567350117</v>
      </c>
      <c r="BG128" s="43">
        <f t="shared" si="76"/>
        <v>177.80202214407223</v>
      </c>
      <c r="BH128" s="43">
        <f t="shared" si="76"/>
        <v>202.27716276338541</v>
      </c>
      <c r="BI128" s="43">
        <f t="shared" si="76"/>
        <v>178.7315110433376</v>
      </c>
      <c r="BJ128" s="43">
        <f t="shared" si="76"/>
        <v>0</v>
      </c>
      <c r="BK128" s="43">
        <f t="shared" si="76"/>
        <v>197.22427238030289</v>
      </c>
      <c r="BL128" s="43">
        <f t="shared" si="76"/>
        <v>0</v>
      </c>
      <c r="BM128" s="43">
        <f t="shared" si="76"/>
        <v>301.68812631131937</v>
      </c>
      <c r="BN128" s="43">
        <f t="shared" si="76"/>
        <v>0</v>
      </c>
      <c r="BO128" s="43">
        <f t="shared" si="76"/>
        <v>285.07008056471375</v>
      </c>
      <c r="BP128" s="43">
        <f t="shared" si="76"/>
        <v>2824.3774523715647</v>
      </c>
      <c r="BQ128" s="43">
        <f t="shared" si="76"/>
        <v>1377.3164575393612</v>
      </c>
      <c r="BR128" s="43">
        <f t="shared" si="76"/>
        <v>1386.4304402879845</v>
      </c>
      <c r="BS128" s="43">
        <f t="shared" si="77"/>
        <v>8.0023342723738757</v>
      </c>
      <c r="BT128" s="43">
        <f t="shared" si="77"/>
        <v>0</v>
      </c>
      <c r="BU128" s="43">
        <f t="shared" si="77"/>
        <v>0</v>
      </c>
      <c r="BV128" s="43">
        <f t="shared" si="77"/>
        <v>0</v>
      </c>
      <c r="BW128" s="43">
        <f t="shared" si="77"/>
        <v>0</v>
      </c>
      <c r="BX128" s="43">
        <f t="shared" si="77"/>
        <v>0</v>
      </c>
      <c r="BY128" s="43">
        <f t="shared" si="77"/>
        <v>0</v>
      </c>
      <c r="BZ128" s="43">
        <f t="shared" si="77"/>
        <v>0</v>
      </c>
      <c r="CA128" s="43">
        <f t="shared" si="77"/>
        <v>0</v>
      </c>
      <c r="CB128" s="43">
        <f t="shared" si="77"/>
        <v>0</v>
      </c>
      <c r="CC128" s="43">
        <f t="shared" si="77"/>
        <v>0</v>
      </c>
      <c r="CD128" s="43">
        <f t="shared" si="77"/>
        <v>0</v>
      </c>
      <c r="CE128" s="43">
        <f t="shared" si="77"/>
        <v>0</v>
      </c>
      <c r="CF128" s="43">
        <f t="shared" si="77"/>
        <v>0</v>
      </c>
      <c r="CG128" s="43">
        <f t="shared" si="77"/>
        <v>0</v>
      </c>
      <c r="CH128" s="43">
        <f t="shared" si="77"/>
        <v>0</v>
      </c>
      <c r="CI128" s="43">
        <f t="shared" si="77"/>
        <v>0</v>
      </c>
      <c r="CJ128" s="43">
        <f t="shared" si="77"/>
        <v>0</v>
      </c>
      <c r="CK128" s="43">
        <f t="shared" si="77"/>
        <v>0</v>
      </c>
      <c r="CL128" s="43">
        <f t="shared" si="77"/>
        <v>0</v>
      </c>
      <c r="CM128" s="43">
        <f t="shared" si="77"/>
        <v>0</v>
      </c>
      <c r="CN128" s="43">
        <f t="shared" si="77"/>
        <v>0</v>
      </c>
      <c r="CO128" s="43">
        <f t="shared" si="77"/>
        <v>0</v>
      </c>
      <c r="CP128" s="43">
        <f t="shared" si="77"/>
        <v>0</v>
      </c>
      <c r="CQ128" s="43">
        <f t="shared" si="77"/>
        <v>0</v>
      </c>
      <c r="CR128" s="43">
        <f t="shared" si="77"/>
        <v>0</v>
      </c>
      <c r="CS128" s="43">
        <f t="shared" si="77"/>
        <v>0</v>
      </c>
    </row>
    <row r="129" spans="2:97" x14ac:dyDescent="0.35">
      <c r="B129" s="40" t="s">
        <v>77</v>
      </c>
      <c r="E129" s="44">
        <f>SUM(G129:CS129)</f>
        <v>-4586.174936028513</v>
      </c>
      <c r="F129" s="2"/>
      <c r="G129" s="45">
        <f t="shared" si="76"/>
        <v>-9</v>
      </c>
      <c r="H129" s="46">
        <f t="shared" si="76"/>
        <v>0</v>
      </c>
      <c r="I129" s="46">
        <f t="shared" si="76"/>
        <v>0</v>
      </c>
      <c r="J129" s="46">
        <f t="shared" si="76"/>
        <v>0</v>
      </c>
      <c r="K129" s="46">
        <f t="shared" si="76"/>
        <v>-1.5603518477291798E-12</v>
      </c>
      <c r="L129" s="46">
        <f t="shared" si="76"/>
        <v>-689.56066512217467</v>
      </c>
      <c r="M129" s="46">
        <f t="shared" si="76"/>
        <v>-1097.8791537383549</v>
      </c>
      <c r="N129" s="46">
        <f t="shared" si="76"/>
        <v>-736.2632643751931</v>
      </c>
      <c r="O129" s="46">
        <f t="shared" si="76"/>
        <v>-678.32796787516224</v>
      </c>
      <c r="P129" s="46">
        <f t="shared" si="76"/>
        <v>-708.02231960462575</v>
      </c>
      <c r="Q129" s="46">
        <f t="shared" si="76"/>
        <v>-624.22682979401714</v>
      </c>
      <c r="R129" s="46">
        <f t="shared" si="76"/>
        <v>-521.63599121906498</v>
      </c>
      <c r="S129" s="46">
        <f t="shared" si="76"/>
        <v>-241.77242682207512</v>
      </c>
      <c r="T129" s="46">
        <f t="shared" si="76"/>
        <v>0</v>
      </c>
      <c r="U129" s="46">
        <f t="shared" si="76"/>
        <v>-3772.937502924206</v>
      </c>
      <c r="V129" s="46">
        <f t="shared" si="76"/>
        <v>616.59017086432107</v>
      </c>
      <c r="W129" s="46">
        <f t="shared" si="76"/>
        <v>599.09243162478981</v>
      </c>
      <c r="X129" s="46">
        <f t="shared" si="76"/>
        <v>475.66447572843651</v>
      </c>
      <c r="Y129" s="46">
        <f t="shared" si="76"/>
        <v>487.02433912794061</v>
      </c>
      <c r="Z129" s="46">
        <f t="shared" si="76"/>
        <v>466.91226290601816</v>
      </c>
      <c r="AA129" s="46">
        <f t="shared" si="76"/>
        <v>480.09133163503731</v>
      </c>
      <c r="AB129" s="46">
        <f t="shared" si="76"/>
        <v>453.3826002021633</v>
      </c>
      <c r="AC129" s="46">
        <f t="shared" si="76"/>
        <v>469.55807698221429</v>
      </c>
      <c r="AD129" s="46">
        <f t="shared" si="76"/>
        <v>445.13549637544037</v>
      </c>
      <c r="AE129" s="46">
        <f t="shared" si="76"/>
        <v>0</v>
      </c>
      <c r="AF129" s="46">
        <f t="shared" si="76"/>
        <v>0</v>
      </c>
      <c r="AG129" s="46">
        <f t="shared" si="76"/>
        <v>0</v>
      </c>
      <c r="AH129" s="46">
        <f t="shared" si="76"/>
        <v>0</v>
      </c>
      <c r="AI129" s="46">
        <f t="shared" si="76"/>
        <v>0</v>
      </c>
      <c r="AJ129" s="46">
        <f t="shared" si="76"/>
        <v>0</v>
      </c>
      <c r="AK129" s="46">
        <f t="shared" si="76"/>
        <v>0</v>
      </c>
      <c r="AL129" s="46">
        <f t="shared" si="76"/>
        <v>0</v>
      </c>
      <c r="AM129" s="46">
        <f t="shared" si="76"/>
        <v>0</v>
      </c>
      <c r="AN129" s="46">
        <f t="shared" si="76"/>
        <v>0</v>
      </c>
      <c r="AO129" s="46">
        <f t="shared" si="76"/>
        <v>0</v>
      </c>
      <c r="AP129" s="46">
        <f t="shared" si="76"/>
        <v>0</v>
      </c>
      <c r="AQ129" s="46">
        <f t="shared" si="76"/>
        <v>0</v>
      </c>
      <c r="AR129" s="46">
        <f t="shared" si="76"/>
        <v>0</v>
      </c>
      <c r="AS129" s="46">
        <f t="shared" si="76"/>
        <v>0</v>
      </c>
      <c r="AT129" s="46">
        <f t="shared" si="76"/>
        <v>0</v>
      </c>
      <c r="AU129" s="46">
        <f t="shared" si="76"/>
        <v>0</v>
      </c>
      <c r="AV129" s="46">
        <f t="shared" si="76"/>
        <v>0</v>
      </c>
      <c r="AW129" s="46">
        <f t="shared" si="76"/>
        <v>0</v>
      </c>
      <c r="AX129" s="46">
        <f t="shared" si="76"/>
        <v>0</v>
      </c>
      <c r="AY129" s="46">
        <f t="shared" si="76"/>
        <v>0</v>
      </c>
      <c r="AZ129" s="46">
        <f t="shared" si="76"/>
        <v>0</v>
      </c>
      <c r="BA129" s="46">
        <f t="shared" si="76"/>
        <v>0</v>
      </c>
      <c r="BB129" s="46">
        <f t="shared" si="76"/>
        <v>0</v>
      </c>
      <c r="BC129" s="46">
        <f t="shared" si="76"/>
        <v>0</v>
      </c>
      <c r="BD129" s="46">
        <f t="shared" si="76"/>
        <v>0</v>
      </c>
      <c r="BE129" s="46">
        <f t="shared" si="76"/>
        <v>0</v>
      </c>
      <c r="BF129" s="46">
        <f t="shared" si="76"/>
        <v>0</v>
      </c>
      <c r="BG129" s="46">
        <f t="shared" si="76"/>
        <v>0</v>
      </c>
      <c r="BH129" s="46">
        <f t="shared" si="76"/>
        <v>0</v>
      </c>
      <c r="BI129" s="46">
        <f t="shared" si="76"/>
        <v>0</v>
      </c>
      <c r="BJ129" s="46">
        <f t="shared" si="76"/>
        <v>0</v>
      </c>
      <c r="BK129" s="46">
        <f t="shared" si="76"/>
        <v>0</v>
      </c>
      <c r="BL129" s="46">
        <f t="shared" si="76"/>
        <v>0</v>
      </c>
      <c r="BM129" s="46">
        <f t="shared" si="76"/>
        <v>0</v>
      </c>
      <c r="BN129" s="46">
        <f t="shared" si="76"/>
        <v>0</v>
      </c>
      <c r="BO129" s="46">
        <f t="shared" si="76"/>
        <v>0</v>
      </c>
      <c r="BP129" s="46">
        <f t="shared" si="76"/>
        <v>0</v>
      </c>
      <c r="BQ129" s="46">
        <f t="shared" si="76"/>
        <v>0</v>
      </c>
      <c r="BR129" s="46">
        <f t="shared" si="76"/>
        <v>0</v>
      </c>
      <c r="BS129" s="46">
        <f t="shared" si="77"/>
        <v>0</v>
      </c>
      <c r="BT129" s="46">
        <f t="shared" si="77"/>
        <v>0</v>
      </c>
      <c r="BU129" s="46">
        <f t="shared" si="77"/>
        <v>0</v>
      </c>
      <c r="BV129" s="46">
        <f t="shared" si="77"/>
        <v>0</v>
      </c>
      <c r="BW129" s="46">
        <f t="shared" si="77"/>
        <v>0</v>
      </c>
      <c r="BX129" s="46">
        <f t="shared" si="77"/>
        <v>0</v>
      </c>
      <c r="BY129" s="46">
        <f t="shared" si="77"/>
        <v>0</v>
      </c>
      <c r="BZ129" s="46">
        <f t="shared" si="77"/>
        <v>0</v>
      </c>
      <c r="CA129" s="46">
        <f t="shared" si="77"/>
        <v>0</v>
      </c>
      <c r="CB129" s="46">
        <f t="shared" si="77"/>
        <v>0</v>
      </c>
      <c r="CC129" s="46">
        <f t="shared" si="77"/>
        <v>0</v>
      </c>
      <c r="CD129" s="46">
        <f t="shared" si="77"/>
        <v>0</v>
      </c>
      <c r="CE129" s="46">
        <f t="shared" si="77"/>
        <v>0</v>
      </c>
      <c r="CF129" s="46">
        <f t="shared" si="77"/>
        <v>0</v>
      </c>
      <c r="CG129" s="46">
        <f t="shared" si="77"/>
        <v>0</v>
      </c>
      <c r="CH129" s="46">
        <f t="shared" si="77"/>
        <v>0</v>
      </c>
      <c r="CI129" s="46">
        <f t="shared" si="77"/>
        <v>0</v>
      </c>
      <c r="CJ129" s="46">
        <f t="shared" si="77"/>
        <v>0</v>
      </c>
      <c r="CK129" s="46">
        <f t="shared" si="77"/>
        <v>0</v>
      </c>
      <c r="CL129" s="46">
        <f t="shared" si="77"/>
        <v>0</v>
      </c>
      <c r="CM129" s="46">
        <f t="shared" si="77"/>
        <v>0</v>
      </c>
      <c r="CN129" s="46">
        <f t="shared" si="77"/>
        <v>0</v>
      </c>
      <c r="CO129" s="46">
        <f t="shared" si="77"/>
        <v>0</v>
      </c>
      <c r="CP129" s="46">
        <f t="shared" si="77"/>
        <v>0</v>
      </c>
      <c r="CQ129" s="46">
        <f t="shared" si="77"/>
        <v>0</v>
      </c>
      <c r="CR129" s="46">
        <f t="shared" si="77"/>
        <v>0</v>
      </c>
      <c r="CS129" s="46">
        <f t="shared" si="77"/>
        <v>0</v>
      </c>
    </row>
    <row r="130" spans="2:97" x14ac:dyDescent="0.35">
      <c r="B130" s="40"/>
      <c r="E130" s="32"/>
      <c r="F130" s="2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</row>
    <row r="131" spans="2:97" x14ac:dyDescent="0.35">
      <c r="B131" s="40" t="s">
        <v>78</v>
      </c>
      <c r="C131" s="2"/>
      <c r="D131" s="2"/>
      <c r="E131" s="44">
        <f>SUM(G131:CS131)</f>
        <v>21030.858874624413</v>
      </c>
      <c r="F131" s="2"/>
      <c r="G131" s="46">
        <f t="shared" ref="G131:BR133" si="78">G121*G$52</f>
        <v>0</v>
      </c>
      <c r="H131" s="46">
        <f t="shared" si="78"/>
        <v>0</v>
      </c>
      <c r="I131" s="46">
        <f t="shared" si="78"/>
        <v>0</v>
      </c>
      <c r="J131" s="46">
        <f t="shared" si="78"/>
        <v>0</v>
      </c>
      <c r="K131" s="46">
        <f t="shared" si="78"/>
        <v>0</v>
      </c>
      <c r="L131" s="46">
        <f t="shared" si="78"/>
        <v>0</v>
      </c>
      <c r="M131" s="46">
        <f t="shared" si="78"/>
        <v>0</v>
      </c>
      <c r="N131" s="46">
        <f t="shared" si="78"/>
        <v>0</v>
      </c>
      <c r="O131" s="46">
        <f t="shared" si="78"/>
        <v>0</v>
      </c>
      <c r="P131" s="46">
        <f t="shared" si="78"/>
        <v>0</v>
      </c>
      <c r="Q131" s="46">
        <f t="shared" si="78"/>
        <v>0</v>
      </c>
      <c r="R131" s="46">
        <f t="shared" si="78"/>
        <v>0</v>
      </c>
      <c r="S131" s="46">
        <f t="shared" si="78"/>
        <v>0</v>
      </c>
      <c r="T131" s="46">
        <f t="shared" si="78"/>
        <v>0</v>
      </c>
      <c r="U131" s="46">
        <f t="shared" si="78"/>
        <v>0</v>
      </c>
      <c r="V131" s="46">
        <f t="shared" si="78"/>
        <v>616.5904522613065</v>
      </c>
      <c r="W131" s="46">
        <f t="shared" si="78"/>
        <v>599.09270954773831</v>
      </c>
      <c r="X131" s="46">
        <f t="shared" si="78"/>
        <v>475.66475022023752</v>
      </c>
      <c r="Y131" s="46">
        <f t="shared" si="78"/>
        <v>487.02461023095395</v>
      </c>
      <c r="Z131" s="46">
        <f t="shared" si="78"/>
        <v>466.91253066208071</v>
      </c>
      <c r="AA131" s="46">
        <f t="shared" si="78"/>
        <v>480.09159730558605</v>
      </c>
      <c r="AB131" s="46">
        <f t="shared" si="78"/>
        <v>453.38286380344198</v>
      </c>
      <c r="AC131" s="46">
        <f t="shared" si="78"/>
        <v>469.55807698221429</v>
      </c>
      <c r="AD131" s="46">
        <f t="shared" si="78"/>
        <v>445.13549637544037</v>
      </c>
      <c r="AE131" s="46">
        <f t="shared" si="78"/>
        <v>462.88758109870213</v>
      </c>
      <c r="AF131" s="46">
        <f t="shared" si="78"/>
        <v>415.89787040467547</v>
      </c>
      <c r="AG131" s="46">
        <f t="shared" si="78"/>
        <v>452.92590005839736</v>
      </c>
      <c r="AH131" s="46">
        <f t="shared" si="78"/>
        <v>406.87175607203051</v>
      </c>
      <c r="AI131" s="46">
        <f t="shared" si="78"/>
        <v>446.91893576987633</v>
      </c>
      <c r="AJ131" s="46">
        <f t="shared" si="78"/>
        <v>384.25146471586174</v>
      </c>
      <c r="AK131" s="46">
        <f t="shared" si="78"/>
        <v>420.19538326106834</v>
      </c>
      <c r="AL131" s="46">
        <f t="shared" si="78"/>
        <v>369.00672006205667</v>
      </c>
      <c r="AM131" s="46">
        <f t="shared" si="78"/>
        <v>397.45183753379661</v>
      </c>
      <c r="AN131" s="46">
        <f t="shared" si="78"/>
        <v>345.25959961652768</v>
      </c>
      <c r="AO131" s="46">
        <f t="shared" si="78"/>
        <v>401.43814542777102</v>
      </c>
      <c r="AP131" s="46">
        <f t="shared" si="78"/>
        <v>323.81518222583668</v>
      </c>
      <c r="AQ131" s="46">
        <f t="shared" si="78"/>
        <v>375.56507274458517</v>
      </c>
      <c r="AR131" s="46">
        <f t="shared" si="78"/>
        <v>314.16264398775337</v>
      </c>
      <c r="AS131" s="46">
        <f t="shared" si="78"/>
        <v>321.97738058919259</v>
      </c>
      <c r="AT131" s="46">
        <f t="shared" si="78"/>
        <v>296.69872117155239</v>
      </c>
      <c r="AU131" s="46">
        <f t="shared" si="78"/>
        <v>257.96490876585625</v>
      </c>
      <c r="AV131" s="46">
        <f t="shared" si="78"/>
        <v>281.837410127434</v>
      </c>
      <c r="AW131" s="46">
        <f t="shared" si="78"/>
        <v>238.97887223478818</v>
      </c>
      <c r="AX131" s="46">
        <f t="shared" si="78"/>
        <v>277.22421660306298</v>
      </c>
      <c r="AY131" s="46">
        <f t="shared" si="78"/>
        <v>337.69379584511455</v>
      </c>
      <c r="AZ131" s="46">
        <f t="shared" si="78"/>
        <v>279.32311308870055</v>
      </c>
      <c r="BA131" s="46">
        <f t="shared" si="78"/>
        <v>416.86293322225777</v>
      </c>
      <c r="BB131" s="46">
        <f t="shared" si="78"/>
        <v>279.83216487738684</v>
      </c>
      <c r="BC131" s="46">
        <f t="shared" si="78"/>
        <v>373.83538915684477</v>
      </c>
      <c r="BD131" s="46">
        <f t="shared" si="78"/>
        <v>242.70764386707864</v>
      </c>
      <c r="BE131" s="46">
        <f t="shared" si="78"/>
        <v>260.98242829378148</v>
      </c>
      <c r="BF131" s="46">
        <f t="shared" si="78"/>
        <v>215.9188567350117</v>
      </c>
      <c r="BG131" s="46">
        <f t="shared" si="78"/>
        <v>177.80202214407223</v>
      </c>
      <c r="BH131" s="46">
        <f t="shared" si="78"/>
        <v>202.27716276338541</v>
      </c>
      <c r="BI131" s="46">
        <f t="shared" si="78"/>
        <v>178.7315110433376</v>
      </c>
      <c r="BJ131" s="46">
        <f t="shared" si="78"/>
        <v>0</v>
      </c>
      <c r="BK131" s="46">
        <f t="shared" si="78"/>
        <v>197.22427238030289</v>
      </c>
      <c r="BL131" s="46">
        <f t="shared" si="78"/>
        <v>0</v>
      </c>
      <c r="BM131" s="46">
        <f t="shared" si="78"/>
        <v>301.68812631131937</v>
      </c>
      <c r="BN131" s="46">
        <f t="shared" si="78"/>
        <v>0</v>
      </c>
      <c r="BO131" s="46">
        <f t="shared" si="78"/>
        <v>285.07008056471375</v>
      </c>
      <c r="BP131" s="46">
        <f t="shared" si="78"/>
        <v>2824.3774523715647</v>
      </c>
      <c r="BQ131" s="46">
        <f t="shared" si="78"/>
        <v>1377.3164575393612</v>
      </c>
      <c r="BR131" s="46">
        <f t="shared" si="78"/>
        <v>1386.4304402879845</v>
      </c>
      <c r="BS131" s="46">
        <f t="shared" ref="BS131:CS133" si="79">BS121*BS$52</f>
        <v>8.0023342723738757</v>
      </c>
      <c r="BT131" s="46">
        <f t="shared" si="79"/>
        <v>0</v>
      </c>
      <c r="BU131" s="46">
        <f t="shared" si="79"/>
        <v>0</v>
      </c>
      <c r="BV131" s="46">
        <f t="shared" si="79"/>
        <v>0</v>
      </c>
      <c r="BW131" s="46">
        <f t="shared" si="79"/>
        <v>0</v>
      </c>
      <c r="BX131" s="46">
        <f t="shared" si="79"/>
        <v>0</v>
      </c>
      <c r="BY131" s="46">
        <f t="shared" si="79"/>
        <v>0</v>
      </c>
      <c r="BZ131" s="46">
        <f t="shared" si="79"/>
        <v>0</v>
      </c>
      <c r="CA131" s="46">
        <f t="shared" si="79"/>
        <v>0</v>
      </c>
      <c r="CB131" s="46">
        <f t="shared" si="79"/>
        <v>0</v>
      </c>
      <c r="CC131" s="46">
        <f t="shared" si="79"/>
        <v>0</v>
      </c>
      <c r="CD131" s="46">
        <f t="shared" si="79"/>
        <v>0</v>
      </c>
      <c r="CE131" s="46">
        <f t="shared" si="79"/>
        <v>0</v>
      </c>
      <c r="CF131" s="46">
        <f t="shared" si="79"/>
        <v>0</v>
      </c>
      <c r="CG131" s="46">
        <f t="shared" si="79"/>
        <v>0</v>
      </c>
      <c r="CH131" s="46">
        <f t="shared" si="79"/>
        <v>0</v>
      </c>
      <c r="CI131" s="46">
        <f t="shared" si="79"/>
        <v>0</v>
      </c>
      <c r="CJ131" s="46">
        <f t="shared" si="79"/>
        <v>0</v>
      </c>
      <c r="CK131" s="46">
        <f t="shared" si="79"/>
        <v>0</v>
      </c>
      <c r="CL131" s="46">
        <f t="shared" si="79"/>
        <v>0</v>
      </c>
      <c r="CM131" s="46">
        <f t="shared" si="79"/>
        <v>0</v>
      </c>
      <c r="CN131" s="46">
        <f t="shared" si="79"/>
        <v>0</v>
      </c>
      <c r="CO131" s="46">
        <f t="shared" si="79"/>
        <v>0</v>
      </c>
      <c r="CP131" s="46">
        <f t="shared" si="79"/>
        <v>0</v>
      </c>
      <c r="CQ131" s="46">
        <f t="shared" si="79"/>
        <v>0</v>
      </c>
      <c r="CR131" s="46">
        <f t="shared" si="79"/>
        <v>0</v>
      </c>
      <c r="CS131" s="46">
        <f t="shared" si="79"/>
        <v>0</v>
      </c>
    </row>
    <row r="132" spans="2:97" x14ac:dyDescent="0.35">
      <c r="B132" s="40" t="s">
        <v>79</v>
      </c>
      <c r="E132" s="32">
        <f>SUM(G132:CS132)</f>
        <v>11951.230851206903</v>
      </c>
      <c r="F132" s="2"/>
      <c r="G132" s="33">
        <f t="shared" si="78"/>
        <v>-9</v>
      </c>
      <c r="H132" s="43">
        <f t="shared" si="78"/>
        <v>0</v>
      </c>
      <c r="I132" s="43">
        <f t="shared" si="78"/>
        <v>0</v>
      </c>
      <c r="J132" s="43">
        <f t="shared" si="78"/>
        <v>0</v>
      </c>
      <c r="K132" s="43">
        <f t="shared" si="78"/>
        <v>-1.5603518477291798E-12</v>
      </c>
      <c r="L132" s="43">
        <f t="shared" si="78"/>
        <v>-689.56066512217467</v>
      </c>
      <c r="M132" s="43">
        <f t="shared" si="78"/>
        <v>-1097.8791537383549</v>
      </c>
      <c r="N132" s="43">
        <f t="shared" si="78"/>
        <v>-736.2632643751931</v>
      </c>
      <c r="O132" s="43">
        <f t="shared" si="78"/>
        <v>-678.32796787516224</v>
      </c>
      <c r="P132" s="43">
        <f t="shared" si="78"/>
        <v>-708.02231960462575</v>
      </c>
      <c r="Q132" s="43">
        <f t="shared" si="78"/>
        <v>-624.22682979401714</v>
      </c>
      <c r="R132" s="43">
        <f t="shared" si="78"/>
        <v>-521.63599121906498</v>
      </c>
      <c r="S132" s="43">
        <f t="shared" si="78"/>
        <v>-241.77242682207512</v>
      </c>
      <c r="T132" s="43">
        <f t="shared" si="78"/>
        <v>0</v>
      </c>
      <c r="U132" s="43">
        <f t="shared" si="78"/>
        <v>-3772.937502924206</v>
      </c>
      <c r="V132" s="43">
        <f t="shared" si="78"/>
        <v>616.59017086432107</v>
      </c>
      <c r="W132" s="43">
        <f t="shared" si="78"/>
        <v>599.09243162478981</v>
      </c>
      <c r="X132" s="43">
        <f t="shared" si="78"/>
        <v>475.66447572843651</v>
      </c>
      <c r="Y132" s="43">
        <f t="shared" si="78"/>
        <v>487.02433912794061</v>
      </c>
      <c r="Z132" s="43">
        <f t="shared" si="78"/>
        <v>466.91226290601816</v>
      </c>
      <c r="AA132" s="43">
        <f t="shared" si="78"/>
        <v>480.09133163503731</v>
      </c>
      <c r="AB132" s="43">
        <f t="shared" si="78"/>
        <v>453.3826002021633</v>
      </c>
      <c r="AC132" s="43">
        <f t="shared" si="78"/>
        <v>469.55807698221429</v>
      </c>
      <c r="AD132" s="43">
        <f t="shared" si="78"/>
        <v>445.13549637544037</v>
      </c>
      <c r="AE132" s="43">
        <f t="shared" si="78"/>
        <v>462.88758109870213</v>
      </c>
      <c r="AF132" s="43">
        <f t="shared" si="78"/>
        <v>415.89787040467547</v>
      </c>
      <c r="AG132" s="43">
        <f t="shared" si="78"/>
        <v>452.92590005839736</v>
      </c>
      <c r="AH132" s="43">
        <f t="shared" si="78"/>
        <v>406.87175607203051</v>
      </c>
      <c r="AI132" s="43">
        <f t="shared" si="78"/>
        <v>446.91893576987633</v>
      </c>
      <c r="AJ132" s="43">
        <f t="shared" si="78"/>
        <v>384.25146471586174</v>
      </c>
      <c r="AK132" s="43">
        <f t="shared" si="78"/>
        <v>420.19538326106834</v>
      </c>
      <c r="AL132" s="43">
        <f t="shared" si="78"/>
        <v>369.00672006205667</v>
      </c>
      <c r="AM132" s="43">
        <f t="shared" si="78"/>
        <v>397.45183753379661</v>
      </c>
      <c r="AN132" s="43">
        <f t="shared" si="78"/>
        <v>345.25959961652768</v>
      </c>
      <c r="AO132" s="43">
        <f t="shared" si="78"/>
        <v>401.43814542777102</v>
      </c>
      <c r="AP132" s="43">
        <f t="shared" si="78"/>
        <v>323.81518222583668</v>
      </c>
      <c r="AQ132" s="43">
        <f t="shared" si="78"/>
        <v>375.56507274458517</v>
      </c>
      <c r="AR132" s="43">
        <f t="shared" si="78"/>
        <v>314.16264398775337</v>
      </c>
      <c r="AS132" s="43">
        <f t="shared" si="78"/>
        <v>321.97738058919259</v>
      </c>
      <c r="AT132" s="43">
        <f t="shared" si="78"/>
        <v>296.69872117155239</v>
      </c>
      <c r="AU132" s="43">
        <f t="shared" si="78"/>
        <v>257.96490876585625</v>
      </c>
      <c r="AV132" s="43">
        <f t="shared" si="78"/>
        <v>281.837410127434</v>
      </c>
      <c r="AW132" s="43">
        <f t="shared" si="78"/>
        <v>238.97887223478818</v>
      </c>
      <c r="AX132" s="43">
        <f t="shared" si="78"/>
        <v>277.22421660306298</v>
      </c>
      <c r="AY132" s="43">
        <f t="shared" si="78"/>
        <v>337.69379584511455</v>
      </c>
      <c r="AZ132" s="43">
        <f t="shared" si="78"/>
        <v>279.32311308870055</v>
      </c>
      <c r="BA132" s="43">
        <f t="shared" si="78"/>
        <v>416.86293322225777</v>
      </c>
      <c r="BB132" s="43">
        <f t="shared" si="78"/>
        <v>279.83216487738684</v>
      </c>
      <c r="BC132" s="43">
        <f t="shared" si="78"/>
        <v>373.83538915684477</v>
      </c>
      <c r="BD132" s="43">
        <f t="shared" si="78"/>
        <v>242.70764386707864</v>
      </c>
      <c r="BE132" s="43">
        <f t="shared" si="78"/>
        <v>260.98242829378148</v>
      </c>
      <c r="BF132" s="43">
        <f t="shared" si="78"/>
        <v>215.9188567350117</v>
      </c>
      <c r="BG132" s="43">
        <f t="shared" si="78"/>
        <v>177.80202214407223</v>
      </c>
      <c r="BH132" s="43">
        <f t="shared" si="78"/>
        <v>202.27716276338541</v>
      </c>
      <c r="BI132" s="43">
        <f t="shared" si="78"/>
        <v>178.7315110433376</v>
      </c>
      <c r="BJ132" s="43">
        <f t="shared" si="78"/>
        <v>0</v>
      </c>
      <c r="BK132" s="43">
        <f t="shared" si="78"/>
        <v>197.22427238030289</v>
      </c>
      <c r="BL132" s="43">
        <f t="shared" si="78"/>
        <v>0</v>
      </c>
      <c r="BM132" s="43">
        <f t="shared" si="78"/>
        <v>301.68812631131937</v>
      </c>
      <c r="BN132" s="43">
        <f t="shared" si="78"/>
        <v>0</v>
      </c>
      <c r="BO132" s="43">
        <f t="shared" si="78"/>
        <v>285.07008056471375</v>
      </c>
      <c r="BP132" s="43">
        <f t="shared" si="78"/>
        <v>2824.3774523715647</v>
      </c>
      <c r="BQ132" s="43">
        <f t="shared" si="78"/>
        <v>1377.3164575393612</v>
      </c>
      <c r="BR132" s="43">
        <f t="shared" si="78"/>
        <v>1386.4304402879845</v>
      </c>
      <c r="BS132" s="43">
        <f t="shared" si="79"/>
        <v>8.0023342723738757</v>
      </c>
      <c r="BT132" s="43">
        <f t="shared" si="79"/>
        <v>0</v>
      </c>
      <c r="BU132" s="43">
        <f t="shared" si="79"/>
        <v>0</v>
      </c>
      <c r="BV132" s="43">
        <f t="shared" si="79"/>
        <v>0</v>
      </c>
      <c r="BW132" s="43">
        <f t="shared" si="79"/>
        <v>0</v>
      </c>
      <c r="BX132" s="43">
        <f t="shared" si="79"/>
        <v>0</v>
      </c>
      <c r="BY132" s="43">
        <f t="shared" si="79"/>
        <v>0</v>
      </c>
      <c r="BZ132" s="43">
        <f t="shared" si="79"/>
        <v>0</v>
      </c>
      <c r="CA132" s="43">
        <f t="shared" si="79"/>
        <v>0</v>
      </c>
      <c r="CB132" s="43">
        <f t="shared" si="79"/>
        <v>0</v>
      </c>
      <c r="CC132" s="43">
        <f t="shared" si="79"/>
        <v>0</v>
      </c>
      <c r="CD132" s="43">
        <f t="shared" si="79"/>
        <v>0</v>
      </c>
      <c r="CE132" s="43">
        <f t="shared" si="79"/>
        <v>0</v>
      </c>
      <c r="CF132" s="43">
        <f t="shared" si="79"/>
        <v>0</v>
      </c>
      <c r="CG132" s="43">
        <f t="shared" si="79"/>
        <v>0</v>
      </c>
      <c r="CH132" s="43">
        <f t="shared" si="79"/>
        <v>0</v>
      </c>
      <c r="CI132" s="43">
        <f t="shared" si="79"/>
        <v>0</v>
      </c>
      <c r="CJ132" s="43">
        <f t="shared" si="79"/>
        <v>0</v>
      </c>
      <c r="CK132" s="43">
        <f t="shared" si="79"/>
        <v>0</v>
      </c>
      <c r="CL132" s="43">
        <f t="shared" si="79"/>
        <v>0</v>
      </c>
      <c r="CM132" s="43">
        <f t="shared" si="79"/>
        <v>0</v>
      </c>
      <c r="CN132" s="43">
        <f t="shared" si="79"/>
        <v>0</v>
      </c>
      <c r="CO132" s="43">
        <f t="shared" si="79"/>
        <v>0</v>
      </c>
      <c r="CP132" s="43">
        <f t="shared" si="79"/>
        <v>0</v>
      </c>
      <c r="CQ132" s="43">
        <f t="shared" si="79"/>
        <v>0</v>
      </c>
      <c r="CR132" s="43">
        <f t="shared" si="79"/>
        <v>0</v>
      </c>
      <c r="CS132" s="43">
        <f t="shared" si="79"/>
        <v>0</v>
      </c>
    </row>
    <row r="133" spans="2:97" x14ac:dyDescent="0.35">
      <c r="B133" s="40" t="s">
        <v>80</v>
      </c>
      <c r="E133" s="44">
        <f>SUM(G133:CS133)</f>
        <v>-4586.174936028513</v>
      </c>
      <c r="F133" s="2"/>
      <c r="G133" s="45">
        <f t="shared" si="78"/>
        <v>-9</v>
      </c>
      <c r="H133" s="46">
        <f t="shared" si="78"/>
        <v>0</v>
      </c>
      <c r="I133" s="46">
        <f t="shared" si="78"/>
        <v>0</v>
      </c>
      <c r="J133" s="46">
        <f t="shared" si="78"/>
        <v>0</v>
      </c>
      <c r="K133" s="46">
        <f t="shared" si="78"/>
        <v>-1.5603518477291798E-12</v>
      </c>
      <c r="L133" s="46">
        <f t="shared" si="78"/>
        <v>-689.56066512217467</v>
      </c>
      <c r="M133" s="46">
        <f t="shared" si="78"/>
        <v>-1097.8791537383549</v>
      </c>
      <c r="N133" s="46">
        <f t="shared" si="78"/>
        <v>-736.2632643751931</v>
      </c>
      <c r="O133" s="46">
        <f t="shared" si="78"/>
        <v>-678.32796787516224</v>
      </c>
      <c r="P133" s="46">
        <f t="shared" si="78"/>
        <v>-708.02231960462575</v>
      </c>
      <c r="Q133" s="46">
        <f t="shared" si="78"/>
        <v>-624.22682979401714</v>
      </c>
      <c r="R133" s="46">
        <f t="shared" si="78"/>
        <v>-521.63599121906498</v>
      </c>
      <c r="S133" s="46">
        <f t="shared" si="78"/>
        <v>-241.77242682207512</v>
      </c>
      <c r="T133" s="46">
        <f t="shared" si="78"/>
        <v>0</v>
      </c>
      <c r="U133" s="46">
        <f t="shared" si="78"/>
        <v>-3772.937502924206</v>
      </c>
      <c r="V133" s="46">
        <f t="shared" si="78"/>
        <v>616.59017086432107</v>
      </c>
      <c r="W133" s="46">
        <f t="shared" si="78"/>
        <v>599.09243162478981</v>
      </c>
      <c r="X133" s="46">
        <f t="shared" si="78"/>
        <v>475.66447572843651</v>
      </c>
      <c r="Y133" s="46">
        <f t="shared" si="78"/>
        <v>487.02433912794061</v>
      </c>
      <c r="Z133" s="46">
        <f t="shared" si="78"/>
        <v>466.91226290601816</v>
      </c>
      <c r="AA133" s="46">
        <f t="shared" si="78"/>
        <v>480.09133163503731</v>
      </c>
      <c r="AB133" s="46">
        <f t="shared" si="78"/>
        <v>453.3826002021633</v>
      </c>
      <c r="AC133" s="46">
        <f t="shared" si="78"/>
        <v>469.55807698221429</v>
      </c>
      <c r="AD133" s="46">
        <f t="shared" si="78"/>
        <v>445.13549637544037</v>
      </c>
      <c r="AE133" s="46">
        <f t="shared" si="78"/>
        <v>0</v>
      </c>
      <c r="AF133" s="46">
        <f t="shared" si="78"/>
        <v>0</v>
      </c>
      <c r="AG133" s="46">
        <f t="shared" si="78"/>
        <v>0</v>
      </c>
      <c r="AH133" s="46">
        <f t="shared" si="78"/>
        <v>0</v>
      </c>
      <c r="AI133" s="46">
        <f t="shared" si="78"/>
        <v>0</v>
      </c>
      <c r="AJ133" s="46">
        <f t="shared" si="78"/>
        <v>0</v>
      </c>
      <c r="AK133" s="46">
        <f t="shared" si="78"/>
        <v>0</v>
      </c>
      <c r="AL133" s="46">
        <f t="shared" si="78"/>
        <v>0</v>
      </c>
      <c r="AM133" s="46">
        <f t="shared" si="78"/>
        <v>0</v>
      </c>
      <c r="AN133" s="46">
        <f t="shared" si="78"/>
        <v>0</v>
      </c>
      <c r="AO133" s="46">
        <f t="shared" si="78"/>
        <v>0</v>
      </c>
      <c r="AP133" s="46">
        <f t="shared" si="78"/>
        <v>0</v>
      </c>
      <c r="AQ133" s="46">
        <f t="shared" si="78"/>
        <v>0</v>
      </c>
      <c r="AR133" s="46">
        <f t="shared" si="78"/>
        <v>0</v>
      </c>
      <c r="AS133" s="46">
        <f t="shared" si="78"/>
        <v>0</v>
      </c>
      <c r="AT133" s="46">
        <f t="shared" si="78"/>
        <v>0</v>
      </c>
      <c r="AU133" s="46">
        <f t="shared" si="78"/>
        <v>0</v>
      </c>
      <c r="AV133" s="46">
        <f t="shared" si="78"/>
        <v>0</v>
      </c>
      <c r="AW133" s="46">
        <f t="shared" si="78"/>
        <v>0</v>
      </c>
      <c r="AX133" s="46">
        <f t="shared" si="78"/>
        <v>0</v>
      </c>
      <c r="AY133" s="46">
        <f t="shared" si="78"/>
        <v>0</v>
      </c>
      <c r="AZ133" s="46">
        <f t="shared" si="78"/>
        <v>0</v>
      </c>
      <c r="BA133" s="46">
        <f t="shared" si="78"/>
        <v>0</v>
      </c>
      <c r="BB133" s="46">
        <f t="shared" si="78"/>
        <v>0</v>
      </c>
      <c r="BC133" s="46">
        <f t="shared" si="78"/>
        <v>0</v>
      </c>
      <c r="BD133" s="46">
        <f t="shared" si="78"/>
        <v>0</v>
      </c>
      <c r="BE133" s="46">
        <f t="shared" si="78"/>
        <v>0</v>
      </c>
      <c r="BF133" s="46">
        <f t="shared" si="78"/>
        <v>0</v>
      </c>
      <c r="BG133" s="46">
        <f t="shared" si="78"/>
        <v>0</v>
      </c>
      <c r="BH133" s="46">
        <f t="shared" si="78"/>
        <v>0</v>
      </c>
      <c r="BI133" s="46">
        <f t="shared" si="78"/>
        <v>0</v>
      </c>
      <c r="BJ133" s="46">
        <f t="shared" si="78"/>
        <v>0</v>
      </c>
      <c r="BK133" s="46">
        <f t="shared" si="78"/>
        <v>0</v>
      </c>
      <c r="BL133" s="46">
        <f t="shared" si="78"/>
        <v>0</v>
      </c>
      <c r="BM133" s="46">
        <f t="shared" si="78"/>
        <v>0</v>
      </c>
      <c r="BN133" s="46">
        <f t="shared" si="78"/>
        <v>0</v>
      </c>
      <c r="BO133" s="46">
        <f t="shared" si="78"/>
        <v>0</v>
      </c>
      <c r="BP133" s="46">
        <f t="shared" si="78"/>
        <v>0</v>
      </c>
      <c r="BQ133" s="46">
        <f t="shared" si="78"/>
        <v>0</v>
      </c>
      <c r="BR133" s="46">
        <f t="shared" si="78"/>
        <v>0</v>
      </c>
      <c r="BS133" s="46">
        <f t="shared" si="79"/>
        <v>0</v>
      </c>
      <c r="BT133" s="46">
        <f t="shared" si="79"/>
        <v>0</v>
      </c>
      <c r="BU133" s="46">
        <f t="shared" si="79"/>
        <v>0</v>
      </c>
      <c r="BV133" s="46">
        <f t="shared" si="79"/>
        <v>0</v>
      </c>
      <c r="BW133" s="46">
        <f t="shared" si="79"/>
        <v>0</v>
      </c>
      <c r="BX133" s="46">
        <f t="shared" si="79"/>
        <v>0</v>
      </c>
      <c r="BY133" s="46">
        <f t="shared" si="79"/>
        <v>0</v>
      </c>
      <c r="BZ133" s="46">
        <f t="shared" si="79"/>
        <v>0</v>
      </c>
      <c r="CA133" s="46">
        <f t="shared" si="79"/>
        <v>0</v>
      </c>
      <c r="CB133" s="46">
        <f t="shared" si="79"/>
        <v>0</v>
      </c>
      <c r="CC133" s="46">
        <f t="shared" si="79"/>
        <v>0</v>
      </c>
      <c r="CD133" s="46">
        <f t="shared" si="79"/>
        <v>0</v>
      </c>
      <c r="CE133" s="46">
        <f t="shared" si="79"/>
        <v>0</v>
      </c>
      <c r="CF133" s="46">
        <f t="shared" si="79"/>
        <v>0</v>
      </c>
      <c r="CG133" s="46">
        <f t="shared" si="79"/>
        <v>0</v>
      </c>
      <c r="CH133" s="46">
        <f t="shared" si="79"/>
        <v>0</v>
      </c>
      <c r="CI133" s="46">
        <f t="shared" si="79"/>
        <v>0</v>
      </c>
      <c r="CJ133" s="46">
        <f t="shared" si="79"/>
        <v>0</v>
      </c>
      <c r="CK133" s="46">
        <f t="shared" si="79"/>
        <v>0</v>
      </c>
      <c r="CL133" s="46">
        <f t="shared" si="79"/>
        <v>0</v>
      </c>
      <c r="CM133" s="46">
        <f t="shared" si="79"/>
        <v>0</v>
      </c>
      <c r="CN133" s="46">
        <f t="shared" si="79"/>
        <v>0</v>
      </c>
      <c r="CO133" s="46">
        <f t="shared" si="79"/>
        <v>0</v>
      </c>
      <c r="CP133" s="46">
        <f t="shared" si="79"/>
        <v>0</v>
      </c>
      <c r="CQ133" s="46">
        <f t="shared" si="79"/>
        <v>0</v>
      </c>
      <c r="CR133" s="46">
        <f t="shared" si="79"/>
        <v>0</v>
      </c>
      <c r="CS133" s="46">
        <f t="shared" si="79"/>
        <v>0</v>
      </c>
    </row>
    <row r="135" spans="2:97" x14ac:dyDescent="0.35">
      <c r="B135" s="50" t="str">
        <f>B15</f>
        <v>IUK Investments Ltd</v>
      </c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</row>
    <row r="137" spans="2:97" x14ac:dyDescent="0.35">
      <c r="B137" s="40" t="s">
        <v>72</v>
      </c>
      <c r="C137" s="40"/>
      <c r="D137" s="40"/>
      <c r="E137" s="32">
        <f>SUM(G137:CS137)</f>
        <v>-1074.4494048753172</v>
      </c>
      <c r="F137" s="2"/>
      <c r="G137" s="46">
        <f t="shared" ref="G137:BR137" si="80">(G$28*$C$15)+(G$29*$D$15)+(G$30*$C$15)</f>
        <v>-1</v>
      </c>
      <c r="H137" s="46">
        <f t="shared" si="80"/>
        <v>0</v>
      </c>
      <c r="I137" s="46">
        <f t="shared" si="80"/>
        <v>0</v>
      </c>
      <c r="J137" s="46">
        <f t="shared" si="80"/>
        <v>0</v>
      </c>
      <c r="K137" s="46">
        <f t="shared" si="80"/>
        <v>-1.8189894035458566E-13</v>
      </c>
      <c r="L137" s="46">
        <f t="shared" si="80"/>
        <v>-80.385942746483039</v>
      </c>
      <c r="M137" s="46">
        <f t="shared" si="80"/>
        <v>-127.98591227550952</v>
      </c>
      <c r="N137" s="46">
        <f t="shared" si="80"/>
        <v>-85.830325901661865</v>
      </c>
      <c r="O137" s="46">
        <f t="shared" si="80"/>
        <v>-79.07648441531947</v>
      </c>
      <c r="P137" s="46">
        <f t="shared" si="80"/>
        <v>-82.538121046805202</v>
      </c>
      <c r="Q137" s="46">
        <f t="shared" si="80"/>
        <v>-72.769612216424591</v>
      </c>
      <c r="R137" s="46">
        <f t="shared" si="80"/>
        <v>-60.810024477268058</v>
      </c>
      <c r="S137" s="46">
        <f t="shared" si="80"/>
        <v>-28.184763782536994</v>
      </c>
      <c r="T137" s="46">
        <f t="shared" si="80"/>
        <v>0</v>
      </c>
      <c r="U137" s="46">
        <f t="shared" si="80"/>
        <v>-455.86798001330726</v>
      </c>
      <c r="V137" s="46">
        <f t="shared" si="80"/>
        <v>-3.4000000050582456E-5</v>
      </c>
      <c r="W137" s="46">
        <f t="shared" si="80"/>
        <v>-3.4000000050582456E-5</v>
      </c>
      <c r="X137" s="46">
        <f t="shared" si="80"/>
        <v>-3.4000000050582456E-5</v>
      </c>
      <c r="Y137" s="46">
        <f t="shared" si="80"/>
        <v>-3.4000000050582456E-5</v>
      </c>
      <c r="Z137" s="46">
        <f t="shared" si="80"/>
        <v>-3.4000000050582456E-5</v>
      </c>
      <c r="AA137" s="46">
        <f t="shared" si="80"/>
        <v>-3.4000000050582456E-5</v>
      </c>
      <c r="AB137" s="46">
        <f t="shared" si="80"/>
        <v>-3.4000000050582456E-5</v>
      </c>
      <c r="AC137" s="46">
        <f t="shared" si="80"/>
        <v>0</v>
      </c>
      <c r="AD137" s="46">
        <f t="shared" si="80"/>
        <v>0</v>
      </c>
      <c r="AE137" s="46">
        <f t="shared" si="80"/>
        <v>0</v>
      </c>
      <c r="AF137" s="46">
        <f t="shared" si="80"/>
        <v>0</v>
      </c>
      <c r="AG137" s="46">
        <f t="shared" si="80"/>
        <v>0</v>
      </c>
      <c r="AH137" s="46">
        <f t="shared" si="80"/>
        <v>0</v>
      </c>
      <c r="AI137" s="46">
        <f t="shared" si="80"/>
        <v>0</v>
      </c>
      <c r="AJ137" s="46">
        <f t="shared" si="80"/>
        <v>0</v>
      </c>
      <c r="AK137" s="46">
        <f t="shared" si="80"/>
        <v>0</v>
      </c>
      <c r="AL137" s="46">
        <f t="shared" si="80"/>
        <v>0</v>
      </c>
      <c r="AM137" s="46">
        <f t="shared" si="80"/>
        <v>0</v>
      </c>
      <c r="AN137" s="46">
        <f t="shared" si="80"/>
        <v>0</v>
      </c>
      <c r="AO137" s="46">
        <f t="shared" si="80"/>
        <v>0</v>
      </c>
      <c r="AP137" s="46">
        <f t="shared" si="80"/>
        <v>0</v>
      </c>
      <c r="AQ137" s="46">
        <f t="shared" si="80"/>
        <v>0</v>
      </c>
      <c r="AR137" s="46">
        <f t="shared" si="80"/>
        <v>0</v>
      </c>
      <c r="AS137" s="46">
        <f t="shared" si="80"/>
        <v>0</v>
      </c>
      <c r="AT137" s="46">
        <f t="shared" si="80"/>
        <v>0</v>
      </c>
      <c r="AU137" s="46">
        <f t="shared" si="80"/>
        <v>0</v>
      </c>
      <c r="AV137" s="46">
        <f t="shared" si="80"/>
        <v>0</v>
      </c>
      <c r="AW137" s="46">
        <f t="shared" si="80"/>
        <v>0</v>
      </c>
      <c r="AX137" s="46">
        <f t="shared" si="80"/>
        <v>0</v>
      </c>
      <c r="AY137" s="46">
        <f t="shared" si="80"/>
        <v>0</v>
      </c>
      <c r="AZ137" s="46">
        <f t="shared" si="80"/>
        <v>0</v>
      </c>
      <c r="BA137" s="46">
        <f t="shared" si="80"/>
        <v>0</v>
      </c>
      <c r="BB137" s="46">
        <f t="shared" si="80"/>
        <v>0</v>
      </c>
      <c r="BC137" s="46">
        <f t="shared" si="80"/>
        <v>0</v>
      </c>
      <c r="BD137" s="46">
        <f t="shared" si="80"/>
        <v>0</v>
      </c>
      <c r="BE137" s="46">
        <f t="shared" si="80"/>
        <v>0</v>
      </c>
      <c r="BF137" s="46">
        <f t="shared" si="80"/>
        <v>0</v>
      </c>
      <c r="BG137" s="46">
        <f t="shared" si="80"/>
        <v>0</v>
      </c>
      <c r="BH137" s="46">
        <f t="shared" si="80"/>
        <v>0</v>
      </c>
      <c r="BI137" s="46">
        <f t="shared" si="80"/>
        <v>0</v>
      </c>
      <c r="BJ137" s="46">
        <f t="shared" si="80"/>
        <v>0</v>
      </c>
      <c r="BK137" s="46">
        <f t="shared" si="80"/>
        <v>0</v>
      </c>
      <c r="BL137" s="46">
        <f t="shared" si="80"/>
        <v>0</v>
      </c>
      <c r="BM137" s="46">
        <f t="shared" si="80"/>
        <v>0</v>
      </c>
      <c r="BN137" s="46">
        <f t="shared" si="80"/>
        <v>0</v>
      </c>
      <c r="BO137" s="46">
        <f t="shared" si="80"/>
        <v>0</v>
      </c>
      <c r="BP137" s="46">
        <f t="shared" si="80"/>
        <v>0</v>
      </c>
      <c r="BQ137" s="46">
        <f t="shared" si="80"/>
        <v>0</v>
      </c>
      <c r="BR137" s="46">
        <f t="shared" si="80"/>
        <v>0</v>
      </c>
      <c r="BS137" s="46">
        <f t="shared" ref="BS137:CS137" si="81">(BS$28*$C$15)+(BS$29*$D$15)+(BS$30*$C$15)</f>
        <v>0</v>
      </c>
      <c r="BT137" s="46">
        <f t="shared" si="81"/>
        <v>0</v>
      </c>
      <c r="BU137" s="46">
        <f t="shared" si="81"/>
        <v>0</v>
      </c>
      <c r="BV137" s="46">
        <f t="shared" si="81"/>
        <v>0</v>
      </c>
      <c r="BW137" s="46">
        <f t="shared" si="81"/>
        <v>0</v>
      </c>
      <c r="BX137" s="46">
        <f t="shared" si="81"/>
        <v>0</v>
      </c>
      <c r="BY137" s="46">
        <f t="shared" si="81"/>
        <v>0</v>
      </c>
      <c r="BZ137" s="46">
        <f t="shared" si="81"/>
        <v>0</v>
      </c>
      <c r="CA137" s="46">
        <f t="shared" si="81"/>
        <v>0</v>
      </c>
      <c r="CB137" s="46">
        <f t="shared" si="81"/>
        <v>0</v>
      </c>
      <c r="CC137" s="46">
        <f t="shared" si="81"/>
        <v>0</v>
      </c>
      <c r="CD137" s="46">
        <f t="shared" si="81"/>
        <v>0</v>
      </c>
      <c r="CE137" s="46">
        <f t="shared" si="81"/>
        <v>0</v>
      </c>
      <c r="CF137" s="46">
        <f t="shared" si="81"/>
        <v>0</v>
      </c>
      <c r="CG137" s="46">
        <f t="shared" si="81"/>
        <v>0</v>
      </c>
      <c r="CH137" s="46">
        <f t="shared" si="81"/>
        <v>0</v>
      </c>
      <c r="CI137" s="46">
        <f t="shared" si="81"/>
        <v>0</v>
      </c>
      <c r="CJ137" s="46">
        <f t="shared" si="81"/>
        <v>0</v>
      </c>
      <c r="CK137" s="46">
        <f t="shared" si="81"/>
        <v>0</v>
      </c>
      <c r="CL137" s="46">
        <f t="shared" si="81"/>
        <v>0</v>
      </c>
      <c r="CM137" s="46">
        <f t="shared" si="81"/>
        <v>0</v>
      </c>
      <c r="CN137" s="46">
        <f t="shared" si="81"/>
        <v>0</v>
      </c>
      <c r="CO137" s="46">
        <f t="shared" si="81"/>
        <v>0</v>
      </c>
      <c r="CP137" s="46">
        <f t="shared" si="81"/>
        <v>0</v>
      </c>
      <c r="CQ137" s="46">
        <f t="shared" si="81"/>
        <v>0</v>
      </c>
      <c r="CR137" s="46">
        <f t="shared" si="81"/>
        <v>0</v>
      </c>
      <c r="CS137" s="46">
        <f t="shared" si="81"/>
        <v>0</v>
      </c>
    </row>
    <row r="138" spans="2:97" x14ac:dyDescent="0.35">
      <c r="B138" s="1" t="s">
        <v>73</v>
      </c>
      <c r="E138" s="32">
        <f>SUM(G138:CS138)</f>
        <v>508.03764602239761</v>
      </c>
      <c r="G138" s="42">
        <f t="shared" ref="G138:BR138" si="82">(G$56*$C$15)+(G$57*$D$15)+(G$58*$D$15)+(G$59*$C$15)</f>
        <v>0</v>
      </c>
      <c r="H138" s="42">
        <f t="shared" si="82"/>
        <v>0</v>
      </c>
      <c r="I138" s="42">
        <f t="shared" si="82"/>
        <v>0</v>
      </c>
      <c r="J138" s="42">
        <f t="shared" si="82"/>
        <v>0</v>
      </c>
      <c r="K138" s="42">
        <f t="shared" si="82"/>
        <v>0</v>
      </c>
      <c r="L138" s="42">
        <f t="shared" si="82"/>
        <v>0</v>
      </c>
      <c r="M138" s="42">
        <f t="shared" si="82"/>
        <v>0</v>
      </c>
      <c r="N138" s="42">
        <f t="shared" si="82"/>
        <v>0</v>
      </c>
      <c r="O138" s="42">
        <f t="shared" si="82"/>
        <v>0</v>
      </c>
      <c r="P138" s="42">
        <f t="shared" si="82"/>
        <v>0</v>
      </c>
      <c r="Q138" s="42">
        <f t="shared" si="82"/>
        <v>0</v>
      </c>
      <c r="R138" s="42">
        <f t="shared" si="82"/>
        <v>0</v>
      </c>
      <c r="S138" s="42">
        <f t="shared" si="82"/>
        <v>0</v>
      </c>
      <c r="T138" s="42">
        <f t="shared" si="82"/>
        <v>0</v>
      </c>
      <c r="U138" s="42">
        <f t="shared" si="82"/>
        <v>0</v>
      </c>
      <c r="V138" s="42">
        <f t="shared" si="82"/>
        <v>74.5</v>
      </c>
      <c r="W138" s="42">
        <f t="shared" si="82"/>
        <v>73.290644999999955</v>
      </c>
      <c r="X138" s="42">
        <f t="shared" si="82"/>
        <v>58.918341000000076</v>
      </c>
      <c r="Y138" s="42">
        <f t="shared" si="82"/>
        <v>61.079500999999922</v>
      </c>
      <c r="Z138" s="42">
        <f t="shared" si="82"/>
        <v>59.289137718497585</v>
      </c>
      <c r="AA138" s="42">
        <f t="shared" si="82"/>
        <v>61.441188763090125</v>
      </c>
      <c r="AB138" s="42">
        <f t="shared" si="82"/>
        <v>58.478537999999787</v>
      </c>
      <c r="AC138" s="42">
        <f t="shared" si="82"/>
        <v>61.040294540810194</v>
      </c>
      <c r="AD138" s="42">
        <f t="shared" si="82"/>
        <v>0</v>
      </c>
      <c r="AE138" s="42">
        <f t="shared" si="82"/>
        <v>0</v>
      </c>
      <c r="AF138" s="42">
        <f t="shared" si="82"/>
        <v>0</v>
      </c>
      <c r="AG138" s="42">
        <f t="shared" si="82"/>
        <v>0</v>
      </c>
      <c r="AH138" s="42">
        <f t="shared" si="82"/>
        <v>0</v>
      </c>
      <c r="AI138" s="42">
        <f t="shared" si="82"/>
        <v>0</v>
      </c>
      <c r="AJ138" s="42">
        <f t="shared" si="82"/>
        <v>0</v>
      </c>
      <c r="AK138" s="42">
        <f t="shared" si="82"/>
        <v>0</v>
      </c>
      <c r="AL138" s="42">
        <f t="shared" si="82"/>
        <v>0</v>
      </c>
      <c r="AM138" s="42">
        <f t="shared" si="82"/>
        <v>0</v>
      </c>
      <c r="AN138" s="42">
        <f t="shared" si="82"/>
        <v>0</v>
      </c>
      <c r="AO138" s="42">
        <f t="shared" si="82"/>
        <v>0</v>
      </c>
      <c r="AP138" s="42">
        <f t="shared" si="82"/>
        <v>0</v>
      </c>
      <c r="AQ138" s="42">
        <f t="shared" si="82"/>
        <v>0</v>
      </c>
      <c r="AR138" s="42">
        <f t="shared" si="82"/>
        <v>0</v>
      </c>
      <c r="AS138" s="42">
        <f t="shared" si="82"/>
        <v>0</v>
      </c>
      <c r="AT138" s="42">
        <f t="shared" si="82"/>
        <v>0</v>
      </c>
      <c r="AU138" s="42">
        <f t="shared" si="82"/>
        <v>0</v>
      </c>
      <c r="AV138" s="42">
        <f t="shared" si="82"/>
        <v>0</v>
      </c>
      <c r="AW138" s="42">
        <f t="shared" si="82"/>
        <v>0</v>
      </c>
      <c r="AX138" s="42">
        <f t="shared" si="82"/>
        <v>0</v>
      </c>
      <c r="AY138" s="42">
        <f t="shared" si="82"/>
        <v>0</v>
      </c>
      <c r="AZ138" s="42">
        <f t="shared" si="82"/>
        <v>0</v>
      </c>
      <c r="BA138" s="42">
        <f t="shared" si="82"/>
        <v>0</v>
      </c>
      <c r="BB138" s="42">
        <f t="shared" si="82"/>
        <v>0</v>
      </c>
      <c r="BC138" s="42">
        <f t="shared" si="82"/>
        <v>0</v>
      </c>
      <c r="BD138" s="42">
        <f t="shared" si="82"/>
        <v>0</v>
      </c>
      <c r="BE138" s="42">
        <f t="shared" si="82"/>
        <v>0</v>
      </c>
      <c r="BF138" s="42">
        <f t="shared" si="82"/>
        <v>0</v>
      </c>
      <c r="BG138" s="42">
        <f t="shared" si="82"/>
        <v>0</v>
      </c>
      <c r="BH138" s="42">
        <f t="shared" si="82"/>
        <v>0</v>
      </c>
      <c r="BI138" s="42">
        <f t="shared" si="82"/>
        <v>0</v>
      </c>
      <c r="BJ138" s="42">
        <f t="shared" si="82"/>
        <v>0</v>
      </c>
      <c r="BK138" s="42">
        <f t="shared" si="82"/>
        <v>0</v>
      </c>
      <c r="BL138" s="42">
        <f t="shared" si="82"/>
        <v>0</v>
      </c>
      <c r="BM138" s="42">
        <f t="shared" si="82"/>
        <v>0</v>
      </c>
      <c r="BN138" s="42">
        <f t="shared" si="82"/>
        <v>0</v>
      </c>
      <c r="BO138" s="42">
        <f t="shared" si="82"/>
        <v>0</v>
      </c>
      <c r="BP138" s="42">
        <f t="shared" si="82"/>
        <v>0</v>
      </c>
      <c r="BQ138" s="42">
        <f t="shared" si="82"/>
        <v>0</v>
      </c>
      <c r="BR138" s="42">
        <f t="shared" si="82"/>
        <v>0</v>
      </c>
      <c r="BS138" s="42">
        <f t="shared" ref="BS138:CS138" si="83">(BS$56*$C$15)+(BS$57*$D$15)+(BS$58*$D$15)+(BS$59*$C$15)</f>
        <v>0</v>
      </c>
      <c r="BT138" s="42">
        <f t="shared" si="83"/>
        <v>0</v>
      </c>
      <c r="BU138" s="42">
        <f t="shared" si="83"/>
        <v>0</v>
      </c>
      <c r="BV138" s="42">
        <f t="shared" si="83"/>
        <v>0</v>
      </c>
      <c r="BW138" s="42">
        <f t="shared" si="83"/>
        <v>0</v>
      </c>
      <c r="BX138" s="42">
        <f t="shared" si="83"/>
        <v>0</v>
      </c>
      <c r="BY138" s="42">
        <f t="shared" si="83"/>
        <v>0</v>
      </c>
      <c r="BZ138" s="42">
        <f t="shared" si="83"/>
        <v>0</v>
      </c>
      <c r="CA138" s="42">
        <f t="shared" si="83"/>
        <v>0</v>
      </c>
      <c r="CB138" s="42">
        <f t="shared" si="83"/>
        <v>0</v>
      </c>
      <c r="CC138" s="42">
        <f t="shared" si="83"/>
        <v>0</v>
      </c>
      <c r="CD138" s="42">
        <f t="shared" si="83"/>
        <v>0</v>
      </c>
      <c r="CE138" s="42">
        <f t="shared" si="83"/>
        <v>0</v>
      </c>
      <c r="CF138" s="42">
        <f t="shared" si="83"/>
        <v>0</v>
      </c>
      <c r="CG138" s="42">
        <f t="shared" si="83"/>
        <v>0</v>
      </c>
      <c r="CH138" s="42">
        <f t="shared" si="83"/>
        <v>0</v>
      </c>
      <c r="CI138" s="42">
        <f t="shared" si="83"/>
        <v>0</v>
      </c>
      <c r="CJ138" s="42">
        <f t="shared" si="83"/>
        <v>0</v>
      </c>
      <c r="CK138" s="42">
        <f t="shared" si="83"/>
        <v>0</v>
      </c>
      <c r="CL138" s="42">
        <f t="shared" si="83"/>
        <v>0</v>
      </c>
      <c r="CM138" s="42">
        <f t="shared" si="83"/>
        <v>0</v>
      </c>
      <c r="CN138" s="42">
        <f t="shared" si="83"/>
        <v>0</v>
      </c>
      <c r="CO138" s="42">
        <f t="shared" si="83"/>
        <v>0</v>
      </c>
      <c r="CP138" s="42">
        <f t="shared" si="83"/>
        <v>0</v>
      </c>
      <c r="CQ138" s="42">
        <f t="shared" si="83"/>
        <v>0</v>
      </c>
      <c r="CR138" s="42">
        <f t="shared" si="83"/>
        <v>0</v>
      </c>
      <c r="CS138" s="42">
        <f t="shared" si="83"/>
        <v>0</v>
      </c>
    </row>
    <row r="139" spans="2:97" x14ac:dyDescent="0.35">
      <c r="B139" s="1" t="s">
        <v>74</v>
      </c>
      <c r="E139" s="32">
        <f>SUM(G139:CS139)</f>
        <v>3299.2718780715536</v>
      </c>
      <c r="G139" s="42">
        <f t="shared" ref="G139:BR139" si="84">(G$70*$C$15)+(G$71*$D$15)+(G$72*$D$15)+(G$73*$C$15)</f>
        <v>0</v>
      </c>
      <c r="H139" s="42">
        <f t="shared" si="84"/>
        <v>0</v>
      </c>
      <c r="I139" s="42">
        <f t="shared" si="84"/>
        <v>0</v>
      </c>
      <c r="J139" s="42">
        <f t="shared" si="84"/>
        <v>0</v>
      </c>
      <c r="K139" s="42">
        <f t="shared" si="84"/>
        <v>0</v>
      </c>
      <c r="L139" s="42">
        <f t="shared" si="84"/>
        <v>0</v>
      </c>
      <c r="M139" s="42">
        <f t="shared" si="84"/>
        <v>0</v>
      </c>
      <c r="N139" s="42">
        <f t="shared" si="84"/>
        <v>0</v>
      </c>
      <c r="O139" s="42">
        <f t="shared" si="84"/>
        <v>0</v>
      </c>
      <c r="P139" s="42">
        <f t="shared" si="84"/>
        <v>0</v>
      </c>
      <c r="Q139" s="42">
        <f t="shared" si="84"/>
        <v>0</v>
      </c>
      <c r="R139" s="42">
        <f t="shared" si="84"/>
        <v>0</v>
      </c>
      <c r="S139" s="42">
        <f t="shared" si="84"/>
        <v>0</v>
      </c>
      <c r="T139" s="42">
        <f t="shared" si="84"/>
        <v>0</v>
      </c>
      <c r="U139" s="42">
        <f t="shared" si="84"/>
        <v>0</v>
      </c>
      <c r="V139" s="42">
        <f t="shared" si="84"/>
        <v>0</v>
      </c>
      <c r="W139" s="42">
        <f t="shared" si="84"/>
        <v>0</v>
      </c>
      <c r="X139" s="42">
        <f t="shared" si="84"/>
        <v>0</v>
      </c>
      <c r="Y139" s="42">
        <f t="shared" si="84"/>
        <v>0</v>
      </c>
      <c r="Z139" s="42">
        <f t="shared" si="84"/>
        <v>0</v>
      </c>
      <c r="AA139" s="42">
        <f t="shared" si="84"/>
        <v>0</v>
      </c>
      <c r="AB139" s="42">
        <f t="shared" si="84"/>
        <v>0</v>
      </c>
      <c r="AC139" s="42">
        <f t="shared" si="84"/>
        <v>0</v>
      </c>
      <c r="AD139" s="42">
        <f t="shared" si="84"/>
        <v>58.319720362444315</v>
      </c>
      <c r="AE139" s="42">
        <f t="shared" si="84"/>
        <v>61.888754629021967</v>
      </c>
      <c r="AF139" s="42">
        <f t="shared" si="84"/>
        <v>56.746087064014439</v>
      </c>
      <c r="AG139" s="42">
        <f t="shared" si="84"/>
        <v>63.065143541572695</v>
      </c>
      <c r="AH139" s="42">
        <f t="shared" si="84"/>
        <v>57.813968958635201</v>
      </c>
      <c r="AI139" s="42">
        <f t="shared" si="84"/>
        <v>64.615753841770854</v>
      </c>
      <c r="AJ139" s="42">
        <f t="shared" si="84"/>
        <v>56.527477919246607</v>
      </c>
      <c r="AK139" s="42">
        <f t="shared" si="84"/>
        <v>62.896976876299959</v>
      </c>
      <c r="AL139" s="42">
        <f t="shared" si="84"/>
        <v>56.201407023078971</v>
      </c>
      <c r="AM139" s="42">
        <f t="shared" si="84"/>
        <v>61.502267843208529</v>
      </c>
      <c r="AN139" s="42">
        <f t="shared" si="84"/>
        <v>54.280781487535549</v>
      </c>
      <c r="AO139" s="42">
        <f t="shared" si="84"/>
        <v>64.122829017236043</v>
      </c>
      <c r="AP139" s="42">
        <f t="shared" si="84"/>
        <v>52.551480053250295</v>
      </c>
      <c r="AQ139" s="42">
        <f t="shared" si="84"/>
        <v>61.864140519201726</v>
      </c>
      <c r="AR139" s="42">
        <f t="shared" si="84"/>
        <v>52.526005250390732</v>
      </c>
      <c r="AS139" s="42">
        <f t="shared" si="84"/>
        <v>54.640068434597737</v>
      </c>
      <c r="AT139" s="42">
        <f t="shared" si="84"/>
        <v>51.105493732507981</v>
      </c>
      <c r="AU139" s="42">
        <f t="shared" si="84"/>
        <v>45.100212551389852</v>
      </c>
      <c r="AV139" s="42">
        <f t="shared" si="84"/>
        <v>50.012969089202514</v>
      </c>
      <c r="AW139" s="42">
        <f t="shared" si="84"/>
        <v>43.04369525967639</v>
      </c>
      <c r="AX139" s="42">
        <f t="shared" si="84"/>
        <v>50.681241840644297</v>
      </c>
      <c r="AY139" s="42">
        <f t="shared" si="84"/>
        <v>62.66213775333344</v>
      </c>
      <c r="AZ139" s="42">
        <f t="shared" si="84"/>
        <v>52.608393637925104</v>
      </c>
      <c r="BA139" s="42">
        <f t="shared" si="84"/>
        <v>79.690672129263646</v>
      </c>
      <c r="BB139" s="42">
        <f t="shared" si="84"/>
        <v>54.297256239702371</v>
      </c>
      <c r="BC139" s="42">
        <f t="shared" si="84"/>
        <v>73.625236985509673</v>
      </c>
      <c r="BD139" s="42">
        <f t="shared" si="84"/>
        <v>48.517206880238135</v>
      </c>
      <c r="BE139" s="42">
        <f t="shared" si="84"/>
        <v>52.952887423930612</v>
      </c>
      <c r="BF139" s="42">
        <f t="shared" si="84"/>
        <v>44.466709475284176</v>
      </c>
      <c r="BG139" s="42">
        <f t="shared" si="84"/>
        <v>37.166114377814928</v>
      </c>
      <c r="BH139" s="42">
        <f t="shared" si="84"/>
        <v>42.916407348899909</v>
      </c>
      <c r="BI139" s="42">
        <f t="shared" si="84"/>
        <v>38.489624546186612</v>
      </c>
      <c r="BJ139" s="42">
        <f t="shared" si="84"/>
        <v>0</v>
      </c>
      <c r="BK139" s="42">
        <f t="shared" si="84"/>
        <v>43.755736133846909</v>
      </c>
      <c r="BL139" s="42">
        <f t="shared" si="84"/>
        <v>0</v>
      </c>
      <c r="BM139" s="42">
        <f t="shared" si="84"/>
        <v>68.954868479463684</v>
      </c>
      <c r="BN139" s="42">
        <f t="shared" si="84"/>
        <v>0</v>
      </c>
      <c r="BO139" s="42">
        <f t="shared" si="84"/>
        <v>67.125949158124342</v>
      </c>
      <c r="BP139" s="42">
        <f t="shared" si="84"/>
        <v>675.03700195093211</v>
      </c>
      <c r="BQ139" s="42">
        <f t="shared" si="84"/>
        <v>334.12165396880062</v>
      </c>
      <c r="BR139" s="42">
        <f t="shared" si="84"/>
        <v>341.37759388938582</v>
      </c>
      <c r="BS139" s="42">
        <f t="shared" ref="BS139:CS139" si="85">(BS$70*$C$15)+(BS$71*$D$15)+(BS$72*$D$15)+(BS$73*$C$15)</f>
        <v>1.9999523979844454</v>
      </c>
      <c r="BT139" s="42">
        <f t="shared" si="85"/>
        <v>0</v>
      </c>
      <c r="BU139" s="42">
        <f t="shared" si="85"/>
        <v>0</v>
      </c>
      <c r="BV139" s="42">
        <f t="shared" si="85"/>
        <v>0</v>
      </c>
      <c r="BW139" s="42">
        <f t="shared" si="85"/>
        <v>0</v>
      </c>
      <c r="BX139" s="42">
        <f t="shared" si="85"/>
        <v>0</v>
      </c>
      <c r="BY139" s="42">
        <f t="shared" si="85"/>
        <v>0</v>
      </c>
      <c r="BZ139" s="42">
        <f t="shared" si="85"/>
        <v>0</v>
      </c>
      <c r="CA139" s="42">
        <f t="shared" si="85"/>
        <v>0</v>
      </c>
      <c r="CB139" s="42">
        <f t="shared" si="85"/>
        <v>0</v>
      </c>
      <c r="CC139" s="42">
        <f t="shared" si="85"/>
        <v>0</v>
      </c>
      <c r="CD139" s="42">
        <f t="shared" si="85"/>
        <v>0</v>
      </c>
      <c r="CE139" s="42">
        <f t="shared" si="85"/>
        <v>0</v>
      </c>
      <c r="CF139" s="42">
        <f t="shared" si="85"/>
        <v>0</v>
      </c>
      <c r="CG139" s="42">
        <f t="shared" si="85"/>
        <v>0</v>
      </c>
      <c r="CH139" s="42">
        <f t="shared" si="85"/>
        <v>0</v>
      </c>
      <c r="CI139" s="42">
        <f t="shared" si="85"/>
        <v>0</v>
      </c>
      <c r="CJ139" s="42">
        <f t="shared" si="85"/>
        <v>0</v>
      </c>
      <c r="CK139" s="42">
        <f t="shared" si="85"/>
        <v>0</v>
      </c>
      <c r="CL139" s="42">
        <f t="shared" si="85"/>
        <v>0</v>
      </c>
      <c r="CM139" s="42">
        <f t="shared" si="85"/>
        <v>0</v>
      </c>
      <c r="CN139" s="42">
        <f t="shared" si="85"/>
        <v>0</v>
      </c>
      <c r="CO139" s="42">
        <f t="shared" si="85"/>
        <v>0</v>
      </c>
      <c r="CP139" s="42">
        <f t="shared" si="85"/>
        <v>0</v>
      </c>
      <c r="CQ139" s="42">
        <f t="shared" si="85"/>
        <v>0</v>
      </c>
      <c r="CR139" s="42">
        <f t="shared" si="85"/>
        <v>0</v>
      </c>
      <c r="CS139" s="42">
        <f t="shared" si="85"/>
        <v>0</v>
      </c>
    </row>
    <row r="140" spans="2:97" x14ac:dyDescent="0.35">
      <c r="B140" s="1" t="s">
        <v>64</v>
      </c>
      <c r="E140" s="32">
        <f>SUM(G140:CS140)</f>
        <v>0</v>
      </c>
      <c r="G140" s="37">
        <f t="shared" ref="G140:BR140" si="86">G43</f>
        <v>0</v>
      </c>
      <c r="H140" s="37">
        <f t="shared" si="86"/>
        <v>0</v>
      </c>
      <c r="I140" s="37">
        <f t="shared" si="86"/>
        <v>0</v>
      </c>
      <c r="J140" s="37">
        <f t="shared" si="86"/>
        <v>0</v>
      </c>
      <c r="K140" s="37">
        <f t="shared" si="86"/>
        <v>0</v>
      </c>
      <c r="L140" s="37">
        <f t="shared" si="86"/>
        <v>0</v>
      </c>
      <c r="M140" s="37">
        <f t="shared" si="86"/>
        <v>0</v>
      </c>
      <c r="N140" s="37">
        <f t="shared" si="86"/>
        <v>0</v>
      </c>
      <c r="O140" s="37">
        <f t="shared" si="86"/>
        <v>0</v>
      </c>
      <c r="P140" s="37">
        <f t="shared" si="86"/>
        <v>0</v>
      </c>
      <c r="Q140" s="37">
        <f t="shared" si="86"/>
        <v>0</v>
      </c>
      <c r="R140" s="37">
        <f t="shared" si="86"/>
        <v>0</v>
      </c>
      <c r="S140" s="37">
        <f t="shared" si="86"/>
        <v>0</v>
      </c>
      <c r="T140" s="37">
        <f t="shared" si="86"/>
        <v>0</v>
      </c>
      <c r="U140" s="37">
        <f t="shared" si="86"/>
        <v>0</v>
      </c>
      <c r="V140" s="37">
        <f t="shared" si="86"/>
        <v>0</v>
      </c>
      <c r="W140" s="37">
        <f t="shared" si="86"/>
        <v>0</v>
      </c>
      <c r="X140" s="37">
        <f t="shared" si="86"/>
        <v>0</v>
      </c>
      <c r="Y140" s="37">
        <f t="shared" si="86"/>
        <v>0</v>
      </c>
      <c r="Z140" s="37">
        <f t="shared" si="86"/>
        <v>0</v>
      </c>
      <c r="AA140" s="37">
        <f t="shared" si="86"/>
        <v>0</v>
      </c>
      <c r="AB140" s="37">
        <f t="shared" si="86"/>
        <v>0</v>
      </c>
      <c r="AC140" s="37">
        <f t="shared" si="86"/>
        <v>0</v>
      </c>
      <c r="AD140" s="37">
        <f t="shared" si="86"/>
        <v>0</v>
      </c>
      <c r="AE140" s="37">
        <f t="shared" si="86"/>
        <v>0</v>
      </c>
      <c r="AF140" s="37">
        <f t="shared" si="86"/>
        <v>0</v>
      </c>
      <c r="AG140" s="37">
        <f t="shared" si="86"/>
        <v>0</v>
      </c>
      <c r="AH140" s="37">
        <f t="shared" si="86"/>
        <v>0</v>
      </c>
      <c r="AI140" s="37">
        <f t="shared" si="86"/>
        <v>0</v>
      </c>
      <c r="AJ140" s="37">
        <f t="shared" si="86"/>
        <v>0</v>
      </c>
      <c r="AK140" s="37">
        <f t="shared" si="86"/>
        <v>0</v>
      </c>
      <c r="AL140" s="37">
        <f t="shared" si="86"/>
        <v>0</v>
      </c>
      <c r="AM140" s="37">
        <f t="shared" si="86"/>
        <v>0</v>
      </c>
      <c r="AN140" s="37">
        <f t="shared" si="86"/>
        <v>0</v>
      </c>
      <c r="AO140" s="37">
        <f t="shared" si="86"/>
        <v>0</v>
      </c>
      <c r="AP140" s="37">
        <f t="shared" si="86"/>
        <v>0</v>
      </c>
      <c r="AQ140" s="37">
        <f t="shared" si="86"/>
        <v>0</v>
      </c>
      <c r="AR140" s="37">
        <f t="shared" si="86"/>
        <v>0</v>
      </c>
      <c r="AS140" s="37">
        <f t="shared" si="86"/>
        <v>0</v>
      </c>
      <c r="AT140" s="37">
        <f t="shared" si="86"/>
        <v>0</v>
      </c>
      <c r="AU140" s="37">
        <f t="shared" si="86"/>
        <v>0</v>
      </c>
      <c r="AV140" s="37">
        <f t="shared" si="86"/>
        <v>0</v>
      </c>
      <c r="AW140" s="37">
        <f t="shared" si="86"/>
        <v>0</v>
      </c>
      <c r="AX140" s="37">
        <f t="shared" si="86"/>
        <v>0</v>
      </c>
      <c r="AY140" s="37">
        <f t="shared" si="86"/>
        <v>0</v>
      </c>
      <c r="AZ140" s="37">
        <f t="shared" si="86"/>
        <v>0</v>
      </c>
      <c r="BA140" s="37">
        <f t="shared" si="86"/>
        <v>0</v>
      </c>
      <c r="BB140" s="37">
        <f t="shared" si="86"/>
        <v>0</v>
      </c>
      <c r="BC140" s="37">
        <f t="shared" si="86"/>
        <v>0</v>
      </c>
      <c r="BD140" s="37">
        <f t="shared" si="86"/>
        <v>0</v>
      </c>
      <c r="BE140" s="37">
        <f t="shared" si="86"/>
        <v>0</v>
      </c>
      <c r="BF140" s="37">
        <f t="shared" si="86"/>
        <v>0</v>
      </c>
      <c r="BG140" s="37">
        <f t="shared" si="86"/>
        <v>0</v>
      </c>
      <c r="BH140" s="37">
        <f t="shared" si="86"/>
        <v>0</v>
      </c>
      <c r="BI140" s="37">
        <f t="shared" si="86"/>
        <v>0</v>
      </c>
      <c r="BJ140" s="37">
        <f t="shared" si="86"/>
        <v>0</v>
      </c>
      <c r="BK140" s="37">
        <f t="shared" si="86"/>
        <v>0</v>
      </c>
      <c r="BL140" s="37">
        <f t="shared" si="86"/>
        <v>0</v>
      </c>
      <c r="BM140" s="37">
        <f t="shared" si="86"/>
        <v>0</v>
      </c>
      <c r="BN140" s="37">
        <f t="shared" si="86"/>
        <v>0</v>
      </c>
      <c r="BO140" s="37">
        <f t="shared" si="86"/>
        <v>0</v>
      </c>
      <c r="BP140" s="37">
        <f t="shared" si="86"/>
        <v>0</v>
      </c>
      <c r="BQ140" s="37">
        <f t="shared" si="86"/>
        <v>0</v>
      </c>
      <c r="BR140" s="37">
        <f t="shared" si="86"/>
        <v>0</v>
      </c>
      <c r="BS140" s="37">
        <f t="shared" ref="BS140:CS140" si="87">BS43</f>
        <v>0</v>
      </c>
      <c r="BT140" s="37">
        <f t="shared" si="87"/>
        <v>0</v>
      </c>
      <c r="BU140" s="37">
        <f t="shared" si="87"/>
        <v>0</v>
      </c>
      <c r="BV140" s="37">
        <f t="shared" si="87"/>
        <v>0</v>
      </c>
      <c r="BW140" s="37">
        <f t="shared" si="87"/>
        <v>0</v>
      </c>
      <c r="BX140" s="37">
        <f t="shared" si="87"/>
        <v>0</v>
      </c>
      <c r="BY140" s="37">
        <f t="shared" si="87"/>
        <v>0</v>
      </c>
      <c r="BZ140" s="37">
        <f t="shared" si="87"/>
        <v>0</v>
      </c>
      <c r="CA140" s="37">
        <f t="shared" si="87"/>
        <v>0</v>
      </c>
      <c r="CB140" s="37">
        <f t="shared" si="87"/>
        <v>0</v>
      </c>
      <c r="CC140" s="37">
        <f t="shared" si="87"/>
        <v>0</v>
      </c>
      <c r="CD140" s="37">
        <f t="shared" si="87"/>
        <v>0</v>
      </c>
      <c r="CE140" s="37">
        <f t="shared" si="87"/>
        <v>0</v>
      </c>
      <c r="CF140" s="37">
        <f t="shared" si="87"/>
        <v>0</v>
      </c>
      <c r="CG140" s="37">
        <f t="shared" si="87"/>
        <v>0</v>
      </c>
      <c r="CH140" s="37">
        <f t="shared" si="87"/>
        <v>0</v>
      </c>
      <c r="CI140" s="37">
        <f t="shared" si="87"/>
        <v>0</v>
      </c>
      <c r="CJ140" s="37">
        <f t="shared" si="87"/>
        <v>0</v>
      </c>
      <c r="CK140" s="37">
        <f t="shared" si="87"/>
        <v>0</v>
      </c>
      <c r="CL140" s="37">
        <f t="shared" si="87"/>
        <v>0</v>
      </c>
      <c r="CM140" s="37">
        <f t="shared" si="87"/>
        <v>0</v>
      </c>
      <c r="CN140" s="37">
        <f t="shared" si="87"/>
        <v>0</v>
      </c>
      <c r="CO140" s="37">
        <f t="shared" si="87"/>
        <v>0</v>
      </c>
      <c r="CP140" s="37">
        <f t="shared" si="87"/>
        <v>0</v>
      </c>
      <c r="CQ140" s="37">
        <f t="shared" si="87"/>
        <v>0</v>
      </c>
      <c r="CR140" s="37">
        <f t="shared" si="87"/>
        <v>0</v>
      </c>
      <c r="CS140" s="37">
        <f t="shared" si="87"/>
        <v>0</v>
      </c>
    </row>
    <row r="141" spans="2:97" x14ac:dyDescent="0.35">
      <c r="E141" s="29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  <c r="BY141" s="53"/>
      <c r="BZ141" s="53"/>
      <c r="CA141" s="53"/>
      <c r="CB141" s="53"/>
      <c r="CC141" s="53"/>
      <c r="CD141" s="53"/>
      <c r="CE141" s="53"/>
      <c r="CF141" s="53"/>
      <c r="CG141" s="53"/>
      <c r="CH141" s="53"/>
      <c r="CI141" s="53"/>
      <c r="CJ141" s="53"/>
      <c r="CK141" s="53"/>
      <c r="CL141" s="53"/>
      <c r="CM141" s="53"/>
      <c r="CN141" s="53"/>
      <c r="CO141" s="53"/>
      <c r="CP141" s="53"/>
      <c r="CQ141" s="53"/>
      <c r="CR141" s="53"/>
      <c r="CS141" s="53"/>
    </row>
    <row r="142" spans="2:97" x14ac:dyDescent="0.35">
      <c r="B142" s="2" t="s">
        <v>65</v>
      </c>
      <c r="E142" s="29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3"/>
      <c r="BZ142" s="53"/>
      <c r="CA142" s="53"/>
      <c r="CB142" s="53"/>
      <c r="CC142" s="53"/>
      <c r="CD142" s="53"/>
      <c r="CE142" s="53"/>
      <c r="CF142" s="53"/>
      <c r="CG142" s="53"/>
      <c r="CH142" s="53"/>
      <c r="CI142" s="53"/>
      <c r="CJ142" s="53"/>
      <c r="CK142" s="53"/>
      <c r="CL142" s="53"/>
      <c r="CM142" s="53"/>
      <c r="CN142" s="53"/>
      <c r="CO142" s="53"/>
      <c r="CP142" s="53"/>
      <c r="CQ142" s="53"/>
      <c r="CR142" s="53"/>
      <c r="CS142" s="53"/>
    </row>
    <row r="143" spans="2:97" x14ac:dyDescent="0.35">
      <c r="E143" s="29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  <c r="CI143" s="53"/>
      <c r="CJ143" s="53"/>
      <c r="CK143" s="53"/>
      <c r="CL143" s="53"/>
      <c r="CM143" s="53"/>
      <c r="CN143" s="53"/>
      <c r="CO143" s="53"/>
      <c r="CP143" s="53"/>
      <c r="CQ143" s="53"/>
      <c r="CR143" s="53"/>
      <c r="CS143" s="53"/>
    </row>
    <row r="144" spans="2:97" x14ac:dyDescent="0.35">
      <c r="B144" s="40" t="s">
        <v>75</v>
      </c>
      <c r="E144" s="44">
        <f>SUM(G144:CS144)</f>
        <v>3807.309524093951</v>
      </c>
      <c r="F144" s="2"/>
      <c r="G144" s="46">
        <f t="shared" ref="G144:BR144" si="88">SUM(G138:G139)</f>
        <v>0</v>
      </c>
      <c r="H144" s="46">
        <f t="shared" si="88"/>
        <v>0</v>
      </c>
      <c r="I144" s="46">
        <f t="shared" si="88"/>
        <v>0</v>
      </c>
      <c r="J144" s="46">
        <f t="shared" si="88"/>
        <v>0</v>
      </c>
      <c r="K144" s="46">
        <f t="shared" si="88"/>
        <v>0</v>
      </c>
      <c r="L144" s="46">
        <f t="shared" si="88"/>
        <v>0</v>
      </c>
      <c r="M144" s="46">
        <f t="shared" si="88"/>
        <v>0</v>
      </c>
      <c r="N144" s="46">
        <f t="shared" si="88"/>
        <v>0</v>
      </c>
      <c r="O144" s="46">
        <f t="shared" si="88"/>
        <v>0</v>
      </c>
      <c r="P144" s="46">
        <f t="shared" si="88"/>
        <v>0</v>
      </c>
      <c r="Q144" s="46">
        <f t="shared" si="88"/>
        <v>0</v>
      </c>
      <c r="R144" s="46">
        <f t="shared" si="88"/>
        <v>0</v>
      </c>
      <c r="S144" s="46">
        <f t="shared" si="88"/>
        <v>0</v>
      </c>
      <c r="T144" s="46">
        <f t="shared" si="88"/>
        <v>0</v>
      </c>
      <c r="U144" s="46">
        <f t="shared" si="88"/>
        <v>0</v>
      </c>
      <c r="V144" s="46">
        <f t="shared" si="88"/>
        <v>74.5</v>
      </c>
      <c r="W144" s="46">
        <f t="shared" si="88"/>
        <v>73.290644999999955</v>
      </c>
      <c r="X144" s="46">
        <f t="shared" si="88"/>
        <v>58.918341000000076</v>
      </c>
      <c r="Y144" s="46">
        <f t="shared" si="88"/>
        <v>61.079500999999922</v>
      </c>
      <c r="Z144" s="46">
        <f t="shared" si="88"/>
        <v>59.289137718497585</v>
      </c>
      <c r="AA144" s="46">
        <f t="shared" si="88"/>
        <v>61.441188763090125</v>
      </c>
      <c r="AB144" s="46">
        <f t="shared" si="88"/>
        <v>58.478537999999787</v>
      </c>
      <c r="AC144" s="46">
        <f t="shared" si="88"/>
        <v>61.040294540810194</v>
      </c>
      <c r="AD144" s="46">
        <f t="shared" si="88"/>
        <v>58.319720362444315</v>
      </c>
      <c r="AE144" s="46">
        <f t="shared" si="88"/>
        <v>61.888754629021967</v>
      </c>
      <c r="AF144" s="46">
        <f t="shared" si="88"/>
        <v>56.746087064014439</v>
      </c>
      <c r="AG144" s="46">
        <f t="shared" si="88"/>
        <v>63.065143541572695</v>
      </c>
      <c r="AH144" s="46">
        <f t="shared" si="88"/>
        <v>57.813968958635201</v>
      </c>
      <c r="AI144" s="46">
        <f t="shared" si="88"/>
        <v>64.615753841770854</v>
      </c>
      <c r="AJ144" s="46">
        <f t="shared" si="88"/>
        <v>56.527477919246607</v>
      </c>
      <c r="AK144" s="46">
        <f t="shared" si="88"/>
        <v>62.896976876299959</v>
      </c>
      <c r="AL144" s="46">
        <f t="shared" si="88"/>
        <v>56.201407023078971</v>
      </c>
      <c r="AM144" s="46">
        <f t="shared" si="88"/>
        <v>61.502267843208529</v>
      </c>
      <c r="AN144" s="46">
        <f t="shared" si="88"/>
        <v>54.280781487535549</v>
      </c>
      <c r="AO144" s="46">
        <f t="shared" si="88"/>
        <v>64.122829017236043</v>
      </c>
      <c r="AP144" s="46">
        <f t="shared" si="88"/>
        <v>52.551480053250295</v>
      </c>
      <c r="AQ144" s="46">
        <f t="shared" si="88"/>
        <v>61.864140519201726</v>
      </c>
      <c r="AR144" s="46">
        <f t="shared" si="88"/>
        <v>52.526005250390732</v>
      </c>
      <c r="AS144" s="46">
        <f t="shared" si="88"/>
        <v>54.640068434597737</v>
      </c>
      <c r="AT144" s="46">
        <f t="shared" si="88"/>
        <v>51.105493732507981</v>
      </c>
      <c r="AU144" s="46">
        <f t="shared" si="88"/>
        <v>45.100212551389852</v>
      </c>
      <c r="AV144" s="46">
        <f t="shared" si="88"/>
        <v>50.012969089202514</v>
      </c>
      <c r="AW144" s="46">
        <f t="shared" si="88"/>
        <v>43.04369525967639</v>
      </c>
      <c r="AX144" s="46">
        <f t="shared" si="88"/>
        <v>50.681241840644297</v>
      </c>
      <c r="AY144" s="46">
        <f t="shared" si="88"/>
        <v>62.66213775333344</v>
      </c>
      <c r="AZ144" s="46">
        <f t="shared" si="88"/>
        <v>52.608393637925104</v>
      </c>
      <c r="BA144" s="46">
        <f t="shared" si="88"/>
        <v>79.690672129263646</v>
      </c>
      <c r="BB144" s="46">
        <f t="shared" si="88"/>
        <v>54.297256239702371</v>
      </c>
      <c r="BC144" s="46">
        <f t="shared" si="88"/>
        <v>73.625236985509673</v>
      </c>
      <c r="BD144" s="46">
        <f t="shared" si="88"/>
        <v>48.517206880238135</v>
      </c>
      <c r="BE144" s="46">
        <f t="shared" si="88"/>
        <v>52.952887423930612</v>
      </c>
      <c r="BF144" s="46">
        <f t="shared" si="88"/>
        <v>44.466709475284176</v>
      </c>
      <c r="BG144" s="46">
        <f t="shared" si="88"/>
        <v>37.166114377814928</v>
      </c>
      <c r="BH144" s="46">
        <f t="shared" si="88"/>
        <v>42.916407348899909</v>
      </c>
      <c r="BI144" s="46">
        <f t="shared" si="88"/>
        <v>38.489624546186612</v>
      </c>
      <c r="BJ144" s="46">
        <f t="shared" si="88"/>
        <v>0</v>
      </c>
      <c r="BK144" s="46">
        <f t="shared" si="88"/>
        <v>43.755736133846909</v>
      </c>
      <c r="BL144" s="46">
        <f t="shared" si="88"/>
        <v>0</v>
      </c>
      <c r="BM144" s="46">
        <f t="shared" si="88"/>
        <v>68.954868479463684</v>
      </c>
      <c r="BN144" s="46">
        <f t="shared" si="88"/>
        <v>0</v>
      </c>
      <c r="BO144" s="46">
        <f t="shared" si="88"/>
        <v>67.125949158124342</v>
      </c>
      <c r="BP144" s="46">
        <f t="shared" si="88"/>
        <v>675.03700195093211</v>
      </c>
      <c r="BQ144" s="46">
        <f t="shared" si="88"/>
        <v>334.12165396880062</v>
      </c>
      <c r="BR144" s="46">
        <f t="shared" si="88"/>
        <v>341.37759388938582</v>
      </c>
      <c r="BS144" s="46">
        <f t="shared" ref="BS144:CS144" si="89">SUM(BS138:BS139)</f>
        <v>1.9999523979844454</v>
      </c>
      <c r="BT144" s="46">
        <f t="shared" si="89"/>
        <v>0</v>
      </c>
      <c r="BU144" s="46">
        <f t="shared" si="89"/>
        <v>0</v>
      </c>
      <c r="BV144" s="46">
        <f t="shared" si="89"/>
        <v>0</v>
      </c>
      <c r="BW144" s="46">
        <f t="shared" si="89"/>
        <v>0</v>
      </c>
      <c r="BX144" s="46">
        <f t="shared" si="89"/>
        <v>0</v>
      </c>
      <c r="BY144" s="46">
        <f t="shared" si="89"/>
        <v>0</v>
      </c>
      <c r="BZ144" s="46">
        <f t="shared" si="89"/>
        <v>0</v>
      </c>
      <c r="CA144" s="46">
        <f t="shared" si="89"/>
        <v>0</v>
      </c>
      <c r="CB144" s="46">
        <f t="shared" si="89"/>
        <v>0</v>
      </c>
      <c r="CC144" s="46">
        <f t="shared" si="89"/>
        <v>0</v>
      </c>
      <c r="CD144" s="46">
        <f t="shared" si="89"/>
        <v>0</v>
      </c>
      <c r="CE144" s="46">
        <f t="shared" si="89"/>
        <v>0</v>
      </c>
      <c r="CF144" s="46">
        <f t="shared" si="89"/>
        <v>0</v>
      </c>
      <c r="CG144" s="46">
        <f t="shared" si="89"/>
        <v>0</v>
      </c>
      <c r="CH144" s="46">
        <f t="shared" si="89"/>
        <v>0</v>
      </c>
      <c r="CI144" s="46">
        <f t="shared" si="89"/>
        <v>0</v>
      </c>
      <c r="CJ144" s="46">
        <f t="shared" si="89"/>
        <v>0</v>
      </c>
      <c r="CK144" s="46">
        <f t="shared" si="89"/>
        <v>0</v>
      </c>
      <c r="CL144" s="46">
        <f t="shared" si="89"/>
        <v>0</v>
      </c>
      <c r="CM144" s="46">
        <f t="shared" si="89"/>
        <v>0</v>
      </c>
      <c r="CN144" s="46">
        <f t="shared" si="89"/>
        <v>0</v>
      </c>
      <c r="CO144" s="46">
        <f t="shared" si="89"/>
        <v>0</v>
      </c>
      <c r="CP144" s="46">
        <f t="shared" si="89"/>
        <v>0</v>
      </c>
      <c r="CQ144" s="46">
        <f t="shared" si="89"/>
        <v>0</v>
      </c>
      <c r="CR144" s="46">
        <f t="shared" si="89"/>
        <v>0</v>
      </c>
      <c r="CS144" s="46">
        <f t="shared" si="89"/>
        <v>0</v>
      </c>
    </row>
    <row r="145" spans="2:97" x14ac:dyDescent="0.35">
      <c r="B145" s="40" t="s">
        <v>76</v>
      </c>
      <c r="E145" s="32">
        <f>SUM(G145:CS145)</f>
        <v>2732.8601192186343</v>
      </c>
      <c r="F145" s="2"/>
      <c r="G145" s="33">
        <f t="shared" ref="G145:BR145" si="90">SUM(G137,G144)</f>
        <v>-1</v>
      </c>
      <c r="H145" s="43">
        <f t="shared" si="90"/>
        <v>0</v>
      </c>
      <c r="I145" s="43">
        <f t="shared" si="90"/>
        <v>0</v>
      </c>
      <c r="J145" s="43">
        <f t="shared" si="90"/>
        <v>0</v>
      </c>
      <c r="K145" s="43">
        <f t="shared" si="90"/>
        <v>-1.8189894035458566E-13</v>
      </c>
      <c r="L145" s="43">
        <f t="shared" si="90"/>
        <v>-80.385942746483039</v>
      </c>
      <c r="M145" s="43">
        <f t="shared" si="90"/>
        <v>-127.98591227550952</v>
      </c>
      <c r="N145" s="43">
        <f t="shared" si="90"/>
        <v>-85.830325901661865</v>
      </c>
      <c r="O145" s="43">
        <f t="shared" si="90"/>
        <v>-79.07648441531947</v>
      </c>
      <c r="P145" s="43">
        <f t="shared" si="90"/>
        <v>-82.538121046805202</v>
      </c>
      <c r="Q145" s="43">
        <f t="shared" si="90"/>
        <v>-72.769612216424591</v>
      </c>
      <c r="R145" s="43">
        <f t="shared" si="90"/>
        <v>-60.810024477268058</v>
      </c>
      <c r="S145" s="43">
        <f t="shared" si="90"/>
        <v>-28.184763782536994</v>
      </c>
      <c r="T145" s="43">
        <f t="shared" si="90"/>
        <v>0</v>
      </c>
      <c r="U145" s="43">
        <f t="shared" si="90"/>
        <v>-455.86798001330726</v>
      </c>
      <c r="V145" s="43">
        <f t="shared" si="90"/>
        <v>74.499965999999944</v>
      </c>
      <c r="W145" s="43">
        <f t="shared" si="90"/>
        <v>73.290610999999899</v>
      </c>
      <c r="X145" s="43">
        <f t="shared" si="90"/>
        <v>58.918307000000027</v>
      </c>
      <c r="Y145" s="43">
        <f t="shared" si="90"/>
        <v>61.079466999999873</v>
      </c>
      <c r="Z145" s="43">
        <f t="shared" si="90"/>
        <v>59.289103718497536</v>
      </c>
      <c r="AA145" s="43">
        <f t="shared" si="90"/>
        <v>61.441154763090076</v>
      </c>
      <c r="AB145" s="43">
        <f t="shared" si="90"/>
        <v>58.478503999999738</v>
      </c>
      <c r="AC145" s="43">
        <f t="shared" si="90"/>
        <v>61.040294540810194</v>
      </c>
      <c r="AD145" s="43">
        <f t="shared" si="90"/>
        <v>58.319720362444315</v>
      </c>
      <c r="AE145" s="43">
        <f t="shared" si="90"/>
        <v>61.888754629021967</v>
      </c>
      <c r="AF145" s="43">
        <f t="shared" si="90"/>
        <v>56.746087064014439</v>
      </c>
      <c r="AG145" s="43">
        <f t="shared" si="90"/>
        <v>63.065143541572695</v>
      </c>
      <c r="AH145" s="43">
        <f t="shared" si="90"/>
        <v>57.813968958635201</v>
      </c>
      <c r="AI145" s="43">
        <f t="shared" si="90"/>
        <v>64.615753841770854</v>
      </c>
      <c r="AJ145" s="43">
        <f t="shared" si="90"/>
        <v>56.527477919246607</v>
      </c>
      <c r="AK145" s="43">
        <f t="shared" si="90"/>
        <v>62.896976876299959</v>
      </c>
      <c r="AL145" s="43">
        <f t="shared" si="90"/>
        <v>56.201407023078971</v>
      </c>
      <c r="AM145" s="43">
        <f t="shared" si="90"/>
        <v>61.502267843208529</v>
      </c>
      <c r="AN145" s="43">
        <f t="shared" si="90"/>
        <v>54.280781487535549</v>
      </c>
      <c r="AO145" s="43">
        <f t="shared" si="90"/>
        <v>64.122829017236043</v>
      </c>
      <c r="AP145" s="43">
        <f t="shared" si="90"/>
        <v>52.551480053250295</v>
      </c>
      <c r="AQ145" s="43">
        <f t="shared" si="90"/>
        <v>61.864140519201726</v>
      </c>
      <c r="AR145" s="43">
        <f t="shared" si="90"/>
        <v>52.526005250390732</v>
      </c>
      <c r="AS145" s="43">
        <f t="shared" si="90"/>
        <v>54.640068434597737</v>
      </c>
      <c r="AT145" s="43">
        <f t="shared" si="90"/>
        <v>51.105493732507981</v>
      </c>
      <c r="AU145" s="43">
        <f t="shared" si="90"/>
        <v>45.100212551389852</v>
      </c>
      <c r="AV145" s="43">
        <f t="shared" si="90"/>
        <v>50.012969089202514</v>
      </c>
      <c r="AW145" s="43">
        <f t="shared" si="90"/>
        <v>43.04369525967639</v>
      </c>
      <c r="AX145" s="43">
        <f t="shared" si="90"/>
        <v>50.681241840644297</v>
      </c>
      <c r="AY145" s="43">
        <f t="shared" si="90"/>
        <v>62.66213775333344</v>
      </c>
      <c r="AZ145" s="43">
        <f t="shared" si="90"/>
        <v>52.608393637925104</v>
      </c>
      <c r="BA145" s="43">
        <f t="shared" si="90"/>
        <v>79.690672129263646</v>
      </c>
      <c r="BB145" s="43">
        <f t="shared" si="90"/>
        <v>54.297256239702371</v>
      </c>
      <c r="BC145" s="43">
        <f t="shared" si="90"/>
        <v>73.625236985509673</v>
      </c>
      <c r="BD145" s="43">
        <f t="shared" si="90"/>
        <v>48.517206880238135</v>
      </c>
      <c r="BE145" s="43">
        <f t="shared" si="90"/>
        <v>52.952887423930612</v>
      </c>
      <c r="BF145" s="43">
        <f t="shared" si="90"/>
        <v>44.466709475284176</v>
      </c>
      <c r="BG145" s="43">
        <f t="shared" si="90"/>
        <v>37.166114377814928</v>
      </c>
      <c r="BH145" s="43">
        <f t="shared" si="90"/>
        <v>42.916407348899909</v>
      </c>
      <c r="BI145" s="43">
        <f t="shared" si="90"/>
        <v>38.489624546186612</v>
      </c>
      <c r="BJ145" s="43">
        <f t="shared" si="90"/>
        <v>0</v>
      </c>
      <c r="BK145" s="43">
        <f t="shared" si="90"/>
        <v>43.755736133846909</v>
      </c>
      <c r="BL145" s="43">
        <f t="shared" si="90"/>
        <v>0</v>
      </c>
      <c r="BM145" s="43">
        <f t="shared" si="90"/>
        <v>68.954868479463684</v>
      </c>
      <c r="BN145" s="43">
        <f t="shared" si="90"/>
        <v>0</v>
      </c>
      <c r="BO145" s="43">
        <f t="shared" si="90"/>
        <v>67.125949158124342</v>
      </c>
      <c r="BP145" s="43">
        <f t="shared" si="90"/>
        <v>675.03700195093211</v>
      </c>
      <c r="BQ145" s="43">
        <f t="shared" si="90"/>
        <v>334.12165396880062</v>
      </c>
      <c r="BR145" s="43">
        <f t="shared" si="90"/>
        <v>341.37759388938582</v>
      </c>
      <c r="BS145" s="43">
        <f t="shared" ref="BS145:CS145" si="91">SUM(BS137,BS144)</f>
        <v>1.9999523979844454</v>
      </c>
      <c r="BT145" s="43">
        <f t="shared" si="91"/>
        <v>0</v>
      </c>
      <c r="BU145" s="43">
        <f t="shared" si="91"/>
        <v>0</v>
      </c>
      <c r="BV145" s="43">
        <f t="shared" si="91"/>
        <v>0</v>
      </c>
      <c r="BW145" s="43">
        <f t="shared" si="91"/>
        <v>0</v>
      </c>
      <c r="BX145" s="43">
        <f t="shared" si="91"/>
        <v>0</v>
      </c>
      <c r="BY145" s="43">
        <f t="shared" si="91"/>
        <v>0</v>
      </c>
      <c r="BZ145" s="43">
        <f t="shared" si="91"/>
        <v>0</v>
      </c>
      <c r="CA145" s="43">
        <f t="shared" si="91"/>
        <v>0</v>
      </c>
      <c r="CB145" s="43">
        <f t="shared" si="91"/>
        <v>0</v>
      </c>
      <c r="CC145" s="43">
        <f t="shared" si="91"/>
        <v>0</v>
      </c>
      <c r="CD145" s="43">
        <f t="shared" si="91"/>
        <v>0</v>
      </c>
      <c r="CE145" s="43">
        <f t="shared" si="91"/>
        <v>0</v>
      </c>
      <c r="CF145" s="43">
        <f t="shared" si="91"/>
        <v>0</v>
      </c>
      <c r="CG145" s="43">
        <f t="shared" si="91"/>
        <v>0</v>
      </c>
      <c r="CH145" s="43">
        <f t="shared" si="91"/>
        <v>0</v>
      </c>
      <c r="CI145" s="43">
        <f t="shared" si="91"/>
        <v>0</v>
      </c>
      <c r="CJ145" s="43">
        <f t="shared" si="91"/>
        <v>0</v>
      </c>
      <c r="CK145" s="43">
        <f t="shared" si="91"/>
        <v>0</v>
      </c>
      <c r="CL145" s="43">
        <f t="shared" si="91"/>
        <v>0</v>
      </c>
      <c r="CM145" s="43">
        <f t="shared" si="91"/>
        <v>0</v>
      </c>
      <c r="CN145" s="43">
        <f t="shared" si="91"/>
        <v>0</v>
      </c>
      <c r="CO145" s="43">
        <f t="shared" si="91"/>
        <v>0</v>
      </c>
      <c r="CP145" s="43">
        <f t="shared" si="91"/>
        <v>0</v>
      </c>
      <c r="CQ145" s="43">
        <f t="shared" si="91"/>
        <v>0</v>
      </c>
      <c r="CR145" s="43">
        <f t="shared" si="91"/>
        <v>0</v>
      </c>
      <c r="CS145" s="43">
        <f t="shared" si="91"/>
        <v>0</v>
      </c>
    </row>
    <row r="146" spans="2:97" x14ac:dyDescent="0.35">
      <c r="B146" s="40" t="s">
        <v>77</v>
      </c>
      <c r="E146" s="44">
        <f>SUM(G146:CS146)</f>
        <v>-508.09203849047458</v>
      </c>
      <c r="F146" s="2"/>
      <c r="G146" s="45">
        <f t="shared" ref="G146:BR146" si="92">IF(G$3&lt;$C$9,G145,0)</f>
        <v>-1</v>
      </c>
      <c r="H146" s="46">
        <f t="shared" si="92"/>
        <v>0</v>
      </c>
      <c r="I146" s="46">
        <f t="shared" si="92"/>
        <v>0</v>
      </c>
      <c r="J146" s="46">
        <f t="shared" si="92"/>
        <v>0</v>
      </c>
      <c r="K146" s="46">
        <f t="shared" si="92"/>
        <v>-1.8189894035458566E-13</v>
      </c>
      <c r="L146" s="46">
        <f t="shared" si="92"/>
        <v>-80.385942746483039</v>
      </c>
      <c r="M146" s="46">
        <f t="shared" si="92"/>
        <v>-127.98591227550952</v>
      </c>
      <c r="N146" s="46">
        <f t="shared" si="92"/>
        <v>-85.830325901661865</v>
      </c>
      <c r="O146" s="46">
        <f t="shared" si="92"/>
        <v>-79.07648441531947</v>
      </c>
      <c r="P146" s="46">
        <f t="shared" si="92"/>
        <v>-82.538121046805202</v>
      </c>
      <c r="Q146" s="46">
        <f t="shared" si="92"/>
        <v>-72.769612216424591</v>
      </c>
      <c r="R146" s="46">
        <f t="shared" si="92"/>
        <v>-60.810024477268058</v>
      </c>
      <c r="S146" s="46">
        <f t="shared" si="92"/>
        <v>-28.184763782536994</v>
      </c>
      <c r="T146" s="46">
        <f t="shared" si="92"/>
        <v>0</v>
      </c>
      <c r="U146" s="46">
        <f t="shared" si="92"/>
        <v>-455.86798001330726</v>
      </c>
      <c r="V146" s="46">
        <f t="shared" si="92"/>
        <v>74.499965999999944</v>
      </c>
      <c r="W146" s="46">
        <f t="shared" si="92"/>
        <v>73.290610999999899</v>
      </c>
      <c r="X146" s="46">
        <f t="shared" si="92"/>
        <v>58.918307000000027</v>
      </c>
      <c r="Y146" s="46">
        <f t="shared" si="92"/>
        <v>61.079466999999873</v>
      </c>
      <c r="Z146" s="46">
        <f t="shared" si="92"/>
        <v>59.289103718497536</v>
      </c>
      <c r="AA146" s="46">
        <f t="shared" si="92"/>
        <v>61.441154763090076</v>
      </c>
      <c r="AB146" s="46">
        <f t="shared" si="92"/>
        <v>58.478503999999738</v>
      </c>
      <c r="AC146" s="46">
        <f t="shared" si="92"/>
        <v>61.040294540810194</v>
      </c>
      <c r="AD146" s="46">
        <f t="shared" si="92"/>
        <v>58.319720362444315</v>
      </c>
      <c r="AE146" s="46">
        <f t="shared" si="92"/>
        <v>0</v>
      </c>
      <c r="AF146" s="46">
        <f t="shared" si="92"/>
        <v>0</v>
      </c>
      <c r="AG146" s="46">
        <f t="shared" si="92"/>
        <v>0</v>
      </c>
      <c r="AH146" s="46">
        <f t="shared" si="92"/>
        <v>0</v>
      </c>
      <c r="AI146" s="46">
        <f t="shared" si="92"/>
        <v>0</v>
      </c>
      <c r="AJ146" s="46">
        <f t="shared" si="92"/>
        <v>0</v>
      </c>
      <c r="AK146" s="46">
        <f t="shared" si="92"/>
        <v>0</v>
      </c>
      <c r="AL146" s="46">
        <f t="shared" si="92"/>
        <v>0</v>
      </c>
      <c r="AM146" s="46">
        <f t="shared" si="92"/>
        <v>0</v>
      </c>
      <c r="AN146" s="46">
        <f t="shared" si="92"/>
        <v>0</v>
      </c>
      <c r="AO146" s="46">
        <f t="shared" si="92"/>
        <v>0</v>
      </c>
      <c r="AP146" s="46">
        <f t="shared" si="92"/>
        <v>0</v>
      </c>
      <c r="AQ146" s="46">
        <f t="shared" si="92"/>
        <v>0</v>
      </c>
      <c r="AR146" s="46">
        <f t="shared" si="92"/>
        <v>0</v>
      </c>
      <c r="AS146" s="46">
        <f t="shared" si="92"/>
        <v>0</v>
      </c>
      <c r="AT146" s="46">
        <f t="shared" si="92"/>
        <v>0</v>
      </c>
      <c r="AU146" s="46">
        <f t="shared" si="92"/>
        <v>0</v>
      </c>
      <c r="AV146" s="46">
        <f t="shared" si="92"/>
        <v>0</v>
      </c>
      <c r="AW146" s="46">
        <f t="shared" si="92"/>
        <v>0</v>
      </c>
      <c r="AX146" s="46">
        <f t="shared" si="92"/>
        <v>0</v>
      </c>
      <c r="AY146" s="46">
        <f t="shared" si="92"/>
        <v>0</v>
      </c>
      <c r="AZ146" s="46">
        <f t="shared" si="92"/>
        <v>0</v>
      </c>
      <c r="BA146" s="46">
        <f t="shared" si="92"/>
        <v>0</v>
      </c>
      <c r="BB146" s="46">
        <f t="shared" si="92"/>
        <v>0</v>
      </c>
      <c r="BC146" s="46">
        <f t="shared" si="92"/>
        <v>0</v>
      </c>
      <c r="BD146" s="46">
        <f t="shared" si="92"/>
        <v>0</v>
      </c>
      <c r="BE146" s="46">
        <f t="shared" si="92"/>
        <v>0</v>
      </c>
      <c r="BF146" s="46">
        <f t="shared" si="92"/>
        <v>0</v>
      </c>
      <c r="BG146" s="46">
        <f t="shared" si="92"/>
        <v>0</v>
      </c>
      <c r="BH146" s="46">
        <f t="shared" si="92"/>
        <v>0</v>
      </c>
      <c r="BI146" s="46">
        <f t="shared" si="92"/>
        <v>0</v>
      </c>
      <c r="BJ146" s="46">
        <f t="shared" si="92"/>
        <v>0</v>
      </c>
      <c r="BK146" s="46">
        <f t="shared" si="92"/>
        <v>0</v>
      </c>
      <c r="BL146" s="46">
        <f t="shared" si="92"/>
        <v>0</v>
      </c>
      <c r="BM146" s="46">
        <f t="shared" si="92"/>
        <v>0</v>
      </c>
      <c r="BN146" s="46">
        <f t="shared" si="92"/>
        <v>0</v>
      </c>
      <c r="BO146" s="46">
        <f t="shared" si="92"/>
        <v>0</v>
      </c>
      <c r="BP146" s="46">
        <f t="shared" si="92"/>
        <v>0</v>
      </c>
      <c r="BQ146" s="46">
        <f t="shared" si="92"/>
        <v>0</v>
      </c>
      <c r="BR146" s="46">
        <f t="shared" si="92"/>
        <v>0</v>
      </c>
      <c r="BS146" s="46">
        <f t="shared" ref="BS146:CS146" si="93">IF(BS$3&lt;$C$9,BS145,0)</f>
        <v>0</v>
      </c>
      <c r="BT146" s="46">
        <f t="shared" si="93"/>
        <v>0</v>
      </c>
      <c r="BU146" s="46">
        <f t="shared" si="93"/>
        <v>0</v>
      </c>
      <c r="BV146" s="46">
        <f t="shared" si="93"/>
        <v>0</v>
      </c>
      <c r="BW146" s="46">
        <f t="shared" si="93"/>
        <v>0</v>
      </c>
      <c r="BX146" s="46">
        <f t="shared" si="93"/>
        <v>0</v>
      </c>
      <c r="BY146" s="46">
        <f t="shared" si="93"/>
        <v>0</v>
      </c>
      <c r="BZ146" s="46">
        <f t="shared" si="93"/>
        <v>0</v>
      </c>
      <c r="CA146" s="46">
        <f t="shared" si="93"/>
        <v>0</v>
      </c>
      <c r="CB146" s="46">
        <f t="shared" si="93"/>
        <v>0</v>
      </c>
      <c r="CC146" s="46">
        <f t="shared" si="93"/>
        <v>0</v>
      </c>
      <c r="CD146" s="46">
        <f t="shared" si="93"/>
        <v>0</v>
      </c>
      <c r="CE146" s="46">
        <f t="shared" si="93"/>
        <v>0</v>
      </c>
      <c r="CF146" s="46">
        <f t="shared" si="93"/>
        <v>0</v>
      </c>
      <c r="CG146" s="46">
        <f t="shared" si="93"/>
        <v>0</v>
      </c>
      <c r="CH146" s="46">
        <f t="shared" si="93"/>
        <v>0</v>
      </c>
      <c r="CI146" s="46">
        <f t="shared" si="93"/>
        <v>0</v>
      </c>
      <c r="CJ146" s="46">
        <f t="shared" si="93"/>
        <v>0</v>
      </c>
      <c r="CK146" s="46">
        <f t="shared" si="93"/>
        <v>0</v>
      </c>
      <c r="CL146" s="46">
        <f t="shared" si="93"/>
        <v>0</v>
      </c>
      <c r="CM146" s="46">
        <f t="shared" si="93"/>
        <v>0</v>
      </c>
      <c r="CN146" s="46">
        <f t="shared" si="93"/>
        <v>0</v>
      </c>
      <c r="CO146" s="46">
        <f t="shared" si="93"/>
        <v>0</v>
      </c>
      <c r="CP146" s="46">
        <f t="shared" si="93"/>
        <v>0</v>
      </c>
      <c r="CQ146" s="46">
        <f t="shared" si="93"/>
        <v>0</v>
      </c>
      <c r="CR146" s="46">
        <f t="shared" si="93"/>
        <v>0</v>
      </c>
      <c r="CS146" s="46">
        <f t="shared" si="93"/>
        <v>0</v>
      </c>
    </row>
    <row r="147" spans="2:97" x14ac:dyDescent="0.35">
      <c r="B147" s="40"/>
      <c r="E147" s="32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</row>
    <row r="148" spans="2:97" x14ac:dyDescent="0.35">
      <c r="B148" s="40" t="s">
        <v>78</v>
      </c>
      <c r="C148" s="2"/>
      <c r="D148" s="2"/>
      <c r="E148" s="44">
        <f>SUM(G148:CS148)</f>
        <v>3807.309524093951</v>
      </c>
      <c r="F148" s="2"/>
      <c r="G148" s="46">
        <f t="shared" ref="G148:BR148" si="94">G144+G140</f>
        <v>0</v>
      </c>
      <c r="H148" s="46">
        <f t="shared" si="94"/>
        <v>0</v>
      </c>
      <c r="I148" s="46">
        <f t="shared" si="94"/>
        <v>0</v>
      </c>
      <c r="J148" s="46">
        <f t="shared" si="94"/>
        <v>0</v>
      </c>
      <c r="K148" s="46">
        <f t="shared" si="94"/>
        <v>0</v>
      </c>
      <c r="L148" s="46">
        <f t="shared" si="94"/>
        <v>0</v>
      </c>
      <c r="M148" s="46">
        <f t="shared" si="94"/>
        <v>0</v>
      </c>
      <c r="N148" s="46">
        <f t="shared" si="94"/>
        <v>0</v>
      </c>
      <c r="O148" s="46">
        <f t="shared" si="94"/>
        <v>0</v>
      </c>
      <c r="P148" s="46">
        <f t="shared" si="94"/>
        <v>0</v>
      </c>
      <c r="Q148" s="46">
        <f t="shared" si="94"/>
        <v>0</v>
      </c>
      <c r="R148" s="46">
        <f t="shared" si="94"/>
        <v>0</v>
      </c>
      <c r="S148" s="46">
        <f t="shared" si="94"/>
        <v>0</v>
      </c>
      <c r="T148" s="46">
        <f t="shared" si="94"/>
        <v>0</v>
      </c>
      <c r="U148" s="46">
        <f t="shared" si="94"/>
        <v>0</v>
      </c>
      <c r="V148" s="46">
        <f t="shared" si="94"/>
        <v>74.5</v>
      </c>
      <c r="W148" s="46">
        <f t="shared" si="94"/>
        <v>73.290644999999955</v>
      </c>
      <c r="X148" s="46">
        <f t="shared" si="94"/>
        <v>58.918341000000076</v>
      </c>
      <c r="Y148" s="46">
        <f t="shared" si="94"/>
        <v>61.079500999999922</v>
      </c>
      <c r="Z148" s="46">
        <f t="shared" si="94"/>
        <v>59.289137718497585</v>
      </c>
      <c r="AA148" s="46">
        <f t="shared" si="94"/>
        <v>61.441188763090125</v>
      </c>
      <c r="AB148" s="46">
        <f t="shared" si="94"/>
        <v>58.478537999999787</v>
      </c>
      <c r="AC148" s="46">
        <f t="shared" si="94"/>
        <v>61.040294540810194</v>
      </c>
      <c r="AD148" s="46">
        <f t="shared" si="94"/>
        <v>58.319720362444315</v>
      </c>
      <c r="AE148" s="46">
        <f t="shared" si="94"/>
        <v>61.888754629021967</v>
      </c>
      <c r="AF148" s="46">
        <f t="shared" si="94"/>
        <v>56.746087064014439</v>
      </c>
      <c r="AG148" s="46">
        <f t="shared" si="94"/>
        <v>63.065143541572695</v>
      </c>
      <c r="AH148" s="46">
        <f t="shared" si="94"/>
        <v>57.813968958635201</v>
      </c>
      <c r="AI148" s="46">
        <f t="shared" si="94"/>
        <v>64.615753841770854</v>
      </c>
      <c r="AJ148" s="46">
        <f t="shared" si="94"/>
        <v>56.527477919246607</v>
      </c>
      <c r="AK148" s="46">
        <f t="shared" si="94"/>
        <v>62.896976876299959</v>
      </c>
      <c r="AL148" s="46">
        <f t="shared" si="94"/>
        <v>56.201407023078971</v>
      </c>
      <c r="AM148" s="46">
        <f t="shared" si="94"/>
        <v>61.502267843208529</v>
      </c>
      <c r="AN148" s="46">
        <f t="shared" si="94"/>
        <v>54.280781487535549</v>
      </c>
      <c r="AO148" s="46">
        <f t="shared" si="94"/>
        <v>64.122829017236043</v>
      </c>
      <c r="AP148" s="46">
        <f t="shared" si="94"/>
        <v>52.551480053250295</v>
      </c>
      <c r="AQ148" s="46">
        <f t="shared" si="94"/>
        <v>61.864140519201726</v>
      </c>
      <c r="AR148" s="46">
        <f t="shared" si="94"/>
        <v>52.526005250390732</v>
      </c>
      <c r="AS148" s="46">
        <f t="shared" si="94"/>
        <v>54.640068434597737</v>
      </c>
      <c r="AT148" s="46">
        <f t="shared" si="94"/>
        <v>51.105493732507981</v>
      </c>
      <c r="AU148" s="46">
        <f t="shared" si="94"/>
        <v>45.100212551389852</v>
      </c>
      <c r="AV148" s="46">
        <f t="shared" si="94"/>
        <v>50.012969089202514</v>
      </c>
      <c r="AW148" s="46">
        <f t="shared" si="94"/>
        <v>43.04369525967639</v>
      </c>
      <c r="AX148" s="46">
        <f t="shared" si="94"/>
        <v>50.681241840644297</v>
      </c>
      <c r="AY148" s="46">
        <f t="shared" si="94"/>
        <v>62.66213775333344</v>
      </c>
      <c r="AZ148" s="46">
        <f t="shared" si="94"/>
        <v>52.608393637925104</v>
      </c>
      <c r="BA148" s="46">
        <f t="shared" si="94"/>
        <v>79.690672129263646</v>
      </c>
      <c r="BB148" s="46">
        <f t="shared" si="94"/>
        <v>54.297256239702371</v>
      </c>
      <c r="BC148" s="46">
        <f t="shared" si="94"/>
        <v>73.625236985509673</v>
      </c>
      <c r="BD148" s="46">
        <f t="shared" si="94"/>
        <v>48.517206880238135</v>
      </c>
      <c r="BE148" s="46">
        <f t="shared" si="94"/>
        <v>52.952887423930612</v>
      </c>
      <c r="BF148" s="46">
        <f t="shared" si="94"/>
        <v>44.466709475284176</v>
      </c>
      <c r="BG148" s="46">
        <f t="shared" si="94"/>
        <v>37.166114377814928</v>
      </c>
      <c r="BH148" s="46">
        <f t="shared" si="94"/>
        <v>42.916407348899909</v>
      </c>
      <c r="BI148" s="46">
        <f t="shared" si="94"/>
        <v>38.489624546186612</v>
      </c>
      <c r="BJ148" s="46">
        <f t="shared" si="94"/>
        <v>0</v>
      </c>
      <c r="BK148" s="46">
        <f t="shared" si="94"/>
        <v>43.755736133846909</v>
      </c>
      <c r="BL148" s="46">
        <f t="shared" si="94"/>
        <v>0</v>
      </c>
      <c r="BM148" s="46">
        <f t="shared" si="94"/>
        <v>68.954868479463684</v>
      </c>
      <c r="BN148" s="46">
        <f t="shared" si="94"/>
        <v>0</v>
      </c>
      <c r="BO148" s="46">
        <f t="shared" si="94"/>
        <v>67.125949158124342</v>
      </c>
      <c r="BP148" s="46">
        <f t="shared" si="94"/>
        <v>675.03700195093211</v>
      </c>
      <c r="BQ148" s="46">
        <f t="shared" si="94"/>
        <v>334.12165396880062</v>
      </c>
      <c r="BR148" s="46">
        <f t="shared" si="94"/>
        <v>341.37759388938582</v>
      </c>
      <c r="BS148" s="46">
        <f t="shared" ref="BS148:CS148" si="95">BS144+BS140</f>
        <v>1.9999523979844454</v>
      </c>
      <c r="BT148" s="46">
        <f t="shared" si="95"/>
        <v>0</v>
      </c>
      <c r="BU148" s="46">
        <f t="shared" si="95"/>
        <v>0</v>
      </c>
      <c r="BV148" s="46">
        <f t="shared" si="95"/>
        <v>0</v>
      </c>
      <c r="BW148" s="46">
        <f t="shared" si="95"/>
        <v>0</v>
      </c>
      <c r="BX148" s="46">
        <f t="shared" si="95"/>
        <v>0</v>
      </c>
      <c r="BY148" s="46">
        <f t="shared" si="95"/>
        <v>0</v>
      </c>
      <c r="BZ148" s="46">
        <f t="shared" si="95"/>
        <v>0</v>
      </c>
      <c r="CA148" s="46">
        <f t="shared" si="95"/>
        <v>0</v>
      </c>
      <c r="CB148" s="46">
        <f t="shared" si="95"/>
        <v>0</v>
      </c>
      <c r="CC148" s="46">
        <f t="shared" si="95"/>
        <v>0</v>
      </c>
      <c r="CD148" s="46">
        <f t="shared" si="95"/>
        <v>0</v>
      </c>
      <c r="CE148" s="46">
        <f t="shared" si="95"/>
        <v>0</v>
      </c>
      <c r="CF148" s="46">
        <f t="shared" si="95"/>
        <v>0</v>
      </c>
      <c r="CG148" s="46">
        <f t="shared" si="95"/>
        <v>0</v>
      </c>
      <c r="CH148" s="46">
        <f t="shared" si="95"/>
        <v>0</v>
      </c>
      <c r="CI148" s="46">
        <f t="shared" si="95"/>
        <v>0</v>
      </c>
      <c r="CJ148" s="46">
        <f t="shared" si="95"/>
        <v>0</v>
      </c>
      <c r="CK148" s="46">
        <f t="shared" si="95"/>
        <v>0</v>
      </c>
      <c r="CL148" s="46">
        <f t="shared" si="95"/>
        <v>0</v>
      </c>
      <c r="CM148" s="46">
        <f t="shared" si="95"/>
        <v>0</v>
      </c>
      <c r="CN148" s="46">
        <f t="shared" si="95"/>
        <v>0</v>
      </c>
      <c r="CO148" s="46">
        <f t="shared" si="95"/>
        <v>0</v>
      </c>
      <c r="CP148" s="46">
        <f t="shared" si="95"/>
        <v>0</v>
      </c>
      <c r="CQ148" s="46">
        <f t="shared" si="95"/>
        <v>0</v>
      </c>
      <c r="CR148" s="46">
        <f t="shared" si="95"/>
        <v>0</v>
      </c>
      <c r="CS148" s="46">
        <f t="shared" si="95"/>
        <v>0</v>
      </c>
    </row>
    <row r="149" spans="2:97" x14ac:dyDescent="0.35">
      <c r="B149" s="40" t="s">
        <v>79</v>
      </c>
      <c r="E149" s="52">
        <f>SUM(G149:CS149)</f>
        <v>2732.8601192186343</v>
      </c>
      <c r="F149" s="2"/>
      <c r="G149" s="43">
        <f t="shared" ref="G149:BR149" si="96">G145+G140</f>
        <v>-1</v>
      </c>
      <c r="H149" s="43">
        <f t="shared" si="96"/>
        <v>0</v>
      </c>
      <c r="I149" s="43">
        <f t="shared" si="96"/>
        <v>0</v>
      </c>
      <c r="J149" s="43">
        <f t="shared" si="96"/>
        <v>0</v>
      </c>
      <c r="K149" s="43">
        <f t="shared" si="96"/>
        <v>-1.8189894035458566E-13</v>
      </c>
      <c r="L149" s="43">
        <f t="shared" si="96"/>
        <v>-80.385942746483039</v>
      </c>
      <c r="M149" s="43">
        <f t="shared" si="96"/>
        <v>-127.98591227550952</v>
      </c>
      <c r="N149" s="43">
        <f t="shared" si="96"/>
        <v>-85.830325901661865</v>
      </c>
      <c r="O149" s="43">
        <f t="shared" si="96"/>
        <v>-79.07648441531947</v>
      </c>
      <c r="P149" s="43">
        <f t="shared" si="96"/>
        <v>-82.538121046805202</v>
      </c>
      <c r="Q149" s="43">
        <f t="shared" si="96"/>
        <v>-72.769612216424591</v>
      </c>
      <c r="R149" s="43">
        <f t="shared" si="96"/>
        <v>-60.810024477268058</v>
      </c>
      <c r="S149" s="43">
        <f t="shared" si="96"/>
        <v>-28.184763782536994</v>
      </c>
      <c r="T149" s="43">
        <f t="shared" si="96"/>
        <v>0</v>
      </c>
      <c r="U149" s="43">
        <f t="shared" si="96"/>
        <v>-455.86798001330726</v>
      </c>
      <c r="V149" s="43">
        <f t="shared" si="96"/>
        <v>74.499965999999944</v>
      </c>
      <c r="W149" s="43">
        <f t="shared" si="96"/>
        <v>73.290610999999899</v>
      </c>
      <c r="X149" s="43">
        <f t="shared" si="96"/>
        <v>58.918307000000027</v>
      </c>
      <c r="Y149" s="43">
        <f t="shared" si="96"/>
        <v>61.079466999999873</v>
      </c>
      <c r="Z149" s="43">
        <f t="shared" si="96"/>
        <v>59.289103718497536</v>
      </c>
      <c r="AA149" s="43">
        <f t="shared" si="96"/>
        <v>61.441154763090076</v>
      </c>
      <c r="AB149" s="43">
        <f t="shared" si="96"/>
        <v>58.478503999999738</v>
      </c>
      <c r="AC149" s="43">
        <f t="shared" si="96"/>
        <v>61.040294540810194</v>
      </c>
      <c r="AD149" s="43">
        <f t="shared" si="96"/>
        <v>58.319720362444315</v>
      </c>
      <c r="AE149" s="43">
        <f t="shared" si="96"/>
        <v>61.888754629021967</v>
      </c>
      <c r="AF149" s="43">
        <f t="shared" si="96"/>
        <v>56.746087064014439</v>
      </c>
      <c r="AG149" s="43">
        <f t="shared" si="96"/>
        <v>63.065143541572695</v>
      </c>
      <c r="AH149" s="43">
        <f t="shared" si="96"/>
        <v>57.813968958635201</v>
      </c>
      <c r="AI149" s="43">
        <f t="shared" si="96"/>
        <v>64.615753841770854</v>
      </c>
      <c r="AJ149" s="43">
        <f t="shared" si="96"/>
        <v>56.527477919246607</v>
      </c>
      <c r="AK149" s="43">
        <f t="shared" si="96"/>
        <v>62.896976876299959</v>
      </c>
      <c r="AL149" s="43">
        <f t="shared" si="96"/>
        <v>56.201407023078971</v>
      </c>
      <c r="AM149" s="43">
        <f t="shared" si="96"/>
        <v>61.502267843208529</v>
      </c>
      <c r="AN149" s="43">
        <f t="shared" si="96"/>
        <v>54.280781487535549</v>
      </c>
      <c r="AO149" s="43">
        <f t="shared" si="96"/>
        <v>64.122829017236043</v>
      </c>
      <c r="AP149" s="43">
        <f t="shared" si="96"/>
        <v>52.551480053250295</v>
      </c>
      <c r="AQ149" s="43">
        <f t="shared" si="96"/>
        <v>61.864140519201726</v>
      </c>
      <c r="AR149" s="43">
        <f t="shared" si="96"/>
        <v>52.526005250390732</v>
      </c>
      <c r="AS149" s="43">
        <f t="shared" si="96"/>
        <v>54.640068434597737</v>
      </c>
      <c r="AT149" s="43">
        <f t="shared" si="96"/>
        <v>51.105493732507981</v>
      </c>
      <c r="AU149" s="43">
        <f t="shared" si="96"/>
        <v>45.100212551389852</v>
      </c>
      <c r="AV149" s="43">
        <f t="shared" si="96"/>
        <v>50.012969089202514</v>
      </c>
      <c r="AW149" s="43">
        <f t="shared" si="96"/>
        <v>43.04369525967639</v>
      </c>
      <c r="AX149" s="43">
        <f t="shared" si="96"/>
        <v>50.681241840644297</v>
      </c>
      <c r="AY149" s="43">
        <f t="shared" si="96"/>
        <v>62.66213775333344</v>
      </c>
      <c r="AZ149" s="43">
        <f t="shared" si="96"/>
        <v>52.608393637925104</v>
      </c>
      <c r="BA149" s="43">
        <f t="shared" si="96"/>
        <v>79.690672129263646</v>
      </c>
      <c r="BB149" s="43">
        <f t="shared" si="96"/>
        <v>54.297256239702371</v>
      </c>
      <c r="BC149" s="43">
        <f t="shared" si="96"/>
        <v>73.625236985509673</v>
      </c>
      <c r="BD149" s="43">
        <f t="shared" si="96"/>
        <v>48.517206880238135</v>
      </c>
      <c r="BE149" s="43">
        <f t="shared" si="96"/>
        <v>52.952887423930612</v>
      </c>
      <c r="BF149" s="43">
        <f t="shared" si="96"/>
        <v>44.466709475284176</v>
      </c>
      <c r="BG149" s="43">
        <f t="shared" si="96"/>
        <v>37.166114377814928</v>
      </c>
      <c r="BH149" s="43">
        <f t="shared" si="96"/>
        <v>42.916407348899909</v>
      </c>
      <c r="BI149" s="43">
        <f t="shared" si="96"/>
        <v>38.489624546186612</v>
      </c>
      <c r="BJ149" s="43">
        <f t="shared" si="96"/>
        <v>0</v>
      </c>
      <c r="BK149" s="43">
        <f t="shared" si="96"/>
        <v>43.755736133846909</v>
      </c>
      <c r="BL149" s="43">
        <f t="shared" si="96"/>
        <v>0</v>
      </c>
      <c r="BM149" s="43">
        <f t="shared" si="96"/>
        <v>68.954868479463684</v>
      </c>
      <c r="BN149" s="43">
        <f t="shared" si="96"/>
        <v>0</v>
      </c>
      <c r="BO149" s="43">
        <f t="shared" si="96"/>
        <v>67.125949158124342</v>
      </c>
      <c r="BP149" s="43">
        <f t="shared" si="96"/>
        <v>675.03700195093211</v>
      </c>
      <c r="BQ149" s="43">
        <f t="shared" si="96"/>
        <v>334.12165396880062</v>
      </c>
      <c r="BR149" s="43">
        <f t="shared" si="96"/>
        <v>341.37759388938582</v>
      </c>
      <c r="BS149" s="43">
        <f t="shared" ref="BS149:CS149" si="97">BS145+BS140</f>
        <v>1.9999523979844454</v>
      </c>
      <c r="BT149" s="43">
        <f t="shared" si="97"/>
        <v>0</v>
      </c>
      <c r="BU149" s="43">
        <f t="shared" si="97"/>
        <v>0</v>
      </c>
      <c r="BV149" s="43">
        <f t="shared" si="97"/>
        <v>0</v>
      </c>
      <c r="BW149" s="43">
        <f t="shared" si="97"/>
        <v>0</v>
      </c>
      <c r="BX149" s="43">
        <f t="shared" si="97"/>
        <v>0</v>
      </c>
      <c r="BY149" s="43">
        <f t="shared" si="97"/>
        <v>0</v>
      </c>
      <c r="BZ149" s="43">
        <f t="shared" si="97"/>
        <v>0</v>
      </c>
      <c r="CA149" s="43">
        <f t="shared" si="97"/>
        <v>0</v>
      </c>
      <c r="CB149" s="43">
        <f t="shared" si="97"/>
        <v>0</v>
      </c>
      <c r="CC149" s="43">
        <f t="shared" si="97"/>
        <v>0</v>
      </c>
      <c r="CD149" s="43">
        <f t="shared" si="97"/>
        <v>0</v>
      </c>
      <c r="CE149" s="43">
        <f t="shared" si="97"/>
        <v>0</v>
      </c>
      <c r="CF149" s="43">
        <f t="shared" si="97"/>
        <v>0</v>
      </c>
      <c r="CG149" s="43">
        <f t="shared" si="97"/>
        <v>0</v>
      </c>
      <c r="CH149" s="43">
        <f t="shared" si="97"/>
        <v>0</v>
      </c>
      <c r="CI149" s="43">
        <f t="shared" si="97"/>
        <v>0</v>
      </c>
      <c r="CJ149" s="43">
        <f t="shared" si="97"/>
        <v>0</v>
      </c>
      <c r="CK149" s="43">
        <f t="shared" si="97"/>
        <v>0</v>
      </c>
      <c r="CL149" s="43">
        <f t="shared" si="97"/>
        <v>0</v>
      </c>
      <c r="CM149" s="43">
        <f t="shared" si="97"/>
        <v>0</v>
      </c>
      <c r="CN149" s="43">
        <f t="shared" si="97"/>
        <v>0</v>
      </c>
      <c r="CO149" s="43">
        <f t="shared" si="97"/>
        <v>0</v>
      </c>
      <c r="CP149" s="43">
        <f t="shared" si="97"/>
        <v>0</v>
      </c>
      <c r="CQ149" s="43">
        <f t="shared" si="97"/>
        <v>0</v>
      </c>
      <c r="CR149" s="43">
        <f t="shared" si="97"/>
        <v>0</v>
      </c>
      <c r="CS149" s="43">
        <f t="shared" si="97"/>
        <v>0</v>
      </c>
    </row>
    <row r="150" spans="2:97" x14ac:dyDescent="0.35">
      <c r="B150" s="40" t="s">
        <v>80</v>
      </c>
      <c r="E150" s="44">
        <f>SUM(G150:CS150)</f>
        <v>-508.09203849047458</v>
      </c>
      <c r="F150" s="2"/>
      <c r="G150" s="46">
        <f t="shared" ref="G150:BR150" si="98">G146+G140</f>
        <v>-1</v>
      </c>
      <c r="H150" s="46">
        <f t="shared" si="98"/>
        <v>0</v>
      </c>
      <c r="I150" s="46">
        <f t="shared" si="98"/>
        <v>0</v>
      </c>
      <c r="J150" s="46">
        <f t="shared" si="98"/>
        <v>0</v>
      </c>
      <c r="K150" s="46">
        <f t="shared" si="98"/>
        <v>-1.8189894035458566E-13</v>
      </c>
      <c r="L150" s="46">
        <f t="shared" si="98"/>
        <v>-80.385942746483039</v>
      </c>
      <c r="M150" s="46">
        <f t="shared" si="98"/>
        <v>-127.98591227550952</v>
      </c>
      <c r="N150" s="46">
        <f t="shared" si="98"/>
        <v>-85.830325901661865</v>
      </c>
      <c r="O150" s="46">
        <f t="shared" si="98"/>
        <v>-79.07648441531947</v>
      </c>
      <c r="P150" s="46">
        <f t="shared" si="98"/>
        <v>-82.538121046805202</v>
      </c>
      <c r="Q150" s="46">
        <f t="shared" si="98"/>
        <v>-72.769612216424591</v>
      </c>
      <c r="R150" s="46">
        <f t="shared" si="98"/>
        <v>-60.810024477268058</v>
      </c>
      <c r="S150" s="46">
        <f t="shared" si="98"/>
        <v>-28.184763782536994</v>
      </c>
      <c r="T150" s="46">
        <f t="shared" si="98"/>
        <v>0</v>
      </c>
      <c r="U150" s="46">
        <f t="shared" si="98"/>
        <v>-455.86798001330726</v>
      </c>
      <c r="V150" s="46">
        <f t="shared" si="98"/>
        <v>74.499965999999944</v>
      </c>
      <c r="W150" s="46">
        <f t="shared" si="98"/>
        <v>73.290610999999899</v>
      </c>
      <c r="X150" s="46">
        <f t="shared" si="98"/>
        <v>58.918307000000027</v>
      </c>
      <c r="Y150" s="46">
        <f t="shared" si="98"/>
        <v>61.079466999999873</v>
      </c>
      <c r="Z150" s="46">
        <f t="shared" si="98"/>
        <v>59.289103718497536</v>
      </c>
      <c r="AA150" s="46">
        <f t="shared" si="98"/>
        <v>61.441154763090076</v>
      </c>
      <c r="AB150" s="46">
        <f t="shared" si="98"/>
        <v>58.478503999999738</v>
      </c>
      <c r="AC150" s="46">
        <f t="shared" si="98"/>
        <v>61.040294540810194</v>
      </c>
      <c r="AD150" s="46">
        <f t="shared" si="98"/>
        <v>58.319720362444315</v>
      </c>
      <c r="AE150" s="46">
        <f t="shared" si="98"/>
        <v>0</v>
      </c>
      <c r="AF150" s="46">
        <f t="shared" si="98"/>
        <v>0</v>
      </c>
      <c r="AG150" s="46">
        <f t="shared" si="98"/>
        <v>0</v>
      </c>
      <c r="AH150" s="46">
        <f t="shared" si="98"/>
        <v>0</v>
      </c>
      <c r="AI150" s="46">
        <f t="shared" si="98"/>
        <v>0</v>
      </c>
      <c r="AJ150" s="46">
        <f t="shared" si="98"/>
        <v>0</v>
      </c>
      <c r="AK150" s="46">
        <f t="shared" si="98"/>
        <v>0</v>
      </c>
      <c r="AL150" s="46">
        <f t="shared" si="98"/>
        <v>0</v>
      </c>
      <c r="AM150" s="46">
        <f t="shared" si="98"/>
        <v>0</v>
      </c>
      <c r="AN150" s="46">
        <f t="shared" si="98"/>
        <v>0</v>
      </c>
      <c r="AO150" s="46">
        <f t="shared" si="98"/>
        <v>0</v>
      </c>
      <c r="AP150" s="46">
        <f t="shared" si="98"/>
        <v>0</v>
      </c>
      <c r="AQ150" s="46">
        <f t="shared" si="98"/>
        <v>0</v>
      </c>
      <c r="AR150" s="46">
        <f t="shared" si="98"/>
        <v>0</v>
      </c>
      <c r="AS150" s="46">
        <f t="shared" si="98"/>
        <v>0</v>
      </c>
      <c r="AT150" s="46">
        <f t="shared" si="98"/>
        <v>0</v>
      </c>
      <c r="AU150" s="46">
        <f t="shared" si="98"/>
        <v>0</v>
      </c>
      <c r="AV150" s="46">
        <f t="shared" si="98"/>
        <v>0</v>
      </c>
      <c r="AW150" s="46">
        <f t="shared" si="98"/>
        <v>0</v>
      </c>
      <c r="AX150" s="46">
        <f t="shared" si="98"/>
        <v>0</v>
      </c>
      <c r="AY150" s="46">
        <f t="shared" si="98"/>
        <v>0</v>
      </c>
      <c r="AZ150" s="46">
        <f t="shared" si="98"/>
        <v>0</v>
      </c>
      <c r="BA150" s="46">
        <f t="shared" si="98"/>
        <v>0</v>
      </c>
      <c r="BB150" s="46">
        <f t="shared" si="98"/>
        <v>0</v>
      </c>
      <c r="BC150" s="46">
        <f t="shared" si="98"/>
        <v>0</v>
      </c>
      <c r="BD150" s="46">
        <f t="shared" si="98"/>
        <v>0</v>
      </c>
      <c r="BE150" s="46">
        <f t="shared" si="98"/>
        <v>0</v>
      </c>
      <c r="BF150" s="46">
        <f t="shared" si="98"/>
        <v>0</v>
      </c>
      <c r="BG150" s="46">
        <f t="shared" si="98"/>
        <v>0</v>
      </c>
      <c r="BH150" s="46">
        <f t="shared" si="98"/>
        <v>0</v>
      </c>
      <c r="BI150" s="46">
        <f t="shared" si="98"/>
        <v>0</v>
      </c>
      <c r="BJ150" s="46">
        <f t="shared" si="98"/>
        <v>0</v>
      </c>
      <c r="BK150" s="46">
        <f t="shared" si="98"/>
        <v>0</v>
      </c>
      <c r="BL150" s="46">
        <f t="shared" si="98"/>
        <v>0</v>
      </c>
      <c r="BM150" s="46">
        <f t="shared" si="98"/>
        <v>0</v>
      </c>
      <c r="BN150" s="46">
        <f t="shared" si="98"/>
        <v>0</v>
      </c>
      <c r="BO150" s="46">
        <f t="shared" si="98"/>
        <v>0</v>
      </c>
      <c r="BP150" s="46">
        <f t="shared" si="98"/>
        <v>0</v>
      </c>
      <c r="BQ150" s="46">
        <f t="shared" si="98"/>
        <v>0</v>
      </c>
      <c r="BR150" s="46">
        <f t="shared" si="98"/>
        <v>0</v>
      </c>
      <c r="BS150" s="46">
        <f t="shared" ref="BS150:CS150" si="99">BS146+BS140</f>
        <v>0</v>
      </c>
      <c r="BT150" s="46">
        <f t="shared" si="99"/>
        <v>0</v>
      </c>
      <c r="BU150" s="46">
        <f t="shared" si="99"/>
        <v>0</v>
      </c>
      <c r="BV150" s="46">
        <f t="shared" si="99"/>
        <v>0</v>
      </c>
      <c r="BW150" s="46">
        <f t="shared" si="99"/>
        <v>0</v>
      </c>
      <c r="BX150" s="46">
        <f t="shared" si="99"/>
        <v>0</v>
      </c>
      <c r="BY150" s="46">
        <f t="shared" si="99"/>
        <v>0</v>
      </c>
      <c r="BZ150" s="46">
        <f t="shared" si="99"/>
        <v>0</v>
      </c>
      <c r="CA150" s="46">
        <f t="shared" si="99"/>
        <v>0</v>
      </c>
      <c r="CB150" s="46">
        <f t="shared" si="99"/>
        <v>0</v>
      </c>
      <c r="CC150" s="46">
        <f t="shared" si="99"/>
        <v>0</v>
      </c>
      <c r="CD150" s="46">
        <f t="shared" si="99"/>
        <v>0</v>
      </c>
      <c r="CE150" s="46">
        <f t="shared" si="99"/>
        <v>0</v>
      </c>
      <c r="CF150" s="46">
        <f t="shared" si="99"/>
        <v>0</v>
      </c>
      <c r="CG150" s="46">
        <f t="shared" si="99"/>
        <v>0</v>
      </c>
      <c r="CH150" s="46">
        <f t="shared" si="99"/>
        <v>0</v>
      </c>
      <c r="CI150" s="46">
        <f t="shared" si="99"/>
        <v>0</v>
      </c>
      <c r="CJ150" s="46">
        <f t="shared" si="99"/>
        <v>0</v>
      </c>
      <c r="CK150" s="46">
        <f t="shared" si="99"/>
        <v>0</v>
      </c>
      <c r="CL150" s="46">
        <f t="shared" si="99"/>
        <v>0</v>
      </c>
      <c r="CM150" s="46">
        <f t="shared" si="99"/>
        <v>0</v>
      </c>
      <c r="CN150" s="46">
        <f t="shared" si="99"/>
        <v>0</v>
      </c>
      <c r="CO150" s="46">
        <f t="shared" si="99"/>
        <v>0</v>
      </c>
      <c r="CP150" s="46">
        <f t="shared" si="99"/>
        <v>0</v>
      </c>
      <c r="CQ150" s="46">
        <f t="shared" si="99"/>
        <v>0</v>
      </c>
      <c r="CR150" s="46">
        <f t="shared" si="99"/>
        <v>0</v>
      </c>
      <c r="CS150" s="46">
        <f t="shared" si="99"/>
        <v>0</v>
      </c>
    </row>
    <row r="151" spans="2:97" x14ac:dyDescent="0.35">
      <c r="G151" s="56"/>
    </row>
    <row r="152" spans="2:97" x14ac:dyDescent="0.35">
      <c r="B152" s="2" t="s">
        <v>70</v>
      </c>
      <c r="G152" s="56"/>
    </row>
    <row r="154" spans="2:97" x14ac:dyDescent="0.35">
      <c r="B154" s="40" t="s">
        <v>75</v>
      </c>
      <c r="C154" s="2"/>
      <c r="D154" s="2"/>
      <c r="E154" s="44">
        <f>SUM(G154:CS154)</f>
        <v>2336.7620971804913</v>
      </c>
      <c r="F154" s="2"/>
      <c r="G154" s="46">
        <f t="shared" ref="G154:BR156" si="100">G144*G$52</f>
        <v>0</v>
      </c>
      <c r="H154" s="46">
        <f t="shared" si="100"/>
        <v>0</v>
      </c>
      <c r="I154" s="46">
        <f t="shared" si="100"/>
        <v>0</v>
      </c>
      <c r="J154" s="46">
        <f t="shared" si="100"/>
        <v>0</v>
      </c>
      <c r="K154" s="46">
        <f t="shared" si="100"/>
        <v>0</v>
      </c>
      <c r="L154" s="46">
        <f t="shared" si="100"/>
        <v>0</v>
      </c>
      <c r="M154" s="46">
        <f t="shared" si="100"/>
        <v>0</v>
      </c>
      <c r="N154" s="46">
        <f t="shared" si="100"/>
        <v>0</v>
      </c>
      <c r="O154" s="46">
        <f t="shared" si="100"/>
        <v>0</v>
      </c>
      <c r="P154" s="46">
        <f t="shared" si="100"/>
        <v>0</v>
      </c>
      <c r="Q154" s="46">
        <f t="shared" si="100"/>
        <v>0</v>
      </c>
      <c r="R154" s="46">
        <f t="shared" si="100"/>
        <v>0</v>
      </c>
      <c r="S154" s="46">
        <f t="shared" si="100"/>
        <v>0</v>
      </c>
      <c r="T154" s="46">
        <f t="shared" si="100"/>
        <v>0</v>
      </c>
      <c r="U154" s="46">
        <f t="shared" si="100"/>
        <v>0</v>
      </c>
      <c r="V154" s="46">
        <f t="shared" si="100"/>
        <v>68.510050251256274</v>
      </c>
      <c r="W154" s="46">
        <f t="shared" si="100"/>
        <v>66.56585661641536</v>
      </c>
      <c r="X154" s="46">
        <f t="shared" si="100"/>
        <v>52.851638913359729</v>
      </c>
      <c r="Y154" s="46">
        <f t="shared" si="100"/>
        <v>54.113845581217106</v>
      </c>
      <c r="Z154" s="46">
        <f t="shared" si="100"/>
        <v>51.879170073564516</v>
      </c>
      <c r="AA154" s="46">
        <f t="shared" si="100"/>
        <v>53.343510811731782</v>
      </c>
      <c r="AB154" s="46">
        <f t="shared" si="100"/>
        <v>50.375873755938002</v>
      </c>
      <c r="AC154" s="46">
        <f t="shared" si="100"/>
        <v>52.173119664690489</v>
      </c>
      <c r="AD154" s="46">
        <f t="shared" si="100"/>
        <v>49.459499597271154</v>
      </c>
      <c r="AE154" s="46">
        <f t="shared" si="100"/>
        <v>51.431953455411353</v>
      </c>
      <c r="AF154" s="46">
        <f t="shared" si="100"/>
        <v>46.210874489408397</v>
      </c>
      <c r="AG154" s="46">
        <f t="shared" si="100"/>
        <v>50.32510000648859</v>
      </c>
      <c r="AH154" s="46">
        <f t="shared" si="100"/>
        <v>45.207972896892279</v>
      </c>
      <c r="AI154" s="46">
        <f t="shared" si="100"/>
        <v>49.657659529986255</v>
      </c>
      <c r="AJ154" s="46">
        <f t="shared" si="100"/>
        <v>42.694607190651304</v>
      </c>
      <c r="AK154" s="46">
        <f t="shared" si="100"/>
        <v>46.688375917896479</v>
      </c>
      <c r="AL154" s="46">
        <f t="shared" si="100"/>
        <v>41.000746673561849</v>
      </c>
      <c r="AM154" s="46">
        <f t="shared" si="100"/>
        <v>44.161315281532957</v>
      </c>
      <c r="AN154" s="46">
        <f t="shared" si="100"/>
        <v>38.362177735169738</v>
      </c>
      <c r="AO154" s="46">
        <f t="shared" si="100"/>
        <v>44.604238380863443</v>
      </c>
      <c r="AP154" s="46">
        <f t="shared" si="100"/>
        <v>35.979464691759638</v>
      </c>
      <c r="AQ154" s="46">
        <f t="shared" si="100"/>
        <v>41.729452527176122</v>
      </c>
      <c r="AR154" s="46">
        <f t="shared" si="100"/>
        <v>34.906960443083712</v>
      </c>
      <c r="AS154" s="46">
        <f t="shared" si="100"/>
        <v>35.775264509910293</v>
      </c>
      <c r="AT154" s="46">
        <f t="shared" si="100"/>
        <v>32.966524574616926</v>
      </c>
      <c r="AU154" s="46">
        <f t="shared" si="100"/>
        <v>28.662767640650692</v>
      </c>
      <c r="AV154" s="46">
        <f t="shared" si="100"/>
        <v>31.31526779193711</v>
      </c>
      <c r="AW154" s="46">
        <f t="shared" si="100"/>
        <v>26.553208026087574</v>
      </c>
      <c r="AX154" s="46">
        <f t="shared" si="100"/>
        <v>30.802690733673668</v>
      </c>
      <c r="AY154" s="46">
        <f t="shared" si="100"/>
        <v>37.521532871679391</v>
      </c>
      <c r="AZ154" s="46">
        <f t="shared" si="100"/>
        <v>31.035901454300067</v>
      </c>
      <c r="BA154" s="46">
        <f t="shared" si="100"/>
        <v>46.318103691361969</v>
      </c>
      <c r="BB154" s="46">
        <f t="shared" si="100"/>
        <v>31.092462764154092</v>
      </c>
      <c r="BC154" s="46">
        <f t="shared" si="100"/>
        <v>41.537265461871641</v>
      </c>
      <c r="BD154" s="46">
        <f t="shared" si="100"/>
        <v>26.967515985230957</v>
      </c>
      <c r="BE154" s="46">
        <f t="shared" si="100"/>
        <v>28.998047588197949</v>
      </c>
      <c r="BF154" s="46">
        <f t="shared" si="100"/>
        <v>23.990984081667968</v>
      </c>
      <c r="BG154" s="46">
        <f t="shared" si="100"/>
        <v>19.755780238230248</v>
      </c>
      <c r="BH154" s="46">
        <f t="shared" si="100"/>
        <v>22.475240307042821</v>
      </c>
      <c r="BI154" s="46">
        <f t="shared" si="100"/>
        <v>19.859056782593065</v>
      </c>
      <c r="BJ154" s="46">
        <f t="shared" si="100"/>
        <v>0</v>
      </c>
      <c r="BK154" s="46">
        <f t="shared" si="100"/>
        <v>21.913808042255877</v>
      </c>
      <c r="BL154" s="46">
        <f t="shared" si="100"/>
        <v>0</v>
      </c>
      <c r="BM154" s="46">
        <f t="shared" si="100"/>
        <v>33.520902923479937</v>
      </c>
      <c r="BN154" s="46">
        <f t="shared" si="100"/>
        <v>0</v>
      </c>
      <c r="BO154" s="46">
        <f t="shared" si="100"/>
        <v>31.674453396079308</v>
      </c>
      <c r="BP154" s="46">
        <f t="shared" si="100"/>
        <v>313.8197169301738</v>
      </c>
      <c r="BQ154" s="46">
        <f t="shared" si="100"/>
        <v>153.03516194881792</v>
      </c>
      <c r="BR154" s="46">
        <f t="shared" si="100"/>
        <v>154.04782669866498</v>
      </c>
      <c r="BS154" s="46">
        <f t="shared" ref="BS154:CS156" si="101">BS144*BS$52</f>
        <v>0.88914825248598606</v>
      </c>
      <c r="BT154" s="46">
        <f t="shared" si="101"/>
        <v>0</v>
      </c>
      <c r="BU154" s="46">
        <f t="shared" si="101"/>
        <v>0</v>
      </c>
      <c r="BV154" s="46">
        <f t="shared" si="101"/>
        <v>0</v>
      </c>
      <c r="BW154" s="46">
        <f t="shared" si="101"/>
        <v>0</v>
      </c>
      <c r="BX154" s="46">
        <f t="shared" si="101"/>
        <v>0</v>
      </c>
      <c r="BY154" s="46">
        <f t="shared" si="101"/>
        <v>0</v>
      </c>
      <c r="BZ154" s="46">
        <f t="shared" si="101"/>
        <v>0</v>
      </c>
      <c r="CA154" s="46">
        <f t="shared" si="101"/>
        <v>0</v>
      </c>
      <c r="CB154" s="46">
        <f t="shared" si="101"/>
        <v>0</v>
      </c>
      <c r="CC154" s="46">
        <f t="shared" si="101"/>
        <v>0</v>
      </c>
      <c r="CD154" s="46">
        <f t="shared" si="101"/>
        <v>0</v>
      </c>
      <c r="CE154" s="46">
        <f t="shared" si="101"/>
        <v>0</v>
      </c>
      <c r="CF154" s="46">
        <f t="shared" si="101"/>
        <v>0</v>
      </c>
      <c r="CG154" s="46">
        <f t="shared" si="101"/>
        <v>0</v>
      </c>
      <c r="CH154" s="46">
        <f t="shared" si="101"/>
        <v>0</v>
      </c>
      <c r="CI154" s="46">
        <f t="shared" si="101"/>
        <v>0</v>
      </c>
      <c r="CJ154" s="46">
        <f t="shared" si="101"/>
        <v>0</v>
      </c>
      <c r="CK154" s="46">
        <f t="shared" si="101"/>
        <v>0</v>
      </c>
      <c r="CL154" s="46">
        <f t="shared" si="101"/>
        <v>0</v>
      </c>
      <c r="CM154" s="46">
        <f t="shared" si="101"/>
        <v>0</v>
      </c>
      <c r="CN154" s="46">
        <f t="shared" si="101"/>
        <v>0</v>
      </c>
      <c r="CO154" s="46">
        <f t="shared" si="101"/>
        <v>0</v>
      </c>
      <c r="CP154" s="46">
        <f t="shared" si="101"/>
        <v>0</v>
      </c>
      <c r="CQ154" s="46">
        <f t="shared" si="101"/>
        <v>0</v>
      </c>
      <c r="CR154" s="46">
        <f t="shared" si="101"/>
        <v>0</v>
      </c>
      <c r="CS154" s="46">
        <f t="shared" si="101"/>
        <v>0</v>
      </c>
    </row>
    <row r="155" spans="2:97" x14ac:dyDescent="0.35">
      <c r="B155" s="40" t="s">
        <v>76</v>
      </c>
      <c r="E155" s="32">
        <f>SUM(G155:CS155)</f>
        <v>1327.9145390229887</v>
      </c>
      <c r="F155" s="2"/>
      <c r="G155" s="43">
        <f t="shared" si="100"/>
        <v>-1</v>
      </c>
      <c r="H155" s="43">
        <f t="shared" si="100"/>
        <v>0</v>
      </c>
      <c r="I155" s="43">
        <f t="shared" si="100"/>
        <v>0</v>
      </c>
      <c r="J155" s="43">
        <f t="shared" si="100"/>
        <v>0</v>
      </c>
      <c r="K155" s="43">
        <f t="shared" si="100"/>
        <v>-1.7337242752546444E-13</v>
      </c>
      <c r="L155" s="43">
        <f t="shared" si="100"/>
        <v>-76.617851680241642</v>
      </c>
      <c r="M155" s="43">
        <f t="shared" si="100"/>
        <v>-121.986572637595</v>
      </c>
      <c r="N155" s="43">
        <f t="shared" si="100"/>
        <v>-81.807029375021457</v>
      </c>
      <c r="O155" s="43">
        <f t="shared" si="100"/>
        <v>-75.369774208351359</v>
      </c>
      <c r="P155" s="43">
        <f t="shared" si="100"/>
        <v>-78.669146622736193</v>
      </c>
      <c r="Q155" s="43">
        <f t="shared" si="100"/>
        <v>-69.358536643779686</v>
      </c>
      <c r="R155" s="43">
        <f t="shared" si="100"/>
        <v>-57.959554579896114</v>
      </c>
      <c r="S155" s="43">
        <f t="shared" si="100"/>
        <v>-26.863602980230571</v>
      </c>
      <c r="T155" s="43">
        <f t="shared" si="100"/>
        <v>0</v>
      </c>
      <c r="U155" s="43">
        <f t="shared" si="100"/>
        <v>-419.21527810268952</v>
      </c>
      <c r="V155" s="43">
        <f t="shared" si="100"/>
        <v>68.510018984924557</v>
      </c>
      <c r="W155" s="43">
        <f t="shared" si="100"/>
        <v>66.565825736087746</v>
      </c>
      <c r="X155" s="43">
        <f t="shared" si="100"/>
        <v>52.851608414270736</v>
      </c>
      <c r="Y155" s="43">
        <f t="shared" si="100"/>
        <v>54.113815458660071</v>
      </c>
      <c r="Z155" s="43">
        <f t="shared" si="100"/>
        <v>51.879140322890905</v>
      </c>
      <c r="AA155" s="43">
        <f t="shared" si="100"/>
        <v>53.343481292781924</v>
      </c>
      <c r="AB155" s="43">
        <f t="shared" si="100"/>
        <v>50.37584446690704</v>
      </c>
      <c r="AC155" s="43">
        <f t="shared" si="100"/>
        <v>52.173119664690489</v>
      </c>
      <c r="AD155" s="43">
        <f t="shared" si="100"/>
        <v>49.459499597271154</v>
      </c>
      <c r="AE155" s="43">
        <f t="shared" si="100"/>
        <v>51.431953455411353</v>
      </c>
      <c r="AF155" s="43">
        <f t="shared" si="100"/>
        <v>46.210874489408397</v>
      </c>
      <c r="AG155" s="43">
        <f t="shared" si="100"/>
        <v>50.32510000648859</v>
      </c>
      <c r="AH155" s="43">
        <f t="shared" si="100"/>
        <v>45.207972896892279</v>
      </c>
      <c r="AI155" s="43">
        <f t="shared" si="100"/>
        <v>49.657659529986255</v>
      </c>
      <c r="AJ155" s="43">
        <f t="shared" si="100"/>
        <v>42.694607190651304</v>
      </c>
      <c r="AK155" s="43">
        <f t="shared" si="100"/>
        <v>46.688375917896479</v>
      </c>
      <c r="AL155" s="43">
        <f t="shared" si="100"/>
        <v>41.000746673561849</v>
      </c>
      <c r="AM155" s="43">
        <f t="shared" si="100"/>
        <v>44.161315281532957</v>
      </c>
      <c r="AN155" s="43">
        <f t="shared" si="100"/>
        <v>38.362177735169738</v>
      </c>
      <c r="AO155" s="43">
        <f t="shared" si="100"/>
        <v>44.604238380863443</v>
      </c>
      <c r="AP155" s="43">
        <f t="shared" si="100"/>
        <v>35.979464691759638</v>
      </c>
      <c r="AQ155" s="43">
        <f t="shared" si="100"/>
        <v>41.729452527176122</v>
      </c>
      <c r="AR155" s="43">
        <f t="shared" si="100"/>
        <v>34.906960443083712</v>
      </c>
      <c r="AS155" s="43">
        <f t="shared" si="100"/>
        <v>35.775264509910293</v>
      </c>
      <c r="AT155" s="43">
        <f t="shared" si="100"/>
        <v>32.966524574616926</v>
      </c>
      <c r="AU155" s="43">
        <f t="shared" si="100"/>
        <v>28.662767640650692</v>
      </c>
      <c r="AV155" s="43">
        <f t="shared" si="100"/>
        <v>31.31526779193711</v>
      </c>
      <c r="AW155" s="43">
        <f t="shared" si="100"/>
        <v>26.553208026087574</v>
      </c>
      <c r="AX155" s="43">
        <f t="shared" si="100"/>
        <v>30.802690733673668</v>
      </c>
      <c r="AY155" s="43">
        <f t="shared" si="100"/>
        <v>37.521532871679391</v>
      </c>
      <c r="AZ155" s="43">
        <f t="shared" si="100"/>
        <v>31.035901454300067</v>
      </c>
      <c r="BA155" s="43">
        <f t="shared" si="100"/>
        <v>46.318103691361969</v>
      </c>
      <c r="BB155" s="43">
        <f t="shared" si="100"/>
        <v>31.092462764154092</v>
      </c>
      <c r="BC155" s="43">
        <f t="shared" si="100"/>
        <v>41.537265461871641</v>
      </c>
      <c r="BD155" s="43">
        <f t="shared" si="100"/>
        <v>26.967515985230957</v>
      </c>
      <c r="BE155" s="43">
        <f t="shared" si="100"/>
        <v>28.998047588197949</v>
      </c>
      <c r="BF155" s="43">
        <f t="shared" si="100"/>
        <v>23.990984081667968</v>
      </c>
      <c r="BG155" s="43">
        <f t="shared" si="100"/>
        <v>19.755780238230248</v>
      </c>
      <c r="BH155" s="43">
        <f t="shared" si="100"/>
        <v>22.475240307042821</v>
      </c>
      <c r="BI155" s="43">
        <f t="shared" si="100"/>
        <v>19.859056782593065</v>
      </c>
      <c r="BJ155" s="43">
        <f t="shared" si="100"/>
        <v>0</v>
      </c>
      <c r="BK155" s="43">
        <f t="shared" si="100"/>
        <v>21.913808042255877</v>
      </c>
      <c r="BL155" s="43">
        <f t="shared" si="100"/>
        <v>0</v>
      </c>
      <c r="BM155" s="43">
        <f t="shared" si="100"/>
        <v>33.520902923479937</v>
      </c>
      <c r="BN155" s="43">
        <f t="shared" si="100"/>
        <v>0</v>
      </c>
      <c r="BO155" s="43">
        <f t="shared" si="100"/>
        <v>31.674453396079308</v>
      </c>
      <c r="BP155" s="43">
        <f t="shared" si="100"/>
        <v>313.8197169301738</v>
      </c>
      <c r="BQ155" s="43">
        <f t="shared" si="100"/>
        <v>153.03516194881792</v>
      </c>
      <c r="BR155" s="43">
        <f t="shared" si="100"/>
        <v>154.04782669866498</v>
      </c>
      <c r="BS155" s="43">
        <f t="shared" si="101"/>
        <v>0.88914825248598606</v>
      </c>
      <c r="BT155" s="43">
        <f t="shared" si="101"/>
        <v>0</v>
      </c>
      <c r="BU155" s="43">
        <f t="shared" si="101"/>
        <v>0</v>
      </c>
      <c r="BV155" s="43">
        <f t="shared" si="101"/>
        <v>0</v>
      </c>
      <c r="BW155" s="43">
        <f t="shared" si="101"/>
        <v>0</v>
      </c>
      <c r="BX155" s="43">
        <f t="shared" si="101"/>
        <v>0</v>
      </c>
      <c r="BY155" s="43">
        <f t="shared" si="101"/>
        <v>0</v>
      </c>
      <c r="BZ155" s="43">
        <f t="shared" si="101"/>
        <v>0</v>
      </c>
      <c r="CA155" s="43">
        <f t="shared" si="101"/>
        <v>0</v>
      </c>
      <c r="CB155" s="43">
        <f t="shared" si="101"/>
        <v>0</v>
      </c>
      <c r="CC155" s="43">
        <f t="shared" si="101"/>
        <v>0</v>
      </c>
      <c r="CD155" s="43">
        <f t="shared" si="101"/>
        <v>0</v>
      </c>
      <c r="CE155" s="43">
        <f t="shared" si="101"/>
        <v>0</v>
      </c>
      <c r="CF155" s="43">
        <f t="shared" si="101"/>
        <v>0</v>
      </c>
      <c r="CG155" s="43">
        <f t="shared" si="101"/>
        <v>0</v>
      </c>
      <c r="CH155" s="43">
        <f t="shared" si="101"/>
        <v>0</v>
      </c>
      <c r="CI155" s="43">
        <f t="shared" si="101"/>
        <v>0</v>
      </c>
      <c r="CJ155" s="43">
        <f t="shared" si="101"/>
        <v>0</v>
      </c>
      <c r="CK155" s="43">
        <f t="shared" si="101"/>
        <v>0</v>
      </c>
      <c r="CL155" s="43">
        <f t="shared" si="101"/>
        <v>0</v>
      </c>
      <c r="CM155" s="43">
        <f t="shared" si="101"/>
        <v>0</v>
      </c>
      <c r="CN155" s="43">
        <f t="shared" si="101"/>
        <v>0</v>
      </c>
      <c r="CO155" s="43">
        <f t="shared" si="101"/>
        <v>0</v>
      </c>
      <c r="CP155" s="43">
        <f t="shared" si="101"/>
        <v>0</v>
      </c>
      <c r="CQ155" s="43">
        <f t="shared" si="101"/>
        <v>0</v>
      </c>
      <c r="CR155" s="43">
        <f t="shared" si="101"/>
        <v>0</v>
      </c>
      <c r="CS155" s="43">
        <f t="shared" si="101"/>
        <v>0</v>
      </c>
    </row>
    <row r="156" spans="2:97" x14ac:dyDescent="0.35">
      <c r="B156" s="40" t="s">
        <v>77</v>
      </c>
      <c r="E156" s="44">
        <f>SUM(G156:CS156)</f>
        <v>-509.57499289205737</v>
      </c>
      <c r="F156" s="2"/>
      <c r="G156" s="45">
        <f t="shared" si="100"/>
        <v>-1</v>
      </c>
      <c r="H156" s="46">
        <f t="shared" si="100"/>
        <v>0</v>
      </c>
      <c r="I156" s="46">
        <f t="shared" si="100"/>
        <v>0</v>
      </c>
      <c r="J156" s="46">
        <f t="shared" si="100"/>
        <v>0</v>
      </c>
      <c r="K156" s="46">
        <f t="shared" si="100"/>
        <v>-1.7337242752546444E-13</v>
      </c>
      <c r="L156" s="46">
        <f t="shared" si="100"/>
        <v>-76.617851680241642</v>
      </c>
      <c r="M156" s="46">
        <f t="shared" si="100"/>
        <v>-121.986572637595</v>
      </c>
      <c r="N156" s="46">
        <f t="shared" si="100"/>
        <v>-81.807029375021457</v>
      </c>
      <c r="O156" s="46">
        <f t="shared" si="100"/>
        <v>-75.369774208351359</v>
      </c>
      <c r="P156" s="46">
        <f t="shared" si="100"/>
        <v>-78.669146622736193</v>
      </c>
      <c r="Q156" s="46">
        <f t="shared" si="100"/>
        <v>-69.358536643779686</v>
      </c>
      <c r="R156" s="46">
        <f t="shared" si="100"/>
        <v>-57.959554579896114</v>
      </c>
      <c r="S156" s="46">
        <f t="shared" si="100"/>
        <v>-26.863602980230571</v>
      </c>
      <c r="T156" s="46">
        <f t="shared" si="100"/>
        <v>0</v>
      </c>
      <c r="U156" s="46">
        <f t="shared" si="100"/>
        <v>-419.21527810268952</v>
      </c>
      <c r="V156" s="46">
        <f t="shared" si="100"/>
        <v>68.510018984924557</v>
      </c>
      <c r="W156" s="46">
        <f t="shared" si="100"/>
        <v>66.565825736087746</v>
      </c>
      <c r="X156" s="46">
        <f t="shared" si="100"/>
        <v>52.851608414270736</v>
      </c>
      <c r="Y156" s="46">
        <f t="shared" si="100"/>
        <v>54.113815458660071</v>
      </c>
      <c r="Z156" s="46">
        <f t="shared" si="100"/>
        <v>51.879140322890905</v>
      </c>
      <c r="AA156" s="46">
        <f t="shared" si="100"/>
        <v>53.343481292781924</v>
      </c>
      <c r="AB156" s="46">
        <f t="shared" si="100"/>
        <v>50.37584446690704</v>
      </c>
      <c r="AC156" s="46">
        <f t="shared" si="100"/>
        <v>52.173119664690489</v>
      </c>
      <c r="AD156" s="46">
        <f t="shared" si="100"/>
        <v>49.459499597271154</v>
      </c>
      <c r="AE156" s="46">
        <f t="shared" si="100"/>
        <v>0</v>
      </c>
      <c r="AF156" s="46">
        <f t="shared" si="100"/>
        <v>0</v>
      </c>
      <c r="AG156" s="46">
        <f t="shared" si="100"/>
        <v>0</v>
      </c>
      <c r="AH156" s="46">
        <f t="shared" si="100"/>
        <v>0</v>
      </c>
      <c r="AI156" s="46">
        <f t="shared" si="100"/>
        <v>0</v>
      </c>
      <c r="AJ156" s="46">
        <f t="shared" si="100"/>
        <v>0</v>
      </c>
      <c r="AK156" s="46">
        <f t="shared" si="100"/>
        <v>0</v>
      </c>
      <c r="AL156" s="46">
        <f t="shared" si="100"/>
        <v>0</v>
      </c>
      <c r="AM156" s="46">
        <f t="shared" si="100"/>
        <v>0</v>
      </c>
      <c r="AN156" s="46">
        <f t="shared" si="100"/>
        <v>0</v>
      </c>
      <c r="AO156" s="46">
        <f t="shared" si="100"/>
        <v>0</v>
      </c>
      <c r="AP156" s="46">
        <f t="shared" si="100"/>
        <v>0</v>
      </c>
      <c r="AQ156" s="46">
        <f t="shared" si="100"/>
        <v>0</v>
      </c>
      <c r="AR156" s="46">
        <f t="shared" si="100"/>
        <v>0</v>
      </c>
      <c r="AS156" s="46">
        <f t="shared" si="100"/>
        <v>0</v>
      </c>
      <c r="AT156" s="46">
        <f t="shared" si="100"/>
        <v>0</v>
      </c>
      <c r="AU156" s="46">
        <f t="shared" si="100"/>
        <v>0</v>
      </c>
      <c r="AV156" s="46">
        <f t="shared" si="100"/>
        <v>0</v>
      </c>
      <c r="AW156" s="46">
        <f t="shared" si="100"/>
        <v>0</v>
      </c>
      <c r="AX156" s="46">
        <f t="shared" si="100"/>
        <v>0</v>
      </c>
      <c r="AY156" s="46">
        <f t="shared" si="100"/>
        <v>0</v>
      </c>
      <c r="AZ156" s="46">
        <f t="shared" si="100"/>
        <v>0</v>
      </c>
      <c r="BA156" s="46">
        <f t="shared" si="100"/>
        <v>0</v>
      </c>
      <c r="BB156" s="46">
        <f t="shared" si="100"/>
        <v>0</v>
      </c>
      <c r="BC156" s="46">
        <f t="shared" si="100"/>
        <v>0</v>
      </c>
      <c r="BD156" s="46">
        <f t="shared" si="100"/>
        <v>0</v>
      </c>
      <c r="BE156" s="46">
        <f t="shared" si="100"/>
        <v>0</v>
      </c>
      <c r="BF156" s="46">
        <f t="shared" si="100"/>
        <v>0</v>
      </c>
      <c r="BG156" s="46">
        <f t="shared" si="100"/>
        <v>0</v>
      </c>
      <c r="BH156" s="46">
        <f t="shared" si="100"/>
        <v>0</v>
      </c>
      <c r="BI156" s="46">
        <f t="shared" si="100"/>
        <v>0</v>
      </c>
      <c r="BJ156" s="46">
        <f t="shared" si="100"/>
        <v>0</v>
      </c>
      <c r="BK156" s="46">
        <f t="shared" si="100"/>
        <v>0</v>
      </c>
      <c r="BL156" s="46">
        <f t="shared" si="100"/>
        <v>0</v>
      </c>
      <c r="BM156" s="46">
        <f t="shared" si="100"/>
        <v>0</v>
      </c>
      <c r="BN156" s="46">
        <f t="shared" si="100"/>
        <v>0</v>
      </c>
      <c r="BO156" s="46">
        <f t="shared" si="100"/>
        <v>0</v>
      </c>
      <c r="BP156" s="46">
        <f t="shared" si="100"/>
        <v>0</v>
      </c>
      <c r="BQ156" s="46">
        <f t="shared" si="100"/>
        <v>0</v>
      </c>
      <c r="BR156" s="46">
        <f t="shared" si="100"/>
        <v>0</v>
      </c>
      <c r="BS156" s="46">
        <f t="shared" si="101"/>
        <v>0</v>
      </c>
      <c r="BT156" s="46">
        <f t="shared" si="101"/>
        <v>0</v>
      </c>
      <c r="BU156" s="46">
        <f t="shared" si="101"/>
        <v>0</v>
      </c>
      <c r="BV156" s="46">
        <f t="shared" si="101"/>
        <v>0</v>
      </c>
      <c r="BW156" s="46">
        <f t="shared" si="101"/>
        <v>0</v>
      </c>
      <c r="BX156" s="46">
        <f t="shared" si="101"/>
        <v>0</v>
      </c>
      <c r="BY156" s="46">
        <f t="shared" si="101"/>
        <v>0</v>
      </c>
      <c r="BZ156" s="46">
        <f t="shared" si="101"/>
        <v>0</v>
      </c>
      <c r="CA156" s="46">
        <f t="shared" si="101"/>
        <v>0</v>
      </c>
      <c r="CB156" s="46">
        <f t="shared" si="101"/>
        <v>0</v>
      </c>
      <c r="CC156" s="46">
        <f t="shared" si="101"/>
        <v>0</v>
      </c>
      <c r="CD156" s="46">
        <f t="shared" si="101"/>
        <v>0</v>
      </c>
      <c r="CE156" s="46">
        <f t="shared" si="101"/>
        <v>0</v>
      </c>
      <c r="CF156" s="46">
        <f t="shared" si="101"/>
        <v>0</v>
      </c>
      <c r="CG156" s="46">
        <f t="shared" si="101"/>
        <v>0</v>
      </c>
      <c r="CH156" s="46">
        <f t="shared" si="101"/>
        <v>0</v>
      </c>
      <c r="CI156" s="46">
        <f t="shared" si="101"/>
        <v>0</v>
      </c>
      <c r="CJ156" s="46">
        <f t="shared" si="101"/>
        <v>0</v>
      </c>
      <c r="CK156" s="46">
        <f t="shared" si="101"/>
        <v>0</v>
      </c>
      <c r="CL156" s="46">
        <f t="shared" si="101"/>
        <v>0</v>
      </c>
      <c r="CM156" s="46">
        <f t="shared" si="101"/>
        <v>0</v>
      </c>
      <c r="CN156" s="46">
        <f t="shared" si="101"/>
        <v>0</v>
      </c>
      <c r="CO156" s="46">
        <f t="shared" si="101"/>
        <v>0</v>
      </c>
      <c r="CP156" s="46">
        <f t="shared" si="101"/>
        <v>0</v>
      </c>
      <c r="CQ156" s="46">
        <f t="shared" si="101"/>
        <v>0</v>
      </c>
      <c r="CR156" s="46">
        <f t="shared" si="101"/>
        <v>0</v>
      </c>
      <c r="CS156" s="46">
        <f t="shared" si="101"/>
        <v>0</v>
      </c>
    </row>
    <row r="157" spans="2:97" x14ac:dyDescent="0.35">
      <c r="B157" s="40"/>
      <c r="E157" s="32"/>
      <c r="F157" s="2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</row>
    <row r="158" spans="2:97" x14ac:dyDescent="0.35">
      <c r="B158" s="40" t="s">
        <v>78</v>
      </c>
      <c r="C158" s="2"/>
      <c r="D158" s="2"/>
      <c r="E158" s="44">
        <f>SUM(G158:CS158)</f>
        <v>2336.7620971804913</v>
      </c>
      <c r="F158" s="2"/>
      <c r="G158" s="46">
        <f t="shared" ref="G158:BR160" si="102">G148*G$52</f>
        <v>0</v>
      </c>
      <c r="H158" s="46">
        <f t="shared" si="102"/>
        <v>0</v>
      </c>
      <c r="I158" s="46">
        <f t="shared" si="102"/>
        <v>0</v>
      </c>
      <c r="J158" s="46">
        <f t="shared" si="102"/>
        <v>0</v>
      </c>
      <c r="K158" s="46">
        <f t="shared" si="102"/>
        <v>0</v>
      </c>
      <c r="L158" s="46">
        <f t="shared" si="102"/>
        <v>0</v>
      </c>
      <c r="M158" s="46">
        <f t="shared" si="102"/>
        <v>0</v>
      </c>
      <c r="N158" s="46">
        <f t="shared" si="102"/>
        <v>0</v>
      </c>
      <c r="O158" s="46">
        <f t="shared" si="102"/>
        <v>0</v>
      </c>
      <c r="P158" s="46">
        <f t="shared" si="102"/>
        <v>0</v>
      </c>
      <c r="Q158" s="46">
        <f t="shared" si="102"/>
        <v>0</v>
      </c>
      <c r="R158" s="46">
        <f t="shared" si="102"/>
        <v>0</v>
      </c>
      <c r="S158" s="46">
        <f t="shared" si="102"/>
        <v>0</v>
      </c>
      <c r="T158" s="46">
        <f t="shared" si="102"/>
        <v>0</v>
      </c>
      <c r="U158" s="46">
        <f t="shared" si="102"/>
        <v>0</v>
      </c>
      <c r="V158" s="46">
        <f t="shared" si="102"/>
        <v>68.510050251256274</v>
      </c>
      <c r="W158" s="46">
        <f t="shared" si="102"/>
        <v>66.56585661641536</v>
      </c>
      <c r="X158" s="46">
        <f t="shared" si="102"/>
        <v>52.851638913359729</v>
      </c>
      <c r="Y158" s="46">
        <f t="shared" si="102"/>
        <v>54.113845581217106</v>
      </c>
      <c r="Z158" s="46">
        <f t="shared" si="102"/>
        <v>51.879170073564516</v>
      </c>
      <c r="AA158" s="46">
        <f t="shared" si="102"/>
        <v>53.343510811731782</v>
      </c>
      <c r="AB158" s="46">
        <f t="shared" si="102"/>
        <v>50.375873755938002</v>
      </c>
      <c r="AC158" s="46">
        <f t="shared" si="102"/>
        <v>52.173119664690489</v>
      </c>
      <c r="AD158" s="46">
        <f t="shared" si="102"/>
        <v>49.459499597271154</v>
      </c>
      <c r="AE158" s="46">
        <f t="shared" si="102"/>
        <v>51.431953455411353</v>
      </c>
      <c r="AF158" s="46">
        <f t="shared" si="102"/>
        <v>46.210874489408397</v>
      </c>
      <c r="AG158" s="46">
        <f t="shared" si="102"/>
        <v>50.32510000648859</v>
      </c>
      <c r="AH158" s="46">
        <f t="shared" si="102"/>
        <v>45.207972896892279</v>
      </c>
      <c r="AI158" s="46">
        <f t="shared" si="102"/>
        <v>49.657659529986255</v>
      </c>
      <c r="AJ158" s="46">
        <f t="shared" si="102"/>
        <v>42.694607190651304</v>
      </c>
      <c r="AK158" s="46">
        <f t="shared" si="102"/>
        <v>46.688375917896479</v>
      </c>
      <c r="AL158" s="46">
        <f t="shared" si="102"/>
        <v>41.000746673561849</v>
      </c>
      <c r="AM158" s="46">
        <f t="shared" si="102"/>
        <v>44.161315281532957</v>
      </c>
      <c r="AN158" s="46">
        <f t="shared" si="102"/>
        <v>38.362177735169738</v>
      </c>
      <c r="AO158" s="46">
        <f t="shared" si="102"/>
        <v>44.604238380863443</v>
      </c>
      <c r="AP158" s="46">
        <f t="shared" si="102"/>
        <v>35.979464691759638</v>
      </c>
      <c r="AQ158" s="46">
        <f t="shared" si="102"/>
        <v>41.729452527176122</v>
      </c>
      <c r="AR158" s="46">
        <f t="shared" si="102"/>
        <v>34.906960443083712</v>
      </c>
      <c r="AS158" s="46">
        <f t="shared" si="102"/>
        <v>35.775264509910293</v>
      </c>
      <c r="AT158" s="46">
        <f t="shared" si="102"/>
        <v>32.966524574616926</v>
      </c>
      <c r="AU158" s="46">
        <f t="shared" si="102"/>
        <v>28.662767640650692</v>
      </c>
      <c r="AV158" s="46">
        <f t="shared" si="102"/>
        <v>31.31526779193711</v>
      </c>
      <c r="AW158" s="46">
        <f t="shared" si="102"/>
        <v>26.553208026087574</v>
      </c>
      <c r="AX158" s="46">
        <f t="shared" si="102"/>
        <v>30.802690733673668</v>
      </c>
      <c r="AY158" s="46">
        <f t="shared" si="102"/>
        <v>37.521532871679391</v>
      </c>
      <c r="AZ158" s="46">
        <f t="shared" si="102"/>
        <v>31.035901454300067</v>
      </c>
      <c r="BA158" s="46">
        <f t="shared" si="102"/>
        <v>46.318103691361969</v>
      </c>
      <c r="BB158" s="46">
        <f t="shared" si="102"/>
        <v>31.092462764154092</v>
      </c>
      <c r="BC158" s="46">
        <f t="shared" si="102"/>
        <v>41.537265461871641</v>
      </c>
      <c r="BD158" s="46">
        <f t="shared" si="102"/>
        <v>26.967515985230957</v>
      </c>
      <c r="BE158" s="46">
        <f t="shared" si="102"/>
        <v>28.998047588197949</v>
      </c>
      <c r="BF158" s="46">
        <f t="shared" si="102"/>
        <v>23.990984081667968</v>
      </c>
      <c r="BG158" s="46">
        <f t="shared" si="102"/>
        <v>19.755780238230248</v>
      </c>
      <c r="BH158" s="46">
        <f t="shared" si="102"/>
        <v>22.475240307042821</v>
      </c>
      <c r="BI158" s="46">
        <f t="shared" si="102"/>
        <v>19.859056782593065</v>
      </c>
      <c r="BJ158" s="46">
        <f t="shared" si="102"/>
        <v>0</v>
      </c>
      <c r="BK158" s="46">
        <f t="shared" si="102"/>
        <v>21.913808042255877</v>
      </c>
      <c r="BL158" s="46">
        <f t="shared" si="102"/>
        <v>0</v>
      </c>
      <c r="BM158" s="46">
        <f t="shared" si="102"/>
        <v>33.520902923479937</v>
      </c>
      <c r="BN158" s="46">
        <f t="shared" si="102"/>
        <v>0</v>
      </c>
      <c r="BO158" s="46">
        <f t="shared" si="102"/>
        <v>31.674453396079308</v>
      </c>
      <c r="BP158" s="46">
        <f t="shared" si="102"/>
        <v>313.8197169301738</v>
      </c>
      <c r="BQ158" s="46">
        <f t="shared" si="102"/>
        <v>153.03516194881792</v>
      </c>
      <c r="BR158" s="46">
        <f t="shared" si="102"/>
        <v>154.04782669866498</v>
      </c>
      <c r="BS158" s="46">
        <f t="shared" ref="BS158:CS160" si="103">BS148*BS$52</f>
        <v>0.88914825248598606</v>
      </c>
      <c r="BT158" s="46">
        <f t="shared" si="103"/>
        <v>0</v>
      </c>
      <c r="BU158" s="46">
        <f t="shared" si="103"/>
        <v>0</v>
      </c>
      <c r="BV158" s="46">
        <f t="shared" si="103"/>
        <v>0</v>
      </c>
      <c r="BW158" s="46">
        <f t="shared" si="103"/>
        <v>0</v>
      </c>
      <c r="BX158" s="46">
        <f t="shared" si="103"/>
        <v>0</v>
      </c>
      <c r="BY158" s="46">
        <f t="shared" si="103"/>
        <v>0</v>
      </c>
      <c r="BZ158" s="46">
        <f t="shared" si="103"/>
        <v>0</v>
      </c>
      <c r="CA158" s="46">
        <f t="shared" si="103"/>
        <v>0</v>
      </c>
      <c r="CB158" s="46">
        <f t="shared" si="103"/>
        <v>0</v>
      </c>
      <c r="CC158" s="46">
        <f t="shared" si="103"/>
        <v>0</v>
      </c>
      <c r="CD158" s="46">
        <f t="shared" si="103"/>
        <v>0</v>
      </c>
      <c r="CE158" s="46">
        <f t="shared" si="103"/>
        <v>0</v>
      </c>
      <c r="CF158" s="46">
        <f t="shared" si="103"/>
        <v>0</v>
      </c>
      <c r="CG158" s="46">
        <f t="shared" si="103"/>
        <v>0</v>
      </c>
      <c r="CH158" s="46">
        <f t="shared" si="103"/>
        <v>0</v>
      </c>
      <c r="CI158" s="46">
        <f t="shared" si="103"/>
        <v>0</v>
      </c>
      <c r="CJ158" s="46">
        <f t="shared" si="103"/>
        <v>0</v>
      </c>
      <c r="CK158" s="46">
        <f t="shared" si="103"/>
        <v>0</v>
      </c>
      <c r="CL158" s="46">
        <f t="shared" si="103"/>
        <v>0</v>
      </c>
      <c r="CM158" s="46">
        <f t="shared" si="103"/>
        <v>0</v>
      </c>
      <c r="CN158" s="46">
        <f t="shared" si="103"/>
        <v>0</v>
      </c>
      <c r="CO158" s="46">
        <f t="shared" si="103"/>
        <v>0</v>
      </c>
      <c r="CP158" s="46">
        <f t="shared" si="103"/>
        <v>0</v>
      </c>
      <c r="CQ158" s="46">
        <f t="shared" si="103"/>
        <v>0</v>
      </c>
      <c r="CR158" s="46">
        <f t="shared" si="103"/>
        <v>0</v>
      </c>
      <c r="CS158" s="46">
        <f t="shared" si="103"/>
        <v>0</v>
      </c>
    </row>
    <row r="159" spans="2:97" x14ac:dyDescent="0.35">
      <c r="B159" s="40" t="s">
        <v>79</v>
      </c>
      <c r="E159" s="32">
        <f>SUM(G159:CS159)</f>
        <v>1327.9145390229887</v>
      </c>
      <c r="F159" s="2"/>
      <c r="G159" s="33">
        <f t="shared" si="102"/>
        <v>-1</v>
      </c>
      <c r="H159" s="43">
        <f t="shared" si="102"/>
        <v>0</v>
      </c>
      <c r="I159" s="43">
        <f t="shared" si="102"/>
        <v>0</v>
      </c>
      <c r="J159" s="43">
        <f t="shared" si="102"/>
        <v>0</v>
      </c>
      <c r="K159" s="43">
        <f t="shared" si="102"/>
        <v>-1.7337242752546444E-13</v>
      </c>
      <c r="L159" s="43">
        <f t="shared" si="102"/>
        <v>-76.617851680241642</v>
      </c>
      <c r="M159" s="43">
        <f t="shared" si="102"/>
        <v>-121.986572637595</v>
      </c>
      <c r="N159" s="43">
        <f t="shared" si="102"/>
        <v>-81.807029375021457</v>
      </c>
      <c r="O159" s="43">
        <f t="shared" si="102"/>
        <v>-75.369774208351359</v>
      </c>
      <c r="P159" s="43">
        <f t="shared" si="102"/>
        <v>-78.669146622736193</v>
      </c>
      <c r="Q159" s="43">
        <f t="shared" si="102"/>
        <v>-69.358536643779686</v>
      </c>
      <c r="R159" s="43">
        <f t="shared" si="102"/>
        <v>-57.959554579896114</v>
      </c>
      <c r="S159" s="43">
        <f t="shared" si="102"/>
        <v>-26.863602980230571</v>
      </c>
      <c r="T159" s="43">
        <f t="shared" si="102"/>
        <v>0</v>
      </c>
      <c r="U159" s="43">
        <f t="shared" si="102"/>
        <v>-419.21527810268952</v>
      </c>
      <c r="V159" s="43">
        <f t="shared" si="102"/>
        <v>68.510018984924557</v>
      </c>
      <c r="W159" s="43">
        <f t="shared" si="102"/>
        <v>66.565825736087746</v>
      </c>
      <c r="X159" s="43">
        <f t="shared" si="102"/>
        <v>52.851608414270736</v>
      </c>
      <c r="Y159" s="43">
        <f t="shared" si="102"/>
        <v>54.113815458660071</v>
      </c>
      <c r="Z159" s="43">
        <f t="shared" si="102"/>
        <v>51.879140322890905</v>
      </c>
      <c r="AA159" s="43">
        <f t="shared" si="102"/>
        <v>53.343481292781924</v>
      </c>
      <c r="AB159" s="43">
        <f t="shared" si="102"/>
        <v>50.37584446690704</v>
      </c>
      <c r="AC159" s="43">
        <f t="shared" si="102"/>
        <v>52.173119664690489</v>
      </c>
      <c r="AD159" s="43">
        <f t="shared" si="102"/>
        <v>49.459499597271154</v>
      </c>
      <c r="AE159" s="43">
        <f t="shared" si="102"/>
        <v>51.431953455411353</v>
      </c>
      <c r="AF159" s="43">
        <f t="shared" si="102"/>
        <v>46.210874489408397</v>
      </c>
      <c r="AG159" s="43">
        <f t="shared" si="102"/>
        <v>50.32510000648859</v>
      </c>
      <c r="AH159" s="43">
        <f t="shared" si="102"/>
        <v>45.207972896892279</v>
      </c>
      <c r="AI159" s="43">
        <f t="shared" si="102"/>
        <v>49.657659529986255</v>
      </c>
      <c r="AJ159" s="43">
        <f t="shared" si="102"/>
        <v>42.694607190651304</v>
      </c>
      <c r="AK159" s="43">
        <f t="shared" si="102"/>
        <v>46.688375917896479</v>
      </c>
      <c r="AL159" s="43">
        <f t="shared" si="102"/>
        <v>41.000746673561849</v>
      </c>
      <c r="AM159" s="43">
        <f t="shared" si="102"/>
        <v>44.161315281532957</v>
      </c>
      <c r="AN159" s="43">
        <f t="shared" si="102"/>
        <v>38.362177735169738</v>
      </c>
      <c r="AO159" s="43">
        <f t="shared" si="102"/>
        <v>44.604238380863443</v>
      </c>
      <c r="AP159" s="43">
        <f t="shared" si="102"/>
        <v>35.979464691759638</v>
      </c>
      <c r="AQ159" s="43">
        <f t="shared" si="102"/>
        <v>41.729452527176122</v>
      </c>
      <c r="AR159" s="43">
        <f t="shared" si="102"/>
        <v>34.906960443083712</v>
      </c>
      <c r="AS159" s="43">
        <f t="shared" si="102"/>
        <v>35.775264509910293</v>
      </c>
      <c r="AT159" s="43">
        <f t="shared" si="102"/>
        <v>32.966524574616926</v>
      </c>
      <c r="AU159" s="43">
        <f t="shared" si="102"/>
        <v>28.662767640650692</v>
      </c>
      <c r="AV159" s="43">
        <f t="shared" si="102"/>
        <v>31.31526779193711</v>
      </c>
      <c r="AW159" s="43">
        <f t="shared" si="102"/>
        <v>26.553208026087574</v>
      </c>
      <c r="AX159" s="43">
        <f t="shared" si="102"/>
        <v>30.802690733673668</v>
      </c>
      <c r="AY159" s="43">
        <f t="shared" si="102"/>
        <v>37.521532871679391</v>
      </c>
      <c r="AZ159" s="43">
        <f t="shared" si="102"/>
        <v>31.035901454300067</v>
      </c>
      <c r="BA159" s="43">
        <f t="shared" si="102"/>
        <v>46.318103691361969</v>
      </c>
      <c r="BB159" s="43">
        <f t="shared" si="102"/>
        <v>31.092462764154092</v>
      </c>
      <c r="BC159" s="43">
        <f t="shared" si="102"/>
        <v>41.537265461871641</v>
      </c>
      <c r="BD159" s="43">
        <f t="shared" si="102"/>
        <v>26.967515985230957</v>
      </c>
      <c r="BE159" s="43">
        <f t="shared" si="102"/>
        <v>28.998047588197949</v>
      </c>
      <c r="BF159" s="43">
        <f t="shared" si="102"/>
        <v>23.990984081667968</v>
      </c>
      <c r="BG159" s="43">
        <f t="shared" si="102"/>
        <v>19.755780238230248</v>
      </c>
      <c r="BH159" s="43">
        <f t="shared" si="102"/>
        <v>22.475240307042821</v>
      </c>
      <c r="BI159" s="43">
        <f t="shared" si="102"/>
        <v>19.859056782593065</v>
      </c>
      <c r="BJ159" s="43">
        <f t="shared" si="102"/>
        <v>0</v>
      </c>
      <c r="BK159" s="43">
        <f t="shared" si="102"/>
        <v>21.913808042255877</v>
      </c>
      <c r="BL159" s="43">
        <f t="shared" si="102"/>
        <v>0</v>
      </c>
      <c r="BM159" s="43">
        <f t="shared" si="102"/>
        <v>33.520902923479937</v>
      </c>
      <c r="BN159" s="43">
        <f t="shared" si="102"/>
        <v>0</v>
      </c>
      <c r="BO159" s="43">
        <f t="shared" si="102"/>
        <v>31.674453396079308</v>
      </c>
      <c r="BP159" s="43">
        <f t="shared" si="102"/>
        <v>313.8197169301738</v>
      </c>
      <c r="BQ159" s="43">
        <f t="shared" si="102"/>
        <v>153.03516194881792</v>
      </c>
      <c r="BR159" s="43">
        <f t="shared" si="102"/>
        <v>154.04782669866498</v>
      </c>
      <c r="BS159" s="43">
        <f t="shared" si="103"/>
        <v>0.88914825248598606</v>
      </c>
      <c r="BT159" s="43">
        <f t="shared" si="103"/>
        <v>0</v>
      </c>
      <c r="BU159" s="43">
        <f t="shared" si="103"/>
        <v>0</v>
      </c>
      <c r="BV159" s="43">
        <f t="shared" si="103"/>
        <v>0</v>
      </c>
      <c r="BW159" s="43">
        <f t="shared" si="103"/>
        <v>0</v>
      </c>
      <c r="BX159" s="43">
        <f t="shared" si="103"/>
        <v>0</v>
      </c>
      <c r="BY159" s="43">
        <f t="shared" si="103"/>
        <v>0</v>
      </c>
      <c r="BZ159" s="43">
        <f t="shared" si="103"/>
        <v>0</v>
      </c>
      <c r="CA159" s="43">
        <f t="shared" si="103"/>
        <v>0</v>
      </c>
      <c r="CB159" s="43">
        <f t="shared" si="103"/>
        <v>0</v>
      </c>
      <c r="CC159" s="43">
        <f t="shared" si="103"/>
        <v>0</v>
      </c>
      <c r="CD159" s="43">
        <f t="shared" si="103"/>
        <v>0</v>
      </c>
      <c r="CE159" s="43">
        <f t="shared" si="103"/>
        <v>0</v>
      </c>
      <c r="CF159" s="43">
        <f t="shared" si="103"/>
        <v>0</v>
      </c>
      <c r="CG159" s="43">
        <f t="shared" si="103"/>
        <v>0</v>
      </c>
      <c r="CH159" s="43">
        <f t="shared" si="103"/>
        <v>0</v>
      </c>
      <c r="CI159" s="43">
        <f t="shared" si="103"/>
        <v>0</v>
      </c>
      <c r="CJ159" s="43">
        <f t="shared" si="103"/>
        <v>0</v>
      </c>
      <c r="CK159" s="43">
        <f t="shared" si="103"/>
        <v>0</v>
      </c>
      <c r="CL159" s="43">
        <f t="shared" si="103"/>
        <v>0</v>
      </c>
      <c r="CM159" s="43">
        <f t="shared" si="103"/>
        <v>0</v>
      </c>
      <c r="CN159" s="43">
        <f t="shared" si="103"/>
        <v>0</v>
      </c>
      <c r="CO159" s="43">
        <f t="shared" si="103"/>
        <v>0</v>
      </c>
      <c r="CP159" s="43">
        <f t="shared" si="103"/>
        <v>0</v>
      </c>
      <c r="CQ159" s="43">
        <f t="shared" si="103"/>
        <v>0</v>
      </c>
      <c r="CR159" s="43">
        <f t="shared" si="103"/>
        <v>0</v>
      </c>
      <c r="CS159" s="43">
        <f t="shared" si="103"/>
        <v>0</v>
      </c>
    </row>
    <row r="160" spans="2:97" x14ac:dyDescent="0.35">
      <c r="B160" s="40" t="s">
        <v>80</v>
      </c>
      <c r="E160" s="44">
        <f>SUM(G160:CS160)</f>
        <v>-509.57499289205737</v>
      </c>
      <c r="F160" s="2"/>
      <c r="G160" s="45">
        <f t="shared" si="102"/>
        <v>-1</v>
      </c>
      <c r="H160" s="46">
        <f t="shared" si="102"/>
        <v>0</v>
      </c>
      <c r="I160" s="46">
        <f t="shared" si="102"/>
        <v>0</v>
      </c>
      <c r="J160" s="46">
        <f t="shared" si="102"/>
        <v>0</v>
      </c>
      <c r="K160" s="46">
        <f t="shared" si="102"/>
        <v>-1.7337242752546444E-13</v>
      </c>
      <c r="L160" s="46">
        <f t="shared" si="102"/>
        <v>-76.617851680241642</v>
      </c>
      <c r="M160" s="46">
        <f t="shared" si="102"/>
        <v>-121.986572637595</v>
      </c>
      <c r="N160" s="46">
        <f t="shared" si="102"/>
        <v>-81.807029375021457</v>
      </c>
      <c r="O160" s="46">
        <f t="shared" si="102"/>
        <v>-75.369774208351359</v>
      </c>
      <c r="P160" s="46">
        <f t="shared" si="102"/>
        <v>-78.669146622736193</v>
      </c>
      <c r="Q160" s="46">
        <f t="shared" si="102"/>
        <v>-69.358536643779686</v>
      </c>
      <c r="R160" s="46">
        <f t="shared" si="102"/>
        <v>-57.959554579896114</v>
      </c>
      <c r="S160" s="46">
        <f t="shared" si="102"/>
        <v>-26.863602980230571</v>
      </c>
      <c r="T160" s="46">
        <f t="shared" si="102"/>
        <v>0</v>
      </c>
      <c r="U160" s="46">
        <f t="shared" si="102"/>
        <v>-419.21527810268952</v>
      </c>
      <c r="V160" s="46">
        <f t="shared" si="102"/>
        <v>68.510018984924557</v>
      </c>
      <c r="W160" s="46">
        <f t="shared" si="102"/>
        <v>66.565825736087746</v>
      </c>
      <c r="X160" s="46">
        <f t="shared" si="102"/>
        <v>52.851608414270736</v>
      </c>
      <c r="Y160" s="46">
        <f t="shared" si="102"/>
        <v>54.113815458660071</v>
      </c>
      <c r="Z160" s="46">
        <f t="shared" si="102"/>
        <v>51.879140322890905</v>
      </c>
      <c r="AA160" s="46">
        <f t="shared" si="102"/>
        <v>53.343481292781924</v>
      </c>
      <c r="AB160" s="46">
        <f t="shared" si="102"/>
        <v>50.37584446690704</v>
      </c>
      <c r="AC160" s="46">
        <f t="shared" si="102"/>
        <v>52.173119664690489</v>
      </c>
      <c r="AD160" s="46">
        <f t="shared" si="102"/>
        <v>49.459499597271154</v>
      </c>
      <c r="AE160" s="46">
        <f t="shared" si="102"/>
        <v>0</v>
      </c>
      <c r="AF160" s="46">
        <f t="shared" si="102"/>
        <v>0</v>
      </c>
      <c r="AG160" s="46">
        <f t="shared" si="102"/>
        <v>0</v>
      </c>
      <c r="AH160" s="46">
        <f t="shared" si="102"/>
        <v>0</v>
      </c>
      <c r="AI160" s="46">
        <f t="shared" si="102"/>
        <v>0</v>
      </c>
      <c r="AJ160" s="46">
        <f t="shared" si="102"/>
        <v>0</v>
      </c>
      <c r="AK160" s="46">
        <f t="shared" si="102"/>
        <v>0</v>
      </c>
      <c r="AL160" s="46">
        <f t="shared" si="102"/>
        <v>0</v>
      </c>
      <c r="AM160" s="46">
        <f t="shared" si="102"/>
        <v>0</v>
      </c>
      <c r="AN160" s="46">
        <f t="shared" si="102"/>
        <v>0</v>
      </c>
      <c r="AO160" s="46">
        <f t="shared" si="102"/>
        <v>0</v>
      </c>
      <c r="AP160" s="46">
        <f t="shared" si="102"/>
        <v>0</v>
      </c>
      <c r="AQ160" s="46">
        <f t="shared" si="102"/>
        <v>0</v>
      </c>
      <c r="AR160" s="46">
        <f t="shared" si="102"/>
        <v>0</v>
      </c>
      <c r="AS160" s="46">
        <f t="shared" si="102"/>
        <v>0</v>
      </c>
      <c r="AT160" s="46">
        <f t="shared" si="102"/>
        <v>0</v>
      </c>
      <c r="AU160" s="46">
        <f t="shared" si="102"/>
        <v>0</v>
      </c>
      <c r="AV160" s="46">
        <f t="shared" si="102"/>
        <v>0</v>
      </c>
      <c r="AW160" s="46">
        <f t="shared" si="102"/>
        <v>0</v>
      </c>
      <c r="AX160" s="46">
        <f t="shared" si="102"/>
        <v>0</v>
      </c>
      <c r="AY160" s="46">
        <f t="shared" si="102"/>
        <v>0</v>
      </c>
      <c r="AZ160" s="46">
        <f t="shared" si="102"/>
        <v>0</v>
      </c>
      <c r="BA160" s="46">
        <f t="shared" si="102"/>
        <v>0</v>
      </c>
      <c r="BB160" s="46">
        <f t="shared" si="102"/>
        <v>0</v>
      </c>
      <c r="BC160" s="46">
        <f t="shared" si="102"/>
        <v>0</v>
      </c>
      <c r="BD160" s="46">
        <f t="shared" si="102"/>
        <v>0</v>
      </c>
      <c r="BE160" s="46">
        <f t="shared" si="102"/>
        <v>0</v>
      </c>
      <c r="BF160" s="46">
        <f t="shared" si="102"/>
        <v>0</v>
      </c>
      <c r="BG160" s="46">
        <f t="shared" si="102"/>
        <v>0</v>
      </c>
      <c r="BH160" s="46">
        <f t="shared" si="102"/>
        <v>0</v>
      </c>
      <c r="BI160" s="46">
        <f t="shared" si="102"/>
        <v>0</v>
      </c>
      <c r="BJ160" s="46">
        <f t="shared" si="102"/>
        <v>0</v>
      </c>
      <c r="BK160" s="46">
        <f t="shared" si="102"/>
        <v>0</v>
      </c>
      <c r="BL160" s="46">
        <f t="shared" si="102"/>
        <v>0</v>
      </c>
      <c r="BM160" s="46">
        <f t="shared" si="102"/>
        <v>0</v>
      </c>
      <c r="BN160" s="46">
        <f t="shared" si="102"/>
        <v>0</v>
      </c>
      <c r="BO160" s="46">
        <f t="shared" si="102"/>
        <v>0</v>
      </c>
      <c r="BP160" s="46">
        <f t="shared" si="102"/>
        <v>0</v>
      </c>
      <c r="BQ160" s="46">
        <f t="shared" si="102"/>
        <v>0</v>
      </c>
      <c r="BR160" s="46">
        <f t="shared" si="102"/>
        <v>0</v>
      </c>
      <c r="BS160" s="46">
        <f t="shared" si="103"/>
        <v>0</v>
      </c>
      <c r="BT160" s="46">
        <f t="shared" si="103"/>
        <v>0</v>
      </c>
      <c r="BU160" s="46">
        <f t="shared" si="103"/>
        <v>0</v>
      </c>
      <c r="BV160" s="46">
        <f t="shared" si="103"/>
        <v>0</v>
      </c>
      <c r="BW160" s="46">
        <f t="shared" si="103"/>
        <v>0</v>
      </c>
      <c r="BX160" s="46">
        <f t="shared" si="103"/>
        <v>0</v>
      </c>
      <c r="BY160" s="46">
        <f t="shared" si="103"/>
        <v>0</v>
      </c>
      <c r="BZ160" s="46">
        <f t="shared" si="103"/>
        <v>0</v>
      </c>
      <c r="CA160" s="46">
        <f t="shared" si="103"/>
        <v>0</v>
      </c>
      <c r="CB160" s="46">
        <f t="shared" si="103"/>
        <v>0</v>
      </c>
      <c r="CC160" s="46">
        <f t="shared" si="103"/>
        <v>0</v>
      </c>
      <c r="CD160" s="46">
        <f t="shared" si="103"/>
        <v>0</v>
      </c>
      <c r="CE160" s="46">
        <f t="shared" si="103"/>
        <v>0</v>
      </c>
      <c r="CF160" s="46">
        <f t="shared" si="103"/>
        <v>0</v>
      </c>
      <c r="CG160" s="46">
        <f t="shared" si="103"/>
        <v>0</v>
      </c>
      <c r="CH160" s="46">
        <f t="shared" si="103"/>
        <v>0</v>
      </c>
      <c r="CI160" s="46">
        <f t="shared" si="103"/>
        <v>0</v>
      </c>
      <c r="CJ160" s="46">
        <f t="shared" si="103"/>
        <v>0</v>
      </c>
      <c r="CK160" s="46">
        <f t="shared" si="103"/>
        <v>0</v>
      </c>
      <c r="CL160" s="46">
        <f t="shared" si="103"/>
        <v>0</v>
      </c>
      <c r="CM160" s="46">
        <f t="shared" si="103"/>
        <v>0</v>
      </c>
      <c r="CN160" s="46">
        <f t="shared" si="103"/>
        <v>0</v>
      </c>
      <c r="CO160" s="46">
        <f t="shared" si="103"/>
        <v>0</v>
      </c>
      <c r="CP160" s="46">
        <f t="shared" si="103"/>
        <v>0</v>
      </c>
      <c r="CQ160" s="46">
        <f t="shared" si="103"/>
        <v>0</v>
      </c>
      <c r="CR160" s="46">
        <f t="shared" si="103"/>
        <v>0</v>
      </c>
      <c r="CS160" s="46">
        <f t="shared" si="103"/>
        <v>0</v>
      </c>
    </row>
    <row r="162" spans="2:97" x14ac:dyDescent="0.35">
      <c r="B162" s="50" t="str">
        <f>B16</f>
        <v>Enter Name</v>
      </c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</row>
    <row r="164" spans="2:97" x14ac:dyDescent="0.35">
      <c r="B164" s="40" t="s">
        <v>72</v>
      </c>
      <c r="C164" s="40"/>
      <c r="D164" s="40"/>
      <c r="E164" s="32">
        <f>SUM(G164:CS164)</f>
        <v>0</v>
      </c>
      <c r="F164" s="2"/>
      <c r="G164" s="46">
        <f t="shared" ref="G164:BR164" si="104">(G$28*$C$16)+(G$29*$D$16)+(G$30*$C$16)</f>
        <v>0</v>
      </c>
      <c r="H164" s="46">
        <f t="shared" si="104"/>
        <v>0</v>
      </c>
      <c r="I164" s="46">
        <f t="shared" si="104"/>
        <v>0</v>
      </c>
      <c r="J164" s="46">
        <f t="shared" si="104"/>
        <v>0</v>
      </c>
      <c r="K164" s="46">
        <f t="shared" si="104"/>
        <v>0</v>
      </c>
      <c r="L164" s="46">
        <f t="shared" si="104"/>
        <v>0</v>
      </c>
      <c r="M164" s="46">
        <f t="shared" si="104"/>
        <v>0</v>
      </c>
      <c r="N164" s="46">
        <f t="shared" si="104"/>
        <v>0</v>
      </c>
      <c r="O164" s="46">
        <f t="shared" si="104"/>
        <v>0</v>
      </c>
      <c r="P164" s="46">
        <f t="shared" si="104"/>
        <v>0</v>
      </c>
      <c r="Q164" s="46">
        <f t="shared" si="104"/>
        <v>0</v>
      </c>
      <c r="R164" s="46">
        <f t="shared" si="104"/>
        <v>0</v>
      </c>
      <c r="S164" s="46">
        <f t="shared" si="104"/>
        <v>0</v>
      </c>
      <c r="T164" s="46">
        <f t="shared" si="104"/>
        <v>0</v>
      </c>
      <c r="U164" s="46">
        <f t="shared" si="104"/>
        <v>0</v>
      </c>
      <c r="V164" s="46">
        <f t="shared" si="104"/>
        <v>0</v>
      </c>
      <c r="W164" s="46">
        <f t="shared" si="104"/>
        <v>0</v>
      </c>
      <c r="X164" s="46">
        <f t="shared" si="104"/>
        <v>0</v>
      </c>
      <c r="Y164" s="46">
        <f t="shared" si="104"/>
        <v>0</v>
      </c>
      <c r="Z164" s="46">
        <f t="shared" si="104"/>
        <v>0</v>
      </c>
      <c r="AA164" s="46">
        <f t="shared" si="104"/>
        <v>0</v>
      </c>
      <c r="AB164" s="46">
        <f t="shared" si="104"/>
        <v>0</v>
      </c>
      <c r="AC164" s="46">
        <f t="shared" si="104"/>
        <v>0</v>
      </c>
      <c r="AD164" s="46">
        <f t="shared" si="104"/>
        <v>0</v>
      </c>
      <c r="AE164" s="46">
        <f t="shared" si="104"/>
        <v>0</v>
      </c>
      <c r="AF164" s="46">
        <f t="shared" si="104"/>
        <v>0</v>
      </c>
      <c r="AG164" s="46">
        <f t="shared" si="104"/>
        <v>0</v>
      </c>
      <c r="AH164" s="46">
        <f t="shared" si="104"/>
        <v>0</v>
      </c>
      <c r="AI164" s="46">
        <f t="shared" si="104"/>
        <v>0</v>
      </c>
      <c r="AJ164" s="46">
        <f t="shared" si="104"/>
        <v>0</v>
      </c>
      <c r="AK164" s="46">
        <f t="shared" si="104"/>
        <v>0</v>
      </c>
      <c r="AL164" s="46">
        <f t="shared" si="104"/>
        <v>0</v>
      </c>
      <c r="AM164" s="46">
        <f t="shared" si="104"/>
        <v>0</v>
      </c>
      <c r="AN164" s="46">
        <f t="shared" si="104"/>
        <v>0</v>
      </c>
      <c r="AO164" s="46">
        <f t="shared" si="104"/>
        <v>0</v>
      </c>
      <c r="AP164" s="46">
        <f t="shared" si="104"/>
        <v>0</v>
      </c>
      <c r="AQ164" s="46">
        <f t="shared" si="104"/>
        <v>0</v>
      </c>
      <c r="AR164" s="46">
        <f t="shared" si="104"/>
        <v>0</v>
      </c>
      <c r="AS164" s="46">
        <f t="shared" si="104"/>
        <v>0</v>
      </c>
      <c r="AT164" s="46">
        <f t="shared" si="104"/>
        <v>0</v>
      </c>
      <c r="AU164" s="46">
        <f t="shared" si="104"/>
        <v>0</v>
      </c>
      <c r="AV164" s="46">
        <f t="shared" si="104"/>
        <v>0</v>
      </c>
      <c r="AW164" s="46">
        <f t="shared" si="104"/>
        <v>0</v>
      </c>
      <c r="AX164" s="46">
        <f t="shared" si="104"/>
        <v>0</v>
      </c>
      <c r="AY164" s="46">
        <f t="shared" si="104"/>
        <v>0</v>
      </c>
      <c r="AZ164" s="46">
        <f t="shared" si="104"/>
        <v>0</v>
      </c>
      <c r="BA164" s="46">
        <f t="shared" si="104"/>
        <v>0</v>
      </c>
      <c r="BB164" s="46">
        <f t="shared" si="104"/>
        <v>0</v>
      </c>
      <c r="BC164" s="46">
        <f t="shared" si="104"/>
        <v>0</v>
      </c>
      <c r="BD164" s="46">
        <f t="shared" si="104"/>
        <v>0</v>
      </c>
      <c r="BE164" s="46">
        <f t="shared" si="104"/>
        <v>0</v>
      </c>
      <c r="BF164" s="46">
        <f t="shared" si="104"/>
        <v>0</v>
      </c>
      <c r="BG164" s="46">
        <f t="shared" si="104"/>
        <v>0</v>
      </c>
      <c r="BH164" s="46">
        <f t="shared" si="104"/>
        <v>0</v>
      </c>
      <c r="BI164" s="46">
        <f t="shared" si="104"/>
        <v>0</v>
      </c>
      <c r="BJ164" s="46">
        <f t="shared" si="104"/>
        <v>0</v>
      </c>
      <c r="BK164" s="46">
        <f t="shared" si="104"/>
        <v>0</v>
      </c>
      <c r="BL164" s="46">
        <f t="shared" si="104"/>
        <v>0</v>
      </c>
      <c r="BM164" s="46">
        <f t="shared" si="104"/>
        <v>0</v>
      </c>
      <c r="BN164" s="46">
        <f t="shared" si="104"/>
        <v>0</v>
      </c>
      <c r="BO164" s="46">
        <f t="shared" si="104"/>
        <v>0</v>
      </c>
      <c r="BP164" s="46">
        <f t="shared" si="104"/>
        <v>0</v>
      </c>
      <c r="BQ164" s="46">
        <f t="shared" si="104"/>
        <v>0</v>
      </c>
      <c r="BR164" s="46">
        <f t="shared" si="104"/>
        <v>0</v>
      </c>
      <c r="BS164" s="46">
        <f t="shared" ref="BS164:CS164" si="105">(BS$28*$C$16)+(BS$29*$D$16)+(BS$30*$C$16)</f>
        <v>0</v>
      </c>
      <c r="BT164" s="46">
        <f t="shared" si="105"/>
        <v>0</v>
      </c>
      <c r="BU164" s="46">
        <f t="shared" si="105"/>
        <v>0</v>
      </c>
      <c r="BV164" s="46">
        <f t="shared" si="105"/>
        <v>0</v>
      </c>
      <c r="BW164" s="46">
        <f t="shared" si="105"/>
        <v>0</v>
      </c>
      <c r="BX164" s="46">
        <f t="shared" si="105"/>
        <v>0</v>
      </c>
      <c r="BY164" s="46">
        <f t="shared" si="105"/>
        <v>0</v>
      </c>
      <c r="BZ164" s="46">
        <f t="shared" si="105"/>
        <v>0</v>
      </c>
      <c r="CA164" s="46">
        <f t="shared" si="105"/>
        <v>0</v>
      </c>
      <c r="CB164" s="46">
        <f t="shared" si="105"/>
        <v>0</v>
      </c>
      <c r="CC164" s="46">
        <f t="shared" si="105"/>
        <v>0</v>
      </c>
      <c r="CD164" s="46">
        <f t="shared" si="105"/>
        <v>0</v>
      </c>
      <c r="CE164" s="46">
        <f t="shared" si="105"/>
        <v>0</v>
      </c>
      <c r="CF164" s="46">
        <f t="shared" si="105"/>
        <v>0</v>
      </c>
      <c r="CG164" s="46">
        <f t="shared" si="105"/>
        <v>0</v>
      </c>
      <c r="CH164" s="46">
        <f t="shared" si="105"/>
        <v>0</v>
      </c>
      <c r="CI164" s="46">
        <f t="shared" si="105"/>
        <v>0</v>
      </c>
      <c r="CJ164" s="46">
        <f t="shared" si="105"/>
        <v>0</v>
      </c>
      <c r="CK164" s="46">
        <f t="shared" si="105"/>
        <v>0</v>
      </c>
      <c r="CL164" s="46">
        <f t="shared" si="105"/>
        <v>0</v>
      </c>
      <c r="CM164" s="46">
        <f t="shared" si="105"/>
        <v>0</v>
      </c>
      <c r="CN164" s="46">
        <f t="shared" si="105"/>
        <v>0</v>
      </c>
      <c r="CO164" s="46">
        <f t="shared" si="105"/>
        <v>0</v>
      </c>
      <c r="CP164" s="46">
        <f t="shared" si="105"/>
        <v>0</v>
      </c>
      <c r="CQ164" s="46">
        <f t="shared" si="105"/>
        <v>0</v>
      </c>
      <c r="CR164" s="46">
        <f t="shared" si="105"/>
        <v>0</v>
      </c>
      <c r="CS164" s="46">
        <f t="shared" si="105"/>
        <v>0</v>
      </c>
    </row>
    <row r="165" spans="2:97" x14ac:dyDescent="0.35">
      <c r="B165" s="1" t="s">
        <v>73</v>
      </c>
      <c r="E165" s="32">
        <f>SUM(G165:CS165)</f>
        <v>0</v>
      </c>
      <c r="G165" s="42">
        <f t="shared" ref="G165:BR165" si="106">(G$56*$C$16)+(G$57*$D$16)+(G$58*$D$16)+(G$59*$C$16)</f>
        <v>0</v>
      </c>
      <c r="H165" s="42">
        <f t="shared" si="106"/>
        <v>0</v>
      </c>
      <c r="I165" s="42">
        <f t="shared" si="106"/>
        <v>0</v>
      </c>
      <c r="J165" s="42">
        <f t="shared" si="106"/>
        <v>0</v>
      </c>
      <c r="K165" s="42">
        <f t="shared" si="106"/>
        <v>0</v>
      </c>
      <c r="L165" s="42">
        <f t="shared" si="106"/>
        <v>0</v>
      </c>
      <c r="M165" s="42">
        <f t="shared" si="106"/>
        <v>0</v>
      </c>
      <c r="N165" s="42">
        <f t="shared" si="106"/>
        <v>0</v>
      </c>
      <c r="O165" s="42">
        <f t="shared" si="106"/>
        <v>0</v>
      </c>
      <c r="P165" s="42">
        <f t="shared" si="106"/>
        <v>0</v>
      </c>
      <c r="Q165" s="42">
        <f t="shared" si="106"/>
        <v>0</v>
      </c>
      <c r="R165" s="42">
        <f t="shared" si="106"/>
        <v>0</v>
      </c>
      <c r="S165" s="42">
        <f t="shared" si="106"/>
        <v>0</v>
      </c>
      <c r="T165" s="42">
        <f t="shared" si="106"/>
        <v>0</v>
      </c>
      <c r="U165" s="42">
        <f t="shared" si="106"/>
        <v>0</v>
      </c>
      <c r="V165" s="42">
        <f t="shared" si="106"/>
        <v>0</v>
      </c>
      <c r="W165" s="42">
        <f t="shared" si="106"/>
        <v>0</v>
      </c>
      <c r="X165" s="42">
        <f t="shared" si="106"/>
        <v>0</v>
      </c>
      <c r="Y165" s="42">
        <f t="shared" si="106"/>
        <v>0</v>
      </c>
      <c r="Z165" s="42">
        <f t="shared" si="106"/>
        <v>0</v>
      </c>
      <c r="AA165" s="42">
        <f t="shared" si="106"/>
        <v>0</v>
      </c>
      <c r="AB165" s="42">
        <f t="shared" si="106"/>
        <v>0</v>
      </c>
      <c r="AC165" s="42">
        <f t="shared" si="106"/>
        <v>0</v>
      </c>
      <c r="AD165" s="42">
        <f t="shared" si="106"/>
        <v>0</v>
      </c>
      <c r="AE165" s="42">
        <f t="shared" si="106"/>
        <v>0</v>
      </c>
      <c r="AF165" s="42">
        <f t="shared" si="106"/>
        <v>0</v>
      </c>
      <c r="AG165" s="42">
        <f t="shared" si="106"/>
        <v>0</v>
      </c>
      <c r="AH165" s="42">
        <f t="shared" si="106"/>
        <v>0</v>
      </c>
      <c r="AI165" s="42">
        <f t="shared" si="106"/>
        <v>0</v>
      </c>
      <c r="AJ165" s="42">
        <f t="shared" si="106"/>
        <v>0</v>
      </c>
      <c r="AK165" s="42">
        <f t="shared" si="106"/>
        <v>0</v>
      </c>
      <c r="AL165" s="42">
        <f t="shared" si="106"/>
        <v>0</v>
      </c>
      <c r="AM165" s="42">
        <f t="shared" si="106"/>
        <v>0</v>
      </c>
      <c r="AN165" s="42">
        <f t="shared" si="106"/>
        <v>0</v>
      </c>
      <c r="AO165" s="42">
        <f t="shared" si="106"/>
        <v>0</v>
      </c>
      <c r="AP165" s="42">
        <f t="shared" si="106"/>
        <v>0</v>
      </c>
      <c r="AQ165" s="42">
        <f t="shared" si="106"/>
        <v>0</v>
      </c>
      <c r="AR165" s="42">
        <f t="shared" si="106"/>
        <v>0</v>
      </c>
      <c r="AS165" s="42">
        <f t="shared" si="106"/>
        <v>0</v>
      </c>
      <c r="AT165" s="42">
        <f t="shared" si="106"/>
        <v>0</v>
      </c>
      <c r="AU165" s="42">
        <f t="shared" si="106"/>
        <v>0</v>
      </c>
      <c r="AV165" s="42">
        <f t="shared" si="106"/>
        <v>0</v>
      </c>
      <c r="AW165" s="42">
        <f t="shared" si="106"/>
        <v>0</v>
      </c>
      <c r="AX165" s="42">
        <f t="shared" si="106"/>
        <v>0</v>
      </c>
      <c r="AY165" s="42">
        <f t="shared" si="106"/>
        <v>0</v>
      </c>
      <c r="AZ165" s="42">
        <f t="shared" si="106"/>
        <v>0</v>
      </c>
      <c r="BA165" s="42">
        <f t="shared" si="106"/>
        <v>0</v>
      </c>
      <c r="BB165" s="42">
        <f t="shared" si="106"/>
        <v>0</v>
      </c>
      <c r="BC165" s="42">
        <f t="shared" si="106"/>
        <v>0</v>
      </c>
      <c r="BD165" s="42">
        <f t="shared" si="106"/>
        <v>0</v>
      </c>
      <c r="BE165" s="42">
        <f t="shared" si="106"/>
        <v>0</v>
      </c>
      <c r="BF165" s="42">
        <f t="shared" si="106"/>
        <v>0</v>
      </c>
      <c r="BG165" s="42">
        <f t="shared" si="106"/>
        <v>0</v>
      </c>
      <c r="BH165" s="42">
        <f t="shared" si="106"/>
        <v>0</v>
      </c>
      <c r="BI165" s="42">
        <f t="shared" si="106"/>
        <v>0</v>
      </c>
      <c r="BJ165" s="42">
        <f t="shared" si="106"/>
        <v>0</v>
      </c>
      <c r="BK165" s="42">
        <f t="shared" si="106"/>
        <v>0</v>
      </c>
      <c r="BL165" s="42">
        <f t="shared" si="106"/>
        <v>0</v>
      </c>
      <c r="BM165" s="42">
        <f t="shared" si="106"/>
        <v>0</v>
      </c>
      <c r="BN165" s="42">
        <f t="shared" si="106"/>
        <v>0</v>
      </c>
      <c r="BO165" s="42">
        <f t="shared" si="106"/>
        <v>0</v>
      </c>
      <c r="BP165" s="42">
        <f t="shared" si="106"/>
        <v>0</v>
      </c>
      <c r="BQ165" s="42">
        <f t="shared" si="106"/>
        <v>0</v>
      </c>
      <c r="BR165" s="42">
        <f t="shared" si="106"/>
        <v>0</v>
      </c>
      <c r="BS165" s="42">
        <f t="shared" ref="BS165:CS165" si="107">(BS$56*$C$16)+(BS$57*$D$16)+(BS$58*$D$16)+(BS$59*$C$16)</f>
        <v>0</v>
      </c>
      <c r="BT165" s="42">
        <f t="shared" si="107"/>
        <v>0</v>
      </c>
      <c r="BU165" s="42">
        <f t="shared" si="107"/>
        <v>0</v>
      </c>
      <c r="BV165" s="42">
        <f t="shared" si="107"/>
        <v>0</v>
      </c>
      <c r="BW165" s="42">
        <f t="shared" si="107"/>
        <v>0</v>
      </c>
      <c r="BX165" s="42">
        <f t="shared" si="107"/>
        <v>0</v>
      </c>
      <c r="BY165" s="42">
        <f t="shared" si="107"/>
        <v>0</v>
      </c>
      <c r="BZ165" s="42">
        <f t="shared" si="107"/>
        <v>0</v>
      </c>
      <c r="CA165" s="42">
        <f t="shared" si="107"/>
        <v>0</v>
      </c>
      <c r="CB165" s="42">
        <f t="shared" si="107"/>
        <v>0</v>
      </c>
      <c r="CC165" s="42">
        <f t="shared" si="107"/>
        <v>0</v>
      </c>
      <c r="CD165" s="42">
        <f t="shared" si="107"/>
        <v>0</v>
      </c>
      <c r="CE165" s="42">
        <f t="shared" si="107"/>
        <v>0</v>
      </c>
      <c r="CF165" s="42">
        <f t="shared" si="107"/>
        <v>0</v>
      </c>
      <c r="CG165" s="42">
        <f t="shared" si="107"/>
        <v>0</v>
      </c>
      <c r="CH165" s="42">
        <f t="shared" si="107"/>
        <v>0</v>
      </c>
      <c r="CI165" s="42">
        <f t="shared" si="107"/>
        <v>0</v>
      </c>
      <c r="CJ165" s="42">
        <f t="shared" si="107"/>
        <v>0</v>
      </c>
      <c r="CK165" s="42">
        <f t="shared" si="107"/>
        <v>0</v>
      </c>
      <c r="CL165" s="42">
        <f t="shared" si="107"/>
        <v>0</v>
      </c>
      <c r="CM165" s="42">
        <f t="shared" si="107"/>
        <v>0</v>
      </c>
      <c r="CN165" s="42">
        <f t="shared" si="107"/>
        <v>0</v>
      </c>
      <c r="CO165" s="42">
        <f t="shared" si="107"/>
        <v>0</v>
      </c>
      <c r="CP165" s="42">
        <f t="shared" si="107"/>
        <v>0</v>
      </c>
      <c r="CQ165" s="42">
        <f t="shared" si="107"/>
        <v>0</v>
      </c>
      <c r="CR165" s="42">
        <f t="shared" si="107"/>
        <v>0</v>
      </c>
      <c r="CS165" s="42">
        <f t="shared" si="107"/>
        <v>0</v>
      </c>
    </row>
    <row r="166" spans="2:97" x14ac:dyDescent="0.35">
      <c r="B166" s="1" t="s">
        <v>74</v>
      </c>
      <c r="E166" s="32">
        <f>SUM(G166:CS166)</f>
        <v>0</v>
      </c>
      <c r="G166" s="42">
        <f t="shared" ref="G166:BR166" si="108">(G$70*$C$16)+(G$71*$D$16)+(G$72*$D$16)+(G$73*$C$16)</f>
        <v>0</v>
      </c>
      <c r="H166" s="42">
        <f t="shared" si="108"/>
        <v>0</v>
      </c>
      <c r="I166" s="42">
        <f t="shared" si="108"/>
        <v>0</v>
      </c>
      <c r="J166" s="42">
        <f t="shared" si="108"/>
        <v>0</v>
      </c>
      <c r="K166" s="42">
        <f t="shared" si="108"/>
        <v>0</v>
      </c>
      <c r="L166" s="42">
        <f t="shared" si="108"/>
        <v>0</v>
      </c>
      <c r="M166" s="42">
        <f t="shared" si="108"/>
        <v>0</v>
      </c>
      <c r="N166" s="42">
        <f t="shared" si="108"/>
        <v>0</v>
      </c>
      <c r="O166" s="42">
        <f t="shared" si="108"/>
        <v>0</v>
      </c>
      <c r="P166" s="42">
        <f t="shared" si="108"/>
        <v>0</v>
      </c>
      <c r="Q166" s="42">
        <f t="shared" si="108"/>
        <v>0</v>
      </c>
      <c r="R166" s="42">
        <f t="shared" si="108"/>
        <v>0</v>
      </c>
      <c r="S166" s="42">
        <f t="shared" si="108"/>
        <v>0</v>
      </c>
      <c r="T166" s="42">
        <f t="shared" si="108"/>
        <v>0</v>
      </c>
      <c r="U166" s="42">
        <f t="shared" si="108"/>
        <v>0</v>
      </c>
      <c r="V166" s="42">
        <f t="shared" si="108"/>
        <v>0</v>
      </c>
      <c r="W166" s="42">
        <f t="shared" si="108"/>
        <v>0</v>
      </c>
      <c r="X166" s="42">
        <f t="shared" si="108"/>
        <v>0</v>
      </c>
      <c r="Y166" s="42">
        <f t="shared" si="108"/>
        <v>0</v>
      </c>
      <c r="Z166" s="42">
        <f t="shared" si="108"/>
        <v>0</v>
      </c>
      <c r="AA166" s="42">
        <f t="shared" si="108"/>
        <v>0</v>
      </c>
      <c r="AB166" s="42">
        <f t="shared" si="108"/>
        <v>0</v>
      </c>
      <c r="AC166" s="42">
        <f t="shared" si="108"/>
        <v>0</v>
      </c>
      <c r="AD166" s="42">
        <f t="shared" si="108"/>
        <v>0</v>
      </c>
      <c r="AE166" s="42">
        <f t="shared" si="108"/>
        <v>0</v>
      </c>
      <c r="AF166" s="42">
        <f t="shared" si="108"/>
        <v>0</v>
      </c>
      <c r="AG166" s="42">
        <f t="shared" si="108"/>
        <v>0</v>
      </c>
      <c r="AH166" s="42">
        <f t="shared" si="108"/>
        <v>0</v>
      </c>
      <c r="AI166" s="42">
        <f t="shared" si="108"/>
        <v>0</v>
      </c>
      <c r="AJ166" s="42">
        <f t="shared" si="108"/>
        <v>0</v>
      </c>
      <c r="AK166" s="42">
        <f t="shared" si="108"/>
        <v>0</v>
      </c>
      <c r="AL166" s="42">
        <f t="shared" si="108"/>
        <v>0</v>
      </c>
      <c r="AM166" s="42">
        <f t="shared" si="108"/>
        <v>0</v>
      </c>
      <c r="AN166" s="42">
        <f t="shared" si="108"/>
        <v>0</v>
      </c>
      <c r="AO166" s="42">
        <f t="shared" si="108"/>
        <v>0</v>
      </c>
      <c r="AP166" s="42">
        <f t="shared" si="108"/>
        <v>0</v>
      </c>
      <c r="AQ166" s="42">
        <f t="shared" si="108"/>
        <v>0</v>
      </c>
      <c r="AR166" s="42">
        <f t="shared" si="108"/>
        <v>0</v>
      </c>
      <c r="AS166" s="42">
        <f t="shared" si="108"/>
        <v>0</v>
      </c>
      <c r="AT166" s="42">
        <f t="shared" si="108"/>
        <v>0</v>
      </c>
      <c r="AU166" s="42">
        <f t="shared" si="108"/>
        <v>0</v>
      </c>
      <c r="AV166" s="42">
        <f t="shared" si="108"/>
        <v>0</v>
      </c>
      <c r="AW166" s="42">
        <f t="shared" si="108"/>
        <v>0</v>
      </c>
      <c r="AX166" s="42">
        <f t="shared" si="108"/>
        <v>0</v>
      </c>
      <c r="AY166" s="42">
        <f t="shared" si="108"/>
        <v>0</v>
      </c>
      <c r="AZ166" s="42">
        <f t="shared" si="108"/>
        <v>0</v>
      </c>
      <c r="BA166" s="42">
        <f t="shared" si="108"/>
        <v>0</v>
      </c>
      <c r="BB166" s="42">
        <f t="shared" si="108"/>
        <v>0</v>
      </c>
      <c r="BC166" s="42">
        <f t="shared" si="108"/>
        <v>0</v>
      </c>
      <c r="BD166" s="42">
        <f t="shared" si="108"/>
        <v>0</v>
      </c>
      <c r="BE166" s="42">
        <f t="shared" si="108"/>
        <v>0</v>
      </c>
      <c r="BF166" s="42">
        <f t="shared" si="108"/>
        <v>0</v>
      </c>
      <c r="BG166" s="42">
        <f t="shared" si="108"/>
        <v>0</v>
      </c>
      <c r="BH166" s="42">
        <f t="shared" si="108"/>
        <v>0</v>
      </c>
      <c r="BI166" s="42">
        <f t="shared" si="108"/>
        <v>0</v>
      </c>
      <c r="BJ166" s="42">
        <f t="shared" si="108"/>
        <v>0</v>
      </c>
      <c r="BK166" s="42">
        <f t="shared" si="108"/>
        <v>0</v>
      </c>
      <c r="BL166" s="42">
        <f t="shared" si="108"/>
        <v>0</v>
      </c>
      <c r="BM166" s="42">
        <f t="shared" si="108"/>
        <v>0</v>
      </c>
      <c r="BN166" s="42">
        <f t="shared" si="108"/>
        <v>0</v>
      </c>
      <c r="BO166" s="42">
        <f t="shared" si="108"/>
        <v>0</v>
      </c>
      <c r="BP166" s="42">
        <f t="shared" si="108"/>
        <v>0</v>
      </c>
      <c r="BQ166" s="42">
        <f t="shared" si="108"/>
        <v>0</v>
      </c>
      <c r="BR166" s="42">
        <f t="shared" si="108"/>
        <v>0</v>
      </c>
      <c r="BS166" s="42">
        <f t="shared" ref="BS166:CS166" si="109">(BS$70*$C$16)+(BS$71*$D$16)+(BS$72*$D$16)+(BS$73*$C$16)</f>
        <v>0</v>
      </c>
      <c r="BT166" s="42">
        <f t="shared" si="109"/>
        <v>0</v>
      </c>
      <c r="BU166" s="42">
        <f t="shared" si="109"/>
        <v>0</v>
      </c>
      <c r="BV166" s="42">
        <f t="shared" si="109"/>
        <v>0</v>
      </c>
      <c r="BW166" s="42">
        <f t="shared" si="109"/>
        <v>0</v>
      </c>
      <c r="BX166" s="42">
        <f t="shared" si="109"/>
        <v>0</v>
      </c>
      <c r="BY166" s="42">
        <f t="shared" si="109"/>
        <v>0</v>
      </c>
      <c r="BZ166" s="42">
        <f t="shared" si="109"/>
        <v>0</v>
      </c>
      <c r="CA166" s="42">
        <f t="shared" si="109"/>
        <v>0</v>
      </c>
      <c r="CB166" s="42">
        <f t="shared" si="109"/>
        <v>0</v>
      </c>
      <c r="CC166" s="42">
        <f t="shared" si="109"/>
        <v>0</v>
      </c>
      <c r="CD166" s="42">
        <f t="shared" si="109"/>
        <v>0</v>
      </c>
      <c r="CE166" s="42">
        <f t="shared" si="109"/>
        <v>0</v>
      </c>
      <c r="CF166" s="42">
        <f t="shared" si="109"/>
        <v>0</v>
      </c>
      <c r="CG166" s="42">
        <f t="shared" si="109"/>
        <v>0</v>
      </c>
      <c r="CH166" s="42">
        <f t="shared" si="109"/>
        <v>0</v>
      </c>
      <c r="CI166" s="42">
        <f t="shared" si="109"/>
        <v>0</v>
      </c>
      <c r="CJ166" s="42">
        <f t="shared" si="109"/>
        <v>0</v>
      </c>
      <c r="CK166" s="42">
        <f t="shared" si="109"/>
        <v>0</v>
      </c>
      <c r="CL166" s="42">
        <f t="shared" si="109"/>
        <v>0</v>
      </c>
      <c r="CM166" s="42">
        <f t="shared" si="109"/>
        <v>0</v>
      </c>
      <c r="CN166" s="42">
        <f t="shared" si="109"/>
        <v>0</v>
      </c>
      <c r="CO166" s="42">
        <f t="shared" si="109"/>
        <v>0</v>
      </c>
      <c r="CP166" s="42">
        <f t="shared" si="109"/>
        <v>0</v>
      </c>
      <c r="CQ166" s="42">
        <f t="shared" si="109"/>
        <v>0</v>
      </c>
      <c r="CR166" s="42">
        <f t="shared" si="109"/>
        <v>0</v>
      </c>
      <c r="CS166" s="42">
        <f t="shared" si="109"/>
        <v>0</v>
      </c>
    </row>
    <row r="167" spans="2:97" x14ac:dyDescent="0.35">
      <c r="B167" s="1" t="s">
        <v>64</v>
      </c>
      <c r="E167" s="32">
        <f>SUM(G167:CS167)</f>
        <v>0</v>
      </c>
      <c r="G167" s="37">
        <f t="shared" ref="G167:BR167" si="110">G44</f>
        <v>0</v>
      </c>
      <c r="H167" s="37">
        <f t="shared" si="110"/>
        <v>0</v>
      </c>
      <c r="I167" s="37">
        <f t="shared" si="110"/>
        <v>0</v>
      </c>
      <c r="J167" s="37">
        <f t="shared" si="110"/>
        <v>0</v>
      </c>
      <c r="K167" s="37">
        <f t="shared" si="110"/>
        <v>0</v>
      </c>
      <c r="L167" s="37">
        <f t="shared" si="110"/>
        <v>0</v>
      </c>
      <c r="M167" s="37">
        <f t="shared" si="110"/>
        <v>0</v>
      </c>
      <c r="N167" s="37">
        <f t="shared" si="110"/>
        <v>0</v>
      </c>
      <c r="O167" s="37">
        <f t="shared" si="110"/>
        <v>0</v>
      </c>
      <c r="P167" s="37">
        <f t="shared" si="110"/>
        <v>0</v>
      </c>
      <c r="Q167" s="37">
        <f t="shared" si="110"/>
        <v>0</v>
      </c>
      <c r="R167" s="37">
        <f t="shared" si="110"/>
        <v>0</v>
      </c>
      <c r="S167" s="37">
        <f t="shared" si="110"/>
        <v>0</v>
      </c>
      <c r="T167" s="37">
        <f t="shared" si="110"/>
        <v>0</v>
      </c>
      <c r="U167" s="37">
        <f t="shared" si="110"/>
        <v>0</v>
      </c>
      <c r="V167" s="37">
        <f t="shared" si="110"/>
        <v>0</v>
      </c>
      <c r="W167" s="37">
        <f t="shared" si="110"/>
        <v>0</v>
      </c>
      <c r="X167" s="37">
        <f t="shared" si="110"/>
        <v>0</v>
      </c>
      <c r="Y167" s="37">
        <f t="shared" si="110"/>
        <v>0</v>
      </c>
      <c r="Z167" s="37">
        <f t="shared" si="110"/>
        <v>0</v>
      </c>
      <c r="AA167" s="37">
        <f t="shared" si="110"/>
        <v>0</v>
      </c>
      <c r="AB167" s="37">
        <f t="shared" si="110"/>
        <v>0</v>
      </c>
      <c r="AC167" s="37">
        <f t="shared" si="110"/>
        <v>0</v>
      </c>
      <c r="AD167" s="37">
        <f t="shared" si="110"/>
        <v>0</v>
      </c>
      <c r="AE167" s="37">
        <f t="shared" si="110"/>
        <v>0</v>
      </c>
      <c r="AF167" s="37">
        <f t="shared" si="110"/>
        <v>0</v>
      </c>
      <c r="AG167" s="37">
        <f t="shared" si="110"/>
        <v>0</v>
      </c>
      <c r="AH167" s="37">
        <f t="shared" si="110"/>
        <v>0</v>
      </c>
      <c r="AI167" s="37">
        <f t="shared" si="110"/>
        <v>0</v>
      </c>
      <c r="AJ167" s="37">
        <f t="shared" si="110"/>
        <v>0</v>
      </c>
      <c r="AK167" s="37">
        <f t="shared" si="110"/>
        <v>0</v>
      </c>
      <c r="AL167" s="37">
        <f t="shared" si="110"/>
        <v>0</v>
      </c>
      <c r="AM167" s="37">
        <f t="shared" si="110"/>
        <v>0</v>
      </c>
      <c r="AN167" s="37">
        <f t="shared" si="110"/>
        <v>0</v>
      </c>
      <c r="AO167" s="37">
        <f t="shared" si="110"/>
        <v>0</v>
      </c>
      <c r="AP167" s="37">
        <f t="shared" si="110"/>
        <v>0</v>
      </c>
      <c r="AQ167" s="37">
        <f t="shared" si="110"/>
        <v>0</v>
      </c>
      <c r="AR167" s="37">
        <f t="shared" si="110"/>
        <v>0</v>
      </c>
      <c r="AS167" s="37">
        <f t="shared" si="110"/>
        <v>0</v>
      </c>
      <c r="AT167" s="37">
        <f t="shared" si="110"/>
        <v>0</v>
      </c>
      <c r="AU167" s="37">
        <f t="shared" si="110"/>
        <v>0</v>
      </c>
      <c r="AV167" s="37">
        <f t="shared" si="110"/>
        <v>0</v>
      </c>
      <c r="AW167" s="37">
        <f t="shared" si="110"/>
        <v>0</v>
      </c>
      <c r="AX167" s="37">
        <f t="shared" si="110"/>
        <v>0</v>
      </c>
      <c r="AY167" s="37">
        <f t="shared" si="110"/>
        <v>0</v>
      </c>
      <c r="AZ167" s="37">
        <f t="shared" si="110"/>
        <v>0</v>
      </c>
      <c r="BA167" s="37">
        <f t="shared" si="110"/>
        <v>0</v>
      </c>
      <c r="BB167" s="37">
        <f t="shared" si="110"/>
        <v>0</v>
      </c>
      <c r="BC167" s="37">
        <f t="shared" si="110"/>
        <v>0</v>
      </c>
      <c r="BD167" s="37">
        <f t="shared" si="110"/>
        <v>0</v>
      </c>
      <c r="BE167" s="37">
        <f t="shared" si="110"/>
        <v>0</v>
      </c>
      <c r="BF167" s="37">
        <f t="shared" si="110"/>
        <v>0</v>
      </c>
      <c r="BG167" s="37">
        <f t="shared" si="110"/>
        <v>0</v>
      </c>
      <c r="BH167" s="37">
        <f t="shared" si="110"/>
        <v>0</v>
      </c>
      <c r="BI167" s="37">
        <f t="shared" si="110"/>
        <v>0</v>
      </c>
      <c r="BJ167" s="37">
        <f t="shared" si="110"/>
        <v>0</v>
      </c>
      <c r="BK167" s="37">
        <f t="shared" si="110"/>
        <v>0</v>
      </c>
      <c r="BL167" s="37">
        <f t="shared" si="110"/>
        <v>0</v>
      </c>
      <c r="BM167" s="37">
        <f t="shared" si="110"/>
        <v>0</v>
      </c>
      <c r="BN167" s="37">
        <f t="shared" si="110"/>
        <v>0</v>
      </c>
      <c r="BO167" s="37">
        <f t="shared" si="110"/>
        <v>0</v>
      </c>
      <c r="BP167" s="37">
        <f t="shared" si="110"/>
        <v>0</v>
      </c>
      <c r="BQ167" s="37">
        <f t="shared" si="110"/>
        <v>0</v>
      </c>
      <c r="BR167" s="37">
        <f t="shared" si="110"/>
        <v>0</v>
      </c>
      <c r="BS167" s="37">
        <f t="shared" ref="BS167:CS167" si="111">BS44</f>
        <v>0</v>
      </c>
      <c r="BT167" s="37">
        <f t="shared" si="111"/>
        <v>0</v>
      </c>
      <c r="BU167" s="37">
        <f t="shared" si="111"/>
        <v>0</v>
      </c>
      <c r="BV167" s="37">
        <f t="shared" si="111"/>
        <v>0</v>
      </c>
      <c r="BW167" s="37">
        <f t="shared" si="111"/>
        <v>0</v>
      </c>
      <c r="BX167" s="37">
        <f t="shared" si="111"/>
        <v>0</v>
      </c>
      <c r="BY167" s="37">
        <f t="shared" si="111"/>
        <v>0</v>
      </c>
      <c r="BZ167" s="37">
        <f t="shared" si="111"/>
        <v>0</v>
      </c>
      <c r="CA167" s="37">
        <f t="shared" si="111"/>
        <v>0</v>
      </c>
      <c r="CB167" s="37">
        <f t="shared" si="111"/>
        <v>0</v>
      </c>
      <c r="CC167" s="37">
        <f t="shared" si="111"/>
        <v>0</v>
      </c>
      <c r="CD167" s="37">
        <f t="shared" si="111"/>
        <v>0</v>
      </c>
      <c r="CE167" s="37">
        <f t="shared" si="111"/>
        <v>0</v>
      </c>
      <c r="CF167" s="37">
        <f t="shared" si="111"/>
        <v>0</v>
      </c>
      <c r="CG167" s="37">
        <f t="shared" si="111"/>
        <v>0</v>
      </c>
      <c r="CH167" s="37">
        <f t="shared" si="111"/>
        <v>0</v>
      </c>
      <c r="CI167" s="37">
        <f t="shared" si="111"/>
        <v>0</v>
      </c>
      <c r="CJ167" s="37">
        <f t="shared" si="111"/>
        <v>0</v>
      </c>
      <c r="CK167" s="37">
        <f t="shared" si="111"/>
        <v>0</v>
      </c>
      <c r="CL167" s="37">
        <f t="shared" si="111"/>
        <v>0</v>
      </c>
      <c r="CM167" s="37">
        <f t="shared" si="111"/>
        <v>0</v>
      </c>
      <c r="CN167" s="37">
        <f t="shared" si="111"/>
        <v>0</v>
      </c>
      <c r="CO167" s="37">
        <f t="shared" si="111"/>
        <v>0</v>
      </c>
      <c r="CP167" s="37">
        <f t="shared" si="111"/>
        <v>0</v>
      </c>
      <c r="CQ167" s="37">
        <f t="shared" si="111"/>
        <v>0</v>
      </c>
      <c r="CR167" s="37">
        <f t="shared" si="111"/>
        <v>0</v>
      </c>
      <c r="CS167" s="37">
        <f t="shared" si="111"/>
        <v>0</v>
      </c>
    </row>
    <row r="168" spans="2:97" x14ac:dyDescent="0.35">
      <c r="E168" s="29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3"/>
      <c r="CP168" s="53"/>
      <c r="CQ168" s="53"/>
      <c r="CR168" s="53"/>
      <c r="CS168" s="53"/>
    </row>
    <row r="169" spans="2:97" x14ac:dyDescent="0.35">
      <c r="B169" s="2" t="s">
        <v>65</v>
      </c>
      <c r="E169" s="29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3"/>
      <c r="CB169" s="53"/>
      <c r="CC169" s="53"/>
      <c r="CD169" s="53"/>
      <c r="CE169" s="53"/>
      <c r="CF169" s="53"/>
      <c r="CG169" s="53"/>
      <c r="CH169" s="53"/>
      <c r="CI169" s="53"/>
      <c r="CJ169" s="53"/>
      <c r="CK169" s="53"/>
      <c r="CL169" s="53"/>
      <c r="CM169" s="53"/>
      <c r="CN169" s="53"/>
      <c r="CO169" s="53"/>
      <c r="CP169" s="53"/>
      <c r="CQ169" s="53"/>
      <c r="CR169" s="53"/>
      <c r="CS169" s="53"/>
    </row>
    <row r="170" spans="2:97" x14ac:dyDescent="0.35">
      <c r="E170" s="29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3"/>
      <c r="CI170" s="53"/>
      <c r="CJ170" s="53"/>
      <c r="CK170" s="53"/>
      <c r="CL170" s="53"/>
      <c r="CM170" s="53"/>
      <c r="CN170" s="53"/>
      <c r="CO170" s="53"/>
      <c r="CP170" s="53"/>
      <c r="CQ170" s="53"/>
      <c r="CR170" s="53"/>
      <c r="CS170" s="53"/>
    </row>
    <row r="171" spans="2:97" x14ac:dyDescent="0.35">
      <c r="B171" s="40" t="s">
        <v>75</v>
      </c>
      <c r="E171" s="44">
        <f>SUM(G171:CS171)</f>
        <v>0</v>
      </c>
      <c r="F171" s="2"/>
      <c r="G171" s="46">
        <f t="shared" ref="G171:BR171" si="112">SUM(G165:G166)</f>
        <v>0</v>
      </c>
      <c r="H171" s="46">
        <f t="shared" si="112"/>
        <v>0</v>
      </c>
      <c r="I171" s="46">
        <f t="shared" si="112"/>
        <v>0</v>
      </c>
      <c r="J171" s="46">
        <f t="shared" si="112"/>
        <v>0</v>
      </c>
      <c r="K171" s="46">
        <f t="shared" si="112"/>
        <v>0</v>
      </c>
      <c r="L171" s="46">
        <f t="shared" si="112"/>
        <v>0</v>
      </c>
      <c r="M171" s="46">
        <f t="shared" si="112"/>
        <v>0</v>
      </c>
      <c r="N171" s="46">
        <f t="shared" si="112"/>
        <v>0</v>
      </c>
      <c r="O171" s="46">
        <f t="shared" si="112"/>
        <v>0</v>
      </c>
      <c r="P171" s="46">
        <f t="shared" si="112"/>
        <v>0</v>
      </c>
      <c r="Q171" s="46">
        <f t="shared" si="112"/>
        <v>0</v>
      </c>
      <c r="R171" s="46">
        <f t="shared" si="112"/>
        <v>0</v>
      </c>
      <c r="S171" s="46">
        <f t="shared" si="112"/>
        <v>0</v>
      </c>
      <c r="T171" s="46">
        <f t="shared" si="112"/>
        <v>0</v>
      </c>
      <c r="U171" s="46">
        <f t="shared" si="112"/>
        <v>0</v>
      </c>
      <c r="V171" s="46">
        <f t="shared" si="112"/>
        <v>0</v>
      </c>
      <c r="W171" s="46">
        <f t="shared" si="112"/>
        <v>0</v>
      </c>
      <c r="X171" s="46">
        <f t="shared" si="112"/>
        <v>0</v>
      </c>
      <c r="Y171" s="46">
        <f t="shared" si="112"/>
        <v>0</v>
      </c>
      <c r="Z171" s="46">
        <f t="shared" si="112"/>
        <v>0</v>
      </c>
      <c r="AA171" s="46">
        <f t="shared" si="112"/>
        <v>0</v>
      </c>
      <c r="AB171" s="46">
        <f t="shared" si="112"/>
        <v>0</v>
      </c>
      <c r="AC171" s="46">
        <f t="shared" si="112"/>
        <v>0</v>
      </c>
      <c r="AD171" s="46">
        <f t="shared" si="112"/>
        <v>0</v>
      </c>
      <c r="AE171" s="46">
        <f t="shared" si="112"/>
        <v>0</v>
      </c>
      <c r="AF171" s="46">
        <f t="shared" si="112"/>
        <v>0</v>
      </c>
      <c r="AG171" s="46">
        <f t="shared" si="112"/>
        <v>0</v>
      </c>
      <c r="AH171" s="46">
        <f t="shared" si="112"/>
        <v>0</v>
      </c>
      <c r="AI171" s="46">
        <f t="shared" si="112"/>
        <v>0</v>
      </c>
      <c r="AJ171" s="46">
        <f t="shared" si="112"/>
        <v>0</v>
      </c>
      <c r="AK171" s="46">
        <f t="shared" si="112"/>
        <v>0</v>
      </c>
      <c r="AL171" s="46">
        <f t="shared" si="112"/>
        <v>0</v>
      </c>
      <c r="AM171" s="46">
        <f t="shared" si="112"/>
        <v>0</v>
      </c>
      <c r="AN171" s="46">
        <f t="shared" si="112"/>
        <v>0</v>
      </c>
      <c r="AO171" s="46">
        <f t="shared" si="112"/>
        <v>0</v>
      </c>
      <c r="AP171" s="46">
        <f t="shared" si="112"/>
        <v>0</v>
      </c>
      <c r="AQ171" s="46">
        <f t="shared" si="112"/>
        <v>0</v>
      </c>
      <c r="AR171" s="46">
        <f t="shared" si="112"/>
        <v>0</v>
      </c>
      <c r="AS171" s="46">
        <f t="shared" si="112"/>
        <v>0</v>
      </c>
      <c r="AT171" s="46">
        <f t="shared" si="112"/>
        <v>0</v>
      </c>
      <c r="AU171" s="46">
        <f t="shared" si="112"/>
        <v>0</v>
      </c>
      <c r="AV171" s="46">
        <f t="shared" si="112"/>
        <v>0</v>
      </c>
      <c r="AW171" s="46">
        <f t="shared" si="112"/>
        <v>0</v>
      </c>
      <c r="AX171" s="46">
        <f t="shared" si="112"/>
        <v>0</v>
      </c>
      <c r="AY171" s="46">
        <f t="shared" si="112"/>
        <v>0</v>
      </c>
      <c r="AZ171" s="46">
        <f t="shared" si="112"/>
        <v>0</v>
      </c>
      <c r="BA171" s="46">
        <f t="shared" si="112"/>
        <v>0</v>
      </c>
      <c r="BB171" s="46">
        <f t="shared" si="112"/>
        <v>0</v>
      </c>
      <c r="BC171" s="46">
        <f t="shared" si="112"/>
        <v>0</v>
      </c>
      <c r="BD171" s="46">
        <f t="shared" si="112"/>
        <v>0</v>
      </c>
      <c r="BE171" s="46">
        <f t="shared" si="112"/>
        <v>0</v>
      </c>
      <c r="BF171" s="46">
        <f t="shared" si="112"/>
        <v>0</v>
      </c>
      <c r="BG171" s="46">
        <f t="shared" si="112"/>
        <v>0</v>
      </c>
      <c r="BH171" s="46">
        <f t="shared" si="112"/>
        <v>0</v>
      </c>
      <c r="BI171" s="46">
        <f t="shared" si="112"/>
        <v>0</v>
      </c>
      <c r="BJ171" s="46">
        <f t="shared" si="112"/>
        <v>0</v>
      </c>
      <c r="BK171" s="46">
        <f t="shared" si="112"/>
        <v>0</v>
      </c>
      <c r="BL171" s="46">
        <f t="shared" si="112"/>
        <v>0</v>
      </c>
      <c r="BM171" s="46">
        <f t="shared" si="112"/>
        <v>0</v>
      </c>
      <c r="BN171" s="46">
        <f t="shared" si="112"/>
        <v>0</v>
      </c>
      <c r="BO171" s="46">
        <f t="shared" si="112"/>
        <v>0</v>
      </c>
      <c r="BP171" s="46">
        <f t="shared" si="112"/>
        <v>0</v>
      </c>
      <c r="BQ171" s="46">
        <f t="shared" si="112"/>
        <v>0</v>
      </c>
      <c r="BR171" s="46">
        <f t="shared" si="112"/>
        <v>0</v>
      </c>
      <c r="BS171" s="46">
        <f t="shared" ref="BS171:CS171" si="113">SUM(BS165:BS166)</f>
        <v>0</v>
      </c>
      <c r="BT171" s="46">
        <f t="shared" si="113"/>
        <v>0</v>
      </c>
      <c r="BU171" s="46">
        <f t="shared" si="113"/>
        <v>0</v>
      </c>
      <c r="BV171" s="46">
        <f t="shared" si="113"/>
        <v>0</v>
      </c>
      <c r="BW171" s="46">
        <f t="shared" si="113"/>
        <v>0</v>
      </c>
      <c r="BX171" s="46">
        <f t="shared" si="113"/>
        <v>0</v>
      </c>
      <c r="BY171" s="46">
        <f t="shared" si="113"/>
        <v>0</v>
      </c>
      <c r="BZ171" s="46">
        <f t="shared" si="113"/>
        <v>0</v>
      </c>
      <c r="CA171" s="46">
        <f t="shared" si="113"/>
        <v>0</v>
      </c>
      <c r="CB171" s="46">
        <f t="shared" si="113"/>
        <v>0</v>
      </c>
      <c r="CC171" s="46">
        <f t="shared" si="113"/>
        <v>0</v>
      </c>
      <c r="CD171" s="46">
        <f t="shared" si="113"/>
        <v>0</v>
      </c>
      <c r="CE171" s="46">
        <f t="shared" si="113"/>
        <v>0</v>
      </c>
      <c r="CF171" s="46">
        <f t="shared" si="113"/>
        <v>0</v>
      </c>
      <c r="CG171" s="46">
        <f t="shared" si="113"/>
        <v>0</v>
      </c>
      <c r="CH171" s="46">
        <f t="shared" si="113"/>
        <v>0</v>
      </c>
      <c r="CI171" s="46">
        <f t="shared" si="113"/>
        <v>0</v>
      </c>
      <c r="CJ171" s="46">
        <f t="shared" si="113"/>
        <v>0</v>
      </c>
      <c r="CK171" s="46">
        <f t="shared" si="113"/>
        <v>0</v>
      </c>
      <c r="CL171" s="46">
        <f t="shared" si="113"/>
        <v>0</v>
      </c>
      <c r="CM171" s="46">
        <f t="shared" si="113"/>
        <v>0</v>
      </c>
      <c r="CN171" s="46">
        <f t="shared" si="113"/>
        <v>0</v>
      </c>
      <c r="CO171" s="46">
        <f t="shared" si="113"/>
        <v>0</v>
      </c>
      <c r="CP171" s="46">
        <f t="shared" si="113"/>
        <v>0</v>
      </c>
      <c r="CQ171" s="46">
        <f t="shared" si="113"/>
        <v>0</v>
      </c>
      <c r="CR171" s="46">
        <f t="shared" si="113"/>
        <v>0</v>
      </c>
      <c r="CS171" s="46">
        <f t="shared" si="113"/>
        <v>0</v>
      </c>
    </row>
    <row r="172" spans="2:97" x14ac:dyDescent="0.35">
      <c r="B172" s="40" t="s">
        <v>76</v>
      </c>
      <c r="E172" s="32">
        <f>SUM(G172:CS172)</f>
        <v>0</v>
      </c>
      <c r="F172" s="2"/>
      <c r="G172" s="33">
        <f t="shared" ref="G172:BR172" si="114">SUM(G164,G171)</f>
        <v>0</v>
      </c>
      <c r="H172" s="43">
        <f t="shared" si="114"/>
        <v>0</v>
      </c>
      <c r="I172" s="43">
        <f t="shared" si="114"/>
        <v>0</v>
      </c>
      <c r="J172" s="43">
        <f t="shared" si="114"/>
        <v>0</v>
      </c>
      <c r="K172" s="43">
        <f t="shared" si="114"/>
        <v>0</v>
      </c>
      <c r="L172" s="43">
        <f t="shared" si="114"/>
        <v>0</v>
      </c>
      <c r="M172" s="43">
        <f t="shared" si="114"/>
        <v>0</v>
      </c>
      <c r="N172" s="43">
        <f t="shared" si="114"/>
        <v>0</v>
      </c>
      <c r="O172" s="43">
        <f t="shared" si="114"/>
        <v>0</v>
      </c>
      <c r="P172" s="43">
        <f t="shared" si="114"/>
        <v>0</v>
      </c>
      <c r="Q172" s="43">
        <f t="shared" si="114"/>
        <v>0</v>
      </c>
      <c r="R172" s="43">
        <f t="shared" si="114"/>
        <v>0</v>
      </c>
      <c r="S172" s="43">
        <f t="shared" si="114"/>
        <v>0</v>
      </c>
      <c r="T172" s="43">
        <f t="shared" si="114"/>
        <v>0</v>
      </c>
      <c r="U172" s="43">
        <f t="shared" si="114"/>
        <v>0</v>
      </c>
      <c r="V172" s="43">
        <f t="shared" si="114"/>
        <v>0</v>
      </c>
      <c r="W172" s="43">
        <f t="shared" si="114"/>
        <v>0</v>
      </c>
      <c r="X172" s="43">
        <f t="shared" si="114"/>
        <v>0</v>
      </c>
      <c r="Y172" s="43">
        <f t="shared" si="114"/>
        <v>0</v>
      </c>
      <c r="Z172" s="43">
        <f t="shared" si="114"/>
        <v>0</v>
      </c>
      <c r="AA172" s="43">
        <f t="shared" si="114"/>
        <v>0</v>
      </c>
      <c r="AB172" s="43">
        <f t="shared" si="114"/>
        <v>0</v>
      </c>
      <c r="AC172" s="43">
        <f t="shared" si="114"/>
        <v>0</v>
      </c>
      <c r="AD172" s="43">
        <f t="shared" si="114"/>
        <v>0</v>
      </c>
      <c r="AE172" s="43">
        <f t="shared" si="114"/>
        <v>0</v>
      </c>
      <c r="AF172" s="43">
        <f t="shared" si="114"/>
        <v>0</v>
      </c>
      <c r="AG172" s="43">
        <f t="shared" si="114"/>
        <v>0</v>
      </c>
      <c r="AH172" s="43">
        <f t="shared" si="114"/>
        <v>0</v>
      </c>
      <c r="AI172" s="43">
        <f t="shared" si="114"/>
        <v>0</v>
      </c>
      <c r="AJ172" s="43">
        <f t="shared" si="114"/>
        <v>0</v>
      </c>
      <c r="AK172" s="43">
        <f t="shared" si="114"/>
        <v>0</v>
      </c>
      <c r="AL172" s="43">
        <f t="shared" si="114"/>
        <v>0</v>
      </c>
      <c r="AM172" s="43">
        <f t="shared" si="114"/>
        <v>0</v>
      </c>
      <c r="AN172" s="43">
        <f t="shared" si="114"/>
        <v>0</v>
      </c>
      <c r="AO172" s="43">
        <f t="shared" si="114"/>
        <v>0</v>
      </c>
      <c r="AP172" s="43">
        <f t="shared" si="114"/>
        <v>0</v>
      </c>
      <c r="AQ172" s="43">
        <f t="shared" si="114"/>
        <v>0</v>
      </c>
      <c r="AR172" s="43">
        <f t="shared" si="114"/>
        <v>0</v>
      </c>
      <c r="AS172" s="43">
        <f t="shared" si="114"/>
        <v>0</v>
      </c>
      <c r="AT172" s="43">
        <f t="shared" si="114"/>
        <v>0</v>
      </c>
      <c r="AU172" s="43">
        <f t="shared" si="114"/>
        <v>0</v>
      </c>
      <c r="AV172" s="43">
        <f t="shared" si="114"/>
        <v>0</v>
      </c>
      <c r="AW172" s="43">
        <f t="shared" si="114"/>
        <v>0</v>
      </c>
      <c r="AX172" s="43">
        <f t="shared" si="114"/>
        <v>0</v>
      </c>
      <c r="AY172" s="43">
        <f t="shared" si="114"/>
        <v>0</v>
      </c>
      <c r="AZ172" s="43">
        <f t="shared" si="114"/>
        <v>0</v>
      </c>
      <c r="BA172" s="43">
        <f t="shared" si="114"/>
        <v>0</v>
      </c>
      <c r="BB172" s="43">
        <f t="shared" si="114"/>
        <v>0</v>
      </c>
      <c r="BC172" s="43">
        <f t="shared" si="114"/>
        <v>0</v>
      </c>
      <c r="BD172" s="43">
        <f t="shared" si="114"/>
        <v>0</v>
      </c>
      <c r="BE172" s="43">
        <f t="shared" si="114"/>
        <v>0</v>
      </c>
      <c r="BF172" s="43">
        <f t="shared" si="114"/>
        <v>0</v>
      </c>
      <c r="BG172" s="43">
        <f t="shared" si="114"/>
        <v>0</v>
      </c>
      <c r="BH172" s="43">
        <f t="shared" si="114"/>
        <v>0</v>
      </c>
      <c r="BI172" s="43">
        <f t="shared" si="114"/>
        <v>0</v>
      </c>
      <c r="BJ172" s="43">
        <f t="shared" si="114"/>
        <v>0</v>
      </c>
      <c r="BK172" s="43">
        <f t="shared" si="114"/>
        <v>0</v>
      </c>
      <c r="BL172" s="43">
        <f t="shared" si="114"/>
        <v>0</v>
      </c>
      <c r="BM172" s="43">
        <f t="shared" si="114"/>
        <v>0</v>
      </c>
      <c r="BN172" s="43">
        <f t="shared" si="114"/>
        <v>0</v>
      </c>
      <c r="BO172" s="43">
        <f t="shared" si="114"/>
        <v>0</v>
      </c>
      <c r="BP172" s="43">
        <f t="shared" si="114"/>
        <v>0</v>
      </c>
      <c r="BQ172" s="43">
        <f t="shared" si="114"/>
        <v>0</v>
      </c>
      <c r="BR172" s="43">
        <f t="shared" si="114"/>
        <v>0</v>
      </c>
      <c r="BS172" s="43">
        <f t="shared" ref="BS172:CS172" si="115">SUM(BS164,BS171)</f>
        <v>0</v>
      </c>
      <c r="BT172" s="43">
        <f t="shared" si="115"/>
        <v>0</v>
      </c>
      <c r="BU172" s="43">
        <f t="shared" si="115"/>
        <v>0</v>
      </c>
      <c r="BV172" s="43">
        <f t="shared" si="115"/>
        <v>0</v>
      </c>
      <c r="BW172" s="43">
        <f t="shared" si="115"/>
        <v>0</v>
      </c>
      <c r="BX172" s="43">
        <f t="shared" si="115"/>
        <v>0</v>
      </c>
      <c r="BY172" s="43">
        <f t="shared" si="115"/>
        <v>0</v>
      </c>
      <c r="BZ172" s="43">
        <f t="shared" si="115"/>
        <v>0</v>
      </c>
      <c r="CA172" s="43">
        <f t="shared" si="115"/>
        <v>0</v>
      </c>
      <c r="CB172" s="43">
        <f t="shared" si="115"/>
        <v>0</v>
      </c>
      <c r="CC172" s="43">
        <f t="shared" si="115"/>
        <v>0</v>
      </c>
      <c r="CD172" s="43">
        <f t="shared" si="115"/>
        <v>0</v>
      </c>
      <c r="CE172" s="43">
        <f t="shared" si="115"/>
        <v>0</v>
      </c>
      <c r="CF172" s="43">
        <f t="shared" si="115"/>
        <v>0</v>
      </c>
      <c r="CG172" s="43">
        <f t="shared" si="115"/>
        <v>0</v>
      </c>
      <c r="CH172" s="43">
        <f t="shared" si="115"/>
        <v>0</v>
      </c>
      <c r="CI172" s="43">
        <f t="shared" si="115"/>
        <v>0</v>
      </c>
      <c r="CJ172" s="43">
        <f t="shared" si="115"/>
        <v>0</v>
      </c>
      <c r="CK172" s="43">
        <f t="shared" si="115"/>
        <v>0</v>
      </c>
      <c r="CL172" s="43">
        <f t="shared" si="115"/>
        <v>0</v>
      </c>
      <c r="CM172" s="43">
        <f t="shared" si="115"/>
        <v>0</v>
      </c>
      <c r="CN172" s="43">
        <f t="shared" si="115"/>
        <v>0</v>
      </c>
      <c r="CO172" s="43">
        <f t="shared" si="115"/>
        <v>0</v>
      </c>
      <c r="CP172" s="43">
        <f t="shared" si="115"/>
        <v>0</v>
      </c>
      <c r="CQ172" s="43">
        <f t="shared" si="115"/>
        <v>0</v>
      </c>
      <c r="CR172" s="43">
        <f t="shared" si="115"/>
        <v>0</v>
      </c>
      <c r="CS172" s="43">
        <f t="shared" si="115"/>
        <v>0</v>
      </c>
    </row>
    <row r="173" spans="2:97" x14ac:dyDescent="0.35">
      <c r="B173" s="40" t="s">
        <v>77</v>
      </c>
      <c r="E173" s="44">
        <f>SUM(G173:CS173)</f>
        <v>0</v>
      </c>
      <c r="F173" s="2"/>
      <c r="G173" s="45">
        <f t="shared" ref="G173:BR173" si="116">IF(G$3&lt;$C$9,G172,0)</f>
        <v>0</v>
      </c>
      <c r="H173" s="46">
        <f t="shared" si="116"/>
        <v>0</v>
      </c>
      <c r="I173" s="46">
        <f t="shared" si="116"/>
        <v>0</v>
      </c>
      <c r="J173" s="46">
        <f t="shared" si="116"/>
        <v>0</v>
      </c>
      <c r="K173" s="46">
        <f t="shared" si="116"/>
        <v>0</v>
      </c>
      <c r="L173" s="46">
        <f t="shared" si="116"/>
        <v>0</v>
      </c>
      <c r="M173" s="46">
        <f t="shared" si="116"/>
        <v>0</v>
      </c>
      <c r="N173" s="46">
        <f t="shared" si="116"/>
        <v>0</v>
      </c>
      <c r="O173" s="46">
        <f t="shared" si="116"/>
        <v>0</v>
      </c>
      <c r="P173" s="46">
        <f t="shared" si="116"/>
        <v>0</v>
      </c>
      <c r="Q173" s="46">
        <f t="shared" si="116"/>
        <v>0</v>
      </c>
      <c r="R173" s="46">
        <f t="shared" si="116"/>
        <v>0</v>
      </c>
      <c r="S173" s="46">
        <f t="shared" si="116"/>
        <v>0</v>
      </c>
      <c r="T173" s="46">
        <f t="shared" si="116"/>
        <v>0</v>
      </c>
      <c r="U173" s="46">
        <f t="shared" si="116"/>
        <v>0</v>
      </c>
      <c r="V173" s="46">
        <f t="shared" si="116"/>
        <v>0</v>
      </c>
      <c r="W173" s="46">
        <f t="shared" si="116"/>
        <v>0</v>
      </c>
      <c r="X173" s="46">
        <f t="shared" si="116"/>
        <v>0</v>
      </c>
      <c r="Y173" s="46">
        <f t="shared" si="116"/>
        <v>0</v>
      </c>
      <c r="Z173" s="46">
        <f t="shared" si="116"/>
        <v>0</v>
      </c>
      <c r="AA173" s="46">
        <f t="shared" si="116"/>
        <v>0</v>
      </c>
      <c r="AB173" s="46">
        <f t="shared" si="116"/>
        <v>0</v>
      </c>
      <c r="AC173" s="46">
        <f t="shared" si="116"/>
        <v>0</v>
      </c>
      <c r="AD173" s="46">
        <f t="shared" si="116"/>
        <v>0</v>
      </c>
      <c r="AE173" s="46">
        <f t="shared" si="116"/>
        <v>0</v>
      </c>
      <c r="AF173" s="46">
        <f t="shared" si="116"/>
        <v>0</v>
      </c>
      <c r="AG173" s="46">
        <f t="shared" si="116"/>
        <v>0</v>
      </c>
      <c r="AH173" s="46">
        <f t="shared" si="116"/>
        <v>0</v>
      </c>
      <c r="AI173" s="46">
        <f t="shared" si="116"/>
        <v>0</v>
      </c>
      <c r="AJ173" s="46">
        <f t="shared" si="116"/>
        <v>0</v>
      </c>
      <c r="AK173" s="46">
        <f t="shared" si="116"/>
        <v>0</v>
      </c>
      <c r="AL173" s="46">
        <f t="shared" si="116"/>
        <v>0</v>
      </c>
      <c r="AM173" s="46">
        <f t="shared" si="116"/>
        <v>0</v>
      </c>
      <c r="AN173" s="46">
        <f t="shared" si="116"/>
        <v>0</v>
      </c>
      <c r="AO173" s="46">
        <f t="shared" si="116"/>
        <v>0</v>
      </c>
      <c r="AP173" s="46">
        <f t="shared" si="116"/>
        <v>0</v>
      </c>
      <c r="AQ173" s="46">
        <f t="shared" si="116"/>
        <v>0</v>
      </c>
      <c r="AR173" s="46">
        <f t="shared" si="116"/>
        <v>0</v>
      </c>
      <c r="AS173" s="46">
        <f t="shared" si="116"/>
        <v>0</v>
      </c>
      <c r="AT173" s="46">
        <f t="shared" si="116"/>
        <v>0</v>
      </c>
      <c r="AU173" s="46">
        <f t="shared" si="116"/>
        <v>0</v>
      </c>
      <c r="AV173" s="46">
        <f t="shared" si="116"/>
        <v>0</v>
      </c>
      <c r="AW173" s="46">
        <f t="shared" si="116"/>
        <v>0</v>
      </c>
      <c r="AX173" s="46">
        <f t="shared" si="116"/>
        <v>0</v>
      </c>
      <c r="AY173" s="46">
        <f t="shared" si="116"/>
        <v>0</v>
      </c>
      <c r="AZ173" s="46">
        <f t="shared" si="116"/>
        <v>0</v>
      </c>
      <c r="BA173" s="46">
        <f t="shared" si="116"/>
        <v>0</v>
      </c>
      <c r="BB173" s="46">
        <f t="shared" si="116"/>
        <v>0</v>
      </c>
      <c r="BC173" s="46">
        <f t="shared" si="116"/>
        <v>0</v>
      </c>
      <c r="BD173" s="46">
        <f t="shared" si="116"/>
        <v>0</v>
      </c>
      <c r="BE173" s="46">
        <f t="shared" si="116"/>
        <v>0</v>
      </c>
      <c r="BF173" s="46">
        <f t="shared" si="116"/>
        <v>0</v>
      </c>
      <c r="BG173" s="46">
        <f t="shared" si="116"/>
        <v>0</v>
      </c>
      <c r="BH173" s="46">
        <f t="shared" si="116"/>
        <v>0</v>
      </c>
      <c r="BI173" s="46">
        <f t="shared" si="116"/>
        <v>0</v>
      </c>
      <c r="BJ173" s="46">
        <f t="shared" si="116"/>
        <v>0</v>
      </c>
      <c r="BK173" s="46">
        <f t="shared" si="116"/>
        <v>0</v>
      </c>
      <c r="BL173" s="46">
        <f t="shared" si="116"/>
        <v>0</v>
      </c>
      <c r="BM173" s="46">
        <f t="shared" si="116"/>
        <v>0</v>
      </c>
      <c r="BN173" s="46">
        <f t="shared" si="116"/>
        <v>0</v>
      </c>
      <c r="BO173" s="46">
        <f t="shared" si="116"/>
        <v>0</v>
      </c>
      <c r="BP173" s="46">
        <f t="shared" si="116"/>
        <v>0</v>
      </c>
      <c r="BQ173" s="46">
        <f t="shared" si="116"/>
        <v>0</v>
      </c>
      <c r="BR173" s="46">
        <f t="shared" si="116"/>
        <v>0</v>
      </c>
      <c r="BS173" s="46">
        <f t="shared" ref="BS173:CS173" si="117">IF(BS$3&lt;$C$9,BS172,0)</f>
        <v>0</v>
      </c>
      <c r="BT173" s="46">
        <f t="shared" si="117"/>
        <v>0</v>
      </c>
      <c r="BU173" s="46">
        <f t="shared" si="117"/>
        <v>0</v>
      </c>
      <c r="BV173" s="46">
        <f t="shared" si="117"/>
        <v>0</v>
      </c>
      <c r="BW173" s="46">
        <f t="shared" si="117"/>
        <v>0</v>
      </c>
      <c r="BX173" s="46">
        <f t="shared" si="117"/>
        <v>0</v>
      </c>
      <c r="BY173" s="46">
        <f t="shared" si="117"/>
        <v>0</v>
      </c>
      <c r="BZ173" s="46">
        <f t="shared" si="117"/>
        <v>0</v>
      </c>
      <c r="CA173" s="46">
        <f t="shared" si="117"/>
        <v>0</v>
      </c>
      <c r="CB173" s="46">
        <f t="shared" si="117"/>
        <v>0</v>
      </c>
      <c r="CC173" s="46">
        <f t="shared" si="117"/>
        <v>0</v>
      </c>
      <c r="CD173" s="46">
        <f t="shared" si="117"/>
        <v>0</v>
      </c>
      <c r="CE173" s="46">
        <f t="shared" si="117"/>
        <v>0</v>
      </c>
      <c r="CF173" s="46">
        <f t="shared" si="117"/>
        <v>0</v>
      </c>
      <c r="CG173" s="46">
        <f t="shared" si="117"/>
        <v>0</v>
      </c>
      <c r="CH173" s="46">
        <f t="shared" si="117"/>
        <v>0</v>
      </c>
      <c r="CI173" s="46">
        <f t="shared" si="117"/>
        <v>0</v>
      </c>
      <c r="CJ173" s="46">
        <f t="shared" si="117"/>
        <v>0</v>
      </c>
      <c r="CK173" s="46">
        <f t="shared" si="117"/>
        <v>0</v>
      </c>
      <c r="CL173" s="46">
        <f t="shared" si="117"/>
        <v>0</v>
      </c>
      <c r="CM173" s="46">
        <f t="shared" si="117"/>
        <v>0</v>
      </c>
      <c r="CN173" s="46">
        <f t="shared" si="117"/>
        <v>0</v>
      </c>
      <c r="CO173" s="46">
        <f t="shared" si="117"/>
        <v>0</v>
      </c>
      <c r="CP173" s="46">
        <f t="shared" si="117"/>
        <v>0</v>
      </c>
      <c r="CQ173" s="46">
        <f t="shared" si="117"/>
        <v>0</v>
      </c>
      <c r="CR173" s="46">
        <f t="shared" si="117"/>
        <v>0</v>
      </c>
      <c r="CS173" s="46">
        <f t="shared" si="117"/>
        <v>0</v>
      </c>
    </row>
    <row r="174" spans="2:97" x14ac:dyDescent="0.35">
      <c r="B174" s="40"/>
      <c r="E174" s="32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  <c r="CI174" s="55"/>
      <c r="CJ174" s="55"/>
      <c r="CK174" s="55"/>
      <c r="CL174" s="55"/>
      <c r="CM174" s="55"/>
      <c r="CN174" s="55"/>
      <c r="CO174" s="55"/>
      <c r="CP174" s="55"/>
      <c r="CQ174" s="55"/>
      <c r="CR174" s="55"/>
      <c r="CS174" s="55"/>
    </row>
    <row r="175" spans="2:97" x14ac:dyDescent="0.35">
      <c r="B175" s="40" t="s">
        <v>78</v>
      </c>
      <c r="C175" s="2"/>
      <c r="D175" s="2"/>
      <c r="E175" s="44">
        <f>SUM(G175:CS175)</f>
        <v>0</v>
      </c>
      <c r="F175" s="2"/>
      <c r="G175" s="46">
        <f t="shared" ref="G175:BR175" si="118">G171+G167</f>
        <v>0</v>
      </c>
      <c r="H175" s="46">
        <f t="shared" si="118"/>
        <v>0</v>
      </c>
      <c r="I175" s="46">
        <f t="shared" si="118"/>
        <v>0</v>
      </c>
      <c r="J175" s="46">
        <f t="shared" si="118"/>
        <v>0</v>
      </c>
      <c r="K175" s="46">
        <f t="shared" si="118"/>
        <v>0</v>
      </c>
      <c r="L175" s="46">
        <f t="shared" si="118"/>
        <v>0</v>
      </c>
      <c r="M175" s="46">
        <f t="shared" si="118"/>
        <v>0</v>
      </c>
      <c r="N175" s="46">
        <f t="shared" si="118"/>
        <v>0</v>
      </c>
      <c r="O175" s="46">
        <f t="shared" si="118"/>
        <v>0</v>
      </c>
      <c r="P175" s="46">
        <f t="shared" si="118"/>
        <v>0</v>
      </c>
      <c r="Q175" s="46">
        <f t="shared" si="118"/>
        <v>0</v>
      </c>
      <c r="R175" s="46">
        <f t="shared" si="118"/>
        <v>0</v>
      </c>
      <c r="S175" s="46">
        <f t="shared" si="118"/>
        <v>0</v>
      </c>
      <c r="T175" s="46">
        <f t="shared" si="118"/>
        <v>0</v>
      </c>
      <c r="U175" s="46">
        <f t="shared" si="118"/>
        <v>0</v>
      </c>
      <c r="V175" s="46">
        <f t="shared" si="118"/>
        <v>0</v>
      </c>
      <c r="W175" s="46">
        <f t="shared" si="118"/>
        <v>0</v>
      </c>
      <c r="X175" s="46">
        <f t="shared" si="118"/>
        <v>0</v>
      </c>
      <c r="Y175" s="46">
        <f t="shared" si="118"/>
        <v>0</v>
      </c>
      <c r="Z175" s="46">
        <f t="shared" si="118"/>
        <v>0</v>
      </c>
      <c r="AA175" s="46">
        <f t="shared" si="118"/>
        <v>0</v>
      </c>
      <c r="AB175" s="46">
        <f t="shared" si="118"/>
        <v>0</v>
      </c>
      <c r="AC175" s="46">
        <f t="shared" si="118"/>
        <v>0</v>
      </c>
      <c r="AD175" s="46">
        <f t="shared" si="118"/>
        <v>0</v>
      </c>
      <c r="AE175" s="46">
        <f t="shared" si="118"/>
        <v>0</v>
      </c>
      <c r="AF175" s="46">
        <f t="shared" si="118"/>
        <v>0</v>
      </c>
      <c r="AG175" s="46">
        <f t="shared" si="118"/>
        <v>0</v>
      </c>
      <c r="AH175" s="46">
        <f t="shared" si="118"/>
        <v>0</v>
      </c>
      <c r="AI175" s="46">
        <f t="shared" si="118"/>
        <v>0</v>
      </c>
      <c r="AJ175" s="46">
        <f t="shared" si="118"/>
        <v>0</v>
      </c>
      <c r="AK175" s="46">
        <f t="shared" si="118"/>
        <v>0</v>
      </c>
      <c r="AL175" s="46">
        <f t="shared" si="118"/>
        <v>0</v>
      </c>
      <c r="AM175" s="46">
        <f t="shared" si="118"/>
        <v>0</v>
      </c>
      <c r="AN175" s="46">
        <f t="shared" si="118"/>
        <v>0</v>
      </c>
      <c r="AO175" s="46">
        <f t="shared" si="118"/>
        <v>0</v>
      </c>
      <c r="AP175" s="46">
        <f t="shared" si="118"/>
        <v>0</v>
      </c>
      <c r="AQ175" s="46">
        <f t="shared" si="118"/>
        <v>0</v>
      </c>
      <c r="AR175" s="46">
        <f t="shared" si="118"/>
        <v>0</v>
      </c>
      <c r="AS175" s="46">
        <f t="shared" si="118"/>
        <v>0</v>
      </c>
      <c r="AT175" s="46">
        <f t="shared" si="118"/>
        <v>0</v>
      </c>
      <c r="AU175" s="46">
        <f t="shared" si="118"/>
        <v>0</v>
      </c>
      <c r="AV175" s="46">
        <f t="shared" si="118"/>
        <v>0</v>
      </c>
      <c r="AW175" s="46">
        <f t="shared" si="118"/>
        <v>0</v>
      </c>
      <c r="AX175" s="46">
        <f t="shared" si="118"/>
        <v>0</v>
      </c>
      <c r="AY175" s="46">
        <f t="shared" si="118"/>
        <v>0</v>
      </c>
      <c r="AZ175" s="46">
        <f t="shared" si="118"/>
        <v>0</v>
      </c>
      <c r="BA175" s="46">
        <f t="shared" si="118"/>
        <v>0</v>
      </c>
      <c r="BB175" s="46">
        <f t="shared" si="118"/>
        <v>0</v>
      </c>
      <c r="BC175" s="46">
        <f t="shared" si="118"/>
        <v>0</v>
      </c>
      <c r="BD175" s="46">
        <f t="shared" si="118"/>
        <v>0</v>
      </c>
      <c r="BE175" s="46">
        <f t="shared" si="118"/>
        <v>0</v>
      </c>
      <c r="BF175" s="46">
        <f t="shared" si="118"/>
        <v>0</v>
      </c>
      <c r="BG175" s="46">
        <f t="shared" si="118"/>
        <v>0</v>
      </c>
      <c r="BH175" s="46">
        <f t="shared" si="118"/>
        <v>0</v>
      </c>
      <c r="BI175" s="46">
        <f t="shared" si="118"/>
        <v>0</v>
      </c>
      <c r="BJ175" s="46">
        <f t="shared" si="118"/>
        <v>0</v>
      </c>
      <c r="BK175" s="46">
        <f t="shared" si="118"/>
        <v>0</v>
      </c>
      <c r="BL175" s="46">
        <f t="shared" si="118"/>
        <v>0</v>
      </c>
      <c r="BM175" s="46">
        <f t="shared" si="118"/>
        <v>0</v>
      </c>
      <c r="BN175" s="46">
        <f t="shared" si="118"/>
        <v>0</v>
      </c>
      <c r="BO175" s="46">
        <f t="shared" si="118"/>
        <v>0</v>
      </c>
      <c r="BP175" s="46">
        <f t="shared" si="118"/>
        <v>0</v>
      </c>
      <c r="BQ175" s="46">
        <f t="shared" si="118"/>
        <v>0</v>
      </c>
      <c r="BR175" s="46">
        <f t="shared" si="118"/>
        <v>0</v>
      </c>
      <c r="BS175" s="46">
        <f t="shared" ref="BS175:CS175" si="119">BS171+BS167</f>
        <v>0</v>
      </c>
      <c r="BT175" s="46">
        <f t="shared" si="119"/>
        <v>0</v>
      </c>
      <c r="BU175" s="46">
        <f t="shared" si="119"/>
        <v>0</v>
      </c>
      <c r="BV175" s="46">
        <f t="shared" si="119"/>
        <v>0</v>
      </c>
      <c r="BW175" s="46">
        <f t="shared" si="119"/>
        <v>0</v>
      </c>
      <c r="BX175" s="46">
        <f t="shared" si="119"/>
        <v>0</v>
      </c>
      <c r="BY175" s="46">
        <f t="shared" si="119"/>
        <v>0</v>
      </c>
      <c r="BZ175" s="46">
        <f t="shared" si="119"/>
        <v>0</v>
      </c>
      <c r="CA175" s="46">
        <f t="shared" si="119"/>
        <v>0</v>
      </c>
      <c r="CB175" s="46">
        <f t="shared" si="119"/>
        <v>0</v>
      </c>
      <c r="CC175" s="46">
        <f t="shared" si="119"/>
        <v>0</v>
      </c>
      <c r="CD175" s="46">
        <f t="shared" si="119"/>
        <v>0</v>
      </c>
      <c r="CE175" s="46">
        <f t="shared" si="119"/>
        <v>0</v>
      </c>
      <c r="CF175" s="46">
        <f t="shared" si="119"/>
        <v>0</v>
      </c>
      <c r="CG175" s="46">
        <f t="shared" si="119"/>
        <v>0</v>
      </c>
      <c r="CH175" s="46">
        <f t="shared" si="119"/>
        <v>0</v>
      </c>
      <c r="CI175" s="46">
        <f t="shared" si="119"/>
        <v>0</v>
      </c>
      <c r="CJ175" s="46">
        <f t="shared" si="119"/>
        <v>0</v>
      </c>
      <c r="CK175" s="46">
        <f t="shared" si="119"/>
        <v>0</v>
      </c>
      <c r="CL175" s="46">
        <f t="shared" si="119"/>
        <v>0</v>
      </c>
      <c r="CM175" s="46">
        <f t="shared" si="119"/>
        <v>0</v>
      </c>
      <c r="CN175" s="46">
        <f t="shared" si="119"/>
        <v>0</v>
      </c>
      <c r="CO175" s="46">
        <f t="shared" si="119"/>
        <v>0</v>
      </c>
      <c r="CP175" s="46">
        <f t="shared" si="119"/>
        <v>0</v>
      </c>
      <c r="CQ175" s="46">
        <f t="shared" si="119"/>
        <v>0</v>
      </c>
      <c r="CR175" s="46">
        <f t="shared" si="119"/>
        <v>0</v>
      </c>
      <c r="CS175" s="46">
        <f t="shared" si="119"/>
        <v>0</v>
      </c>
    </row>
    <row r="176" spans="2:97" x14ac:dyDescent="0.35">
      <c r="B176" s="40" t="s">
        <v>79</v>
      </c>
      <c r="E176" s="52">
        <f>SUM(G176:CS176)</f>
        <v>0</v>
      </c>
      <c r="F176" s="2"/>
      <c r="G176" s="43">
        <f t="shared" ref="G176:BR176" si="120">G172+G167</f>
        <v>0</v>
      </c>
      <c r="H176" s="43">
        <f t="shared" si="120"/>
        <v>0</v>
      </c>
      <c r="I176" s="43">
        <f t="shared" si="120"/>
        <v>0</v>
      </c>
      <c r="J176" s="43">
        <f t="shared" si="120"/>
        <v>0</v>
      </c>
      <c r="K176" s="43">
        <f t="shared" si="120"/>
        <v>0</v>
      </c>
      <c r="L176" s="43">
        <f t="shared" si="120"/>
        <v>0</v>
      </c>
      <c r="M176" s="43">
        <f t="shared" si="120"/>
        <v>0</v>
      </c>
      <c r="N176" s="43">
        <f t="shared" si="120"/>
        <v>0</v>
      </c>
      <c r="O176" s="43">
        <f t="shared" si="120"/>
        <v>0</v>
      </c>
      <c r="P176" s="43">
        <f t="shared" si="120"/>
        <v>0</v>
      </c>
      <c r="Q176" s="43">
        <f t="shared" si="120"/>
        <v>0</v>
      </c>
      <c r="R176" s="43">
        <f t="shared" si="120"/>
        <v>0</v>
      </c>
      <c r="S176" s="43">
        <f t="shared" si="120"/>
        <v>0</v>
      </c>
      <c r="T176" s="43">
        <f t="shared" si="120"/>
        <v>0</v>
      </c>
      <c r="U176" s="43">
        <f t="shared" si="120"/>
        <v>0</v>
      </c>
      <c r="V176" s="43">
        <f t="shared" si="120"/>
        <v>0</v>
      </c>
      <c r="W176" s="43">
        <f t="shared" si="120"/>
        <v>0</v>
      </c>
      <c r="X176" s="43">
        <f t="shared" si="120"/>
        <v>0</v>
      </c>
      <c r="Y176" s="43">
        <f t="shared" si="120"/>
        <v>0</v>
      </c>
      <c r="Z176" s="43">
        <f t="shared" si="120"/>
        <v>0</v>
      </c>
      <c r="AA176" s="43">
        <f t="shared" si="120"/>
        <v>0</v>
      </c>
      <c r="AB176" s="43">
        <f t="shared" si="120"/>
        <v>0</v>
      </c>
      <c r="AC176" s="43">
        <f t="shared" si="120"/>
        <v>0</v>
      </c>
      <c r="AD176" s="43">
        <f t="shared" si="120"/>
        <v>0</v>
      </c>
      <c r="AE176" s="43">
        <f t="shared" si="120"/>
        <v>0</v>
      </c>
      <c r="AF176" s="43">
        <f t="shared" si="120"/>
        <v>0</v>
      </c>
      <c r="AG176" s="43">
        <f t="shared" si="120"/>
        <v>0</v>
      </c>
      <c r="AH176" s="43">
        <f t="shared" si="120"/>
        <v>0</v>
      </c>
      <c r="AI176" s="43">
        <f t="shared" si="120"/>
        <v>0</v>
      </c>
      <c r="AJ176" s="43">
        <f t="shared" si="120"/>
        <v>0</v>
      </c>
      <c r="AK176" s="43">
        <f t="shared" si="120"/>
        <v>0</v>
      </c>
      <c r="AL176" s="43">
        <f t="shared" si="120"/>
        <v>0</v>
      </c>
      <c r="AM176" s="43">
        <f t="shared" si="120"/>
        <v>0</v>
      </c>
      <c r="AN176" s="43">
        <f t="shared" si="120"/>
        <v>0</v>
      </c>
      <c r="AO176" s="43">
        <f t="shared" si="120"/>
        <v>0</v>
      </c>
      <c r="AP176" s="43">
        <f t="shared" si="120"/>
        <v>0</v>
      </c>
      <c r="AQ176" s="43">
        <f t="shared" si="120"/>
        <v>0</v>
      </c>
      <c r="AR176" s="43">
        <f t="shared" si="120"/>
        <v>0</v>
      </c>
      <c r="AS176" s="43">
        <f t="shared" si="120"/>
        <v>0</v>
      </c>
      <c r="AT176" s="43">
        <f t="shared" si="120"/>
        <v>0</v>
      </c>
      <c r="AU176" s="43">
        <f t="shared" si="120"/>
        <v>0</v>
      </c>
      <c r="AV176" s="43">
        <f t="shared" si="120"/>
        <v>0</v>
      </c>
      <c r="AW176" s="43">
        <f t="shared" si="120"/>
        <v>0</v>
      </c>
      <c r="AX176" s="43">
        <f t="shared" si="120"/>
        <v>0</v>
      </c>
      <c r="AY176" s="43">
        <f t="shared" si="120"/>
        <v>0</v>
      </c>
      <c r="AZ176" s="43">
        <f t="shared" si="120"/>
        <v>0</v>
      </c>
      <c r="BA176" s="43">
        <f t="shared" si="120"/>
        <v>0</v>
      </c>
      <c r="BB176" s="43">
        <f t="shared" si="120"/>
        <v>0</v>
      </c>
      <c r="BC176" s="43">
        <f t="shared" si="120"/>
        <v>0</v>
      </c>
      <c r="BD176" s="43">
        <f t="shared" si="120"/>
        <v>0</v>
      </c>
      <c r="BE176" s="43">
        <f t="shared" si="120"/>
        <v>0</v>
      </c>
      <c r="BF176" s="43">
        <f t="shared" si="120"/>
        <v>0</v>
      </c>
      <c r="BG176" s="43">
        <f t="shared" si="120"/>
        <v>0</v>
      </c>
      <c r="BH176" s="43">
        <f t="shared" si="120"/>
        <v>0</v>
      </c>
      <c r="BI176" s="43">
        <f t="shared" si="120"/>
        <v>0</v>
      </c>
      <c r="BJ176" s="43">
        <f t="shared" si="120"/>
        <v>0</v>
      </c>
      <c r="BK176" s="43">
        <f t="shared" si="120"/>
        <v>0</v>
      </c>
      <c r="BL176" s="43">
        <f t="shared" si="120"/>
        <v>0</v>
      </c>
      <c r="BM176" s="43">
        <f t="shared" si="120"/>
        <v>0</v>
      </c>
      <c r="BN176" s="43">
        <f t="shared" si="120"/>
        <v>0</v>
      </c>
      <c r="BO176" s="43">
        <f t="shared" si="120"/>
        <v>0</v>
      </c>
      <c r="BP176" s="43">
        <f t="shared" si="120"/>
        <v>0</v>
      </c>
      <c r="BQ176" s="43">
        <f t="shared" si="120"/>
        <v>0</v>
      </c>
      <c r="BR176" s="43">
        <f t="shared" si="120"/>
        <v>0</v>
      </c>
      <c r="BS176" s="43">
        <f t="shared" ref="BS176:CS176" si="121">BS172+BS167</f>
        <v>0</v>
      </c>
      <c r="BT176" s="43">
        <f t="shared" si="121"/>
        <v>0</v>
      </c>
      <c r="BU176" s="43">
        <f t="shared" si="121"/>
        <v>0</v>
      </c>
      <c r="BV176" s="43">
        <f t="shared" si="121"/>
        <v>0</v>
      </c>
      <c r="BW176" s="43">
        <f t="shared" si="121"/>
        <v>0</v>
      </c>
      <c r="BX176" s="43">
        <f t="shared" si="121"/>
        <v>0</v>
      </c>
      <c r="BY176" s="43">
        <f t="shared" si="121"/>
        <v>0</v>
      </c>
      <c r="BZ176" s="43">
        <f t="shared" si="121"/>
        <v>0</v>
      </c>
      <c r="CA176" s="43">
        <f t="shared" si="121"/>
        <v>0</v>
      </c>
      <c r="CB176" s="43">
        <f t="shared" si="121"/>
        <v>0</v>
      </c>
      <c r="CC176" s="43">
        <f t="shared" si="121"/>
        <v>0</v>
      </c>
      <c r="CD176" s="43">
        <f t="shared" si="121"/>
        <v>0</v>
      </c>
      <c r="CE176" s="43">
        <f t="shared" si="121"/>
        <v>0</v>
      </c>
      <c r="CF176" s="43">
        <f t="shared" si="121"/>
        <v>0</v>
      </c>
      <c r="CG176" s="43">
        <f t="shared" si="121"/>
        <v>0</v>
      </c>
      <c r="CH176" s="43">
        <f t="shared" si="121"/>
        <v>0</v>
      </c>
      <c r="CI176" s="43">
        <f t="shared" si="121"/>
        <v>0</v>
      </c>
      <c r="CJ176" s="43">
        <f t="shared" si="121"/>
        <v>0</v>
      </c>
      <c r="CK176" s="43">
        <f t="shared" si="121"/>
        <v>0</v>
      </c>
      <c r="CL176" s="43">
        <f t="shared" si="121"/>
        <v>0</v>
      </c>
      <c r="CM176" s="43">
        <f t="shared" si="121"/>
        <v>0</v>
      </c>
      <c r="CN176" s="43">
        <f t="shared" si="121"/>
        <v>0</v>
      </c>
      <c r="CO176" s="43">
        <f t="shared" si="121"/>
        <v>0</v>
      </c>
      <c r="CP176" s="43">
        <f t="shared" si="121"/>
        <v>0</v>
      </c>
      <c r="CQ176" s="43">
        <f t="shared" si="121"/>
        <v>0</v>
      </c>
      <c r="CR176" s="43">
        <f t="shared" si="121"/>
        <v>0</v>
      </c>
      <c r="CS176" s="43">
        <f t="shared" si="121"/>
        <v>0</v>
      </c>
    </row>
    <row r="177" spans="2:97" x14ac:dyDescent="0.35">
      <c r="B177" s="40" t="s">
        <v>80</v>
      </c>
      <c r="E177" s="44">
        <f>SUM(G177:CS177)</f>
        <v>0</v>
      </c>
      <c r="F177" s="2"/>
      <c r="G177" s="46">
        <f t="shared" ref="G177:BR177" si="122">G173+G167</f>
        <v>0</v>
      </c>
      <c r="H177" s="46">
        <f t="shared" si="122"/>
        <v>0</v>
      </c>
      <c r="I177" s="46">
        <f t="shared" si="122"/>
        <v>0</v>
      </c>
      <c r="J177" s="46">
        <f t="shared" si="122"/>
        <v>0</v>
      </c>
      <c r="K177" s="46">
        <f t="shared" si="122"/>
        <v>0</v>
      </c>
      <c r="L177" s="46">
        <f t="shared" si="122"/>
        <v>0</v>
      </c>
      <c r="M177" s="46">
        <f t="shared" si="122"/>
        <v>0</v>
      </c>
      <c r="N177" s="46">
        <f t="shared" si="122"/>
        <v>0</v>
      </c>
      <c r="O177" s="46">
        <f t="shared" si="122"/>
        <v>0</v>
      </c>
      <c r="P177" s="46">
        <f t="shared" si="122"/>
        <v>0</v>
      </c>
      <c r="Q177" s="46">
        <f t="shared" si="122"/>
        <v>0</v>
      </c>
      <c r="R177" s="46">
        <f t="shared" si="122"/>
        <v>0</v>
      </c>
      <c r="S177" s="46">
        <f t="shared" si="122"/>
        <v>0</v>
      </c>
      <c r="T177" s="46">
        <f t="shared" si="122"/>
        <v>0</v>
      </c>
      <c r="U177" s="46">
        <f t="shared" si="122"/>
        <v>0</v>
      </c>
      <c r="V177" s="46">
        <f t="shared" si="122"/>
        <v>0</v>
      </c>
      <c r="W177" s="46">
        <f t="shared" si="122"/>
        <v>0</v>
      </c>
      <c r="X177" s="46">
        <f t="shared" si="122"/>
        <v>0</v>
      </c>
      <c r="Y177" s="46">
        <f t="shared" si="122"/>
        <v>0</v>
      </c>
      <c r="Z177" s="46">
        <f t="shared" si="122"/>
        <v>0</v>
      </c>
      <c r="AA177" s="46">
        <f t="shared" si="122"/>
        <v>0</v>
      </c>
      <c r="AB177" s="46">
        <f t="shared" si="122"/>
        <v>0</v>
      </c>
      <c r="AC177" s="46">
        <f t="shared" si="122"/>
        <v>0</v>
      </c>
      <c r="AD177" s="46">
        <f t="shared" si="122"/>
        <v>0</v>
      </c>
      <c r="AE177" s="46">
        <f t="shared" si="122"/>
        <v>0</v>
      </c>
      <c r="AF177" s="46">
        <f t="shared" si="122"/>
        <v>0</v>
      </c>
      <c r="AG177" s="46">
        <f t="shared" si="122"/>
        <v>0</v>
      </c>
      <c r="AH177" s="46">
        <f t="shared" si="122"/>
        <v>0</v>
      </c>
      <c r="AI177" s="46">
        <f t="shared" si="122"/>
        <v>0</v>
      </c>
      <c r="AJ177" s="46">
        <f t="shared" si="122"/>
        <v>0</v>
      </c>
      <c r="AK177" s="46">
        <f t="shared" si="122"/>
        <v>0</v>
      </c>
      <c r="AL177" s="46">
        <f t="shared" si="122"/>
        <v>0</v>
      </c>
      <c r="AM177" s="46">
        <f t="shared" si="122"/>
        <v>0</v>
      </c>
      <c r="AN177" s="46">
        <f t="shared" si="122"/>
        <v>0</v>
      </c>
      <c r="AO177" s="46">
        <f t="shared" si="122"/>
        <v>0</v>
      </c>
      <c r="AP177" s="46">
        <f t="shared" si="122"/>
        <v>0</v>
      </c>
      <c r="AQ177" s="46">
        <f t="shared" si="122"/>
        <v>0</v>
      </c>
      <c r="AR177" s="46">
        <f t="shared" si="122"/>
        <v>0</v>
      </c>
      <c r="AS177" s="46">
        <f t="shared" si="122"/>
        <v>0</v>
      </c>
      <c r="AT177" s="46">
        <f t="shared" si="122"/>
        <v>0</v>
      </c>
      <c r="AU177" s="46">
        <f t="shared" si="122"/>
        <v>0</v>
      </c>
      <c r="AV177" s="46">
        <f t="shared" si="122"/>
        <v>0</v>
      </c>
      <c r="AW177" s="46">
        <f t="shared" si="122"/>
        <v>0</v>
      </c>
      <c r="AX177" s="46">
        <f t="shared" si="122"/>
        <v>0</v>
      </c>
      <c r="AY177" s="46">
        <f t="shared" si="122"/>
        <v>0</v>
      </c>
      <c r="AZ177" s="46">
        <f t="shared" si="122"/>
        <v>0</v>
      </c>
      <c r="BA177" s="46">
        <f t="shared" si="122"/>
        <v>0</v>
      </c>
      <c r="BB177" s="46">
        <f t="shared" si="122"/>
        <v>0</v>
      </c>
      <c r="BC177" s="46">
        <f t="shared" si="122"/>
        <v>0</v>
      </c>
      <c r="BD177" s="46">
        <f t="shared" si="122"/>
        <v>0</v>
      </c>
      <c r="BE177" s="46">
        <f t="shared" si="122"/>
        <v>0</v>
      </c>
      <c r="BF177" s="46">
        <f t="shared" si="122"/>
        <v>0</v>
      </c>
      <c r="BG177" s="46">
        <f t="shared" si="122"/>
        <v>0</v>
      </c>
      <c r="BH177" s="46">
        <f t="shared" si="122"/>
        <v>0</v>
      </c>
      <c r="BI177" s="46">
        <f t="shared" si="122"/>
        <v>0</v>
      </c>
      <c r="BJ177" s="46">
        <f t="shared" si="122"/>
        <v>0</v>
      </c>
      <c r="BK177" s="46">
        <f t="shared" si="122"/>
        <v>0</v>
      </c>
      <c r="BL177" s="46">
        <f t="shared" si="122"/>
        <v>0</v>
      </c>
      <c r="BM177" s="46">
        <f t="shared" si="122"/>
        <v>0</v>
      </c>
      <c r="BN177" s="46">
        <f t="shared" si="122"/>
        <v>0</v>
      </c>
      <c r="BO177" s="46">
        <f t="shared" si="122"/>
        <v>0</v>
      </c>
      <c r="BP177" s="46">
        <f t="shared" si="122"/>
        <v>0</v>
      </c>
      <c r="BQ177" s="46">
        <f t="shared" si="122"/>
        <v>0</v>
      </c>
      <c r="BR177" s="46">
        <f t="shared" si="122"/>
        <v>0</v>
      </c>
      <c r="BS177" s="46">
        <f t="shared" ref="BS177:CS177" si="123">BS173+BS167</f>
        <v>0</v>
      </c>
      <c r="BT177" s="46">
        <f t="shared" si="123"/>
        <v>0</v>
      </c>
      <c r="BU177" s="46">
        <f t="shared" si="123"/>
        <v>0</v>
      </c>
      <c r="BV177" s="46">
        <f t="shared" si="123"/>
        <v>0</v>
      </c>
      <c r="BW177" s="46">
        <f t="shared" si="123"/>
        <v>0</v>
      </c>
      <c r="BX177" s="46">
        <f t="shared" si="123"/>
        <v>0</v>
      </c>
      <c r="BY177" s="46">
        <f t="shared" si="123"/>
        <v>0</v>
      </c>
      <c r="BZ177" s="46">
        <f t="shared" si="123"/>
        <v>0</v>
      </c>
      <c r="CA177" s="46">
        <f t="shared" si="123"/>
        <v>0</v>
      </c>
      <c r="CB177" s="46">
        <f t="shared" si="123"/>
        <v>0</v>
      </c>
      <c r="CC177" s="46">
        <f t="shared" si="123"/>
        <v>0</v>
      </c>
      <c r="CD177" s="46">
        <f t="shared" si="123"/>
        <v>0</v>
      </c>
      <c r="CE177" s="46">
        <f t="shared" si="123"/>
        <v>0</v>
      </c>
      <c r="CF177" s="46">
        <f t="shared" si="123"/>
        <v>0</v>
      </c>
      <c r="CG177" s="46">
        <f t="shared" si="123"/>
        <v>0</v>
      </c>
      <c r="CH177" s="46">
        <f t="shared" si="123"/>
        <v>0</v>
      </c>
      <c r="CI177" s="46">
        <f t="shared" si="123"/>
        <v>0</v>
      </c>
      <c r="CJ177" s="46">
        <f t="shared" si="123"/>
        <v>0</v>
      </c>
      <c r="CK177" s="46">
        <f t="shared" si="123"/>
        <v>0</v>
      </c>
      <c r="CL177" s="46">
        <f t="shared" si="123"/>
        <v>0</v>
      </c>
      <c r="CM177" s="46">
        <f t="shared" si="123"/>
        <v>0</v>
      </c>
      <c r="CN177" s="46">
        <f t="shared" si="123"/>
        <v>0</v>
      </c>
      <c r="CO177" s="46">
        <f t="shared" si="123"/>
        <v>0</v>
      </c>
      <c r="CP177" s="46">
        <f t="shared" si="123"/>
        <v>0</v>
      </c>
      <c r="CQ177" s="46">
        <f t="shared" si="123"/>
        <v>0</v>
      </c>
      <c r="CR177" s="46">
        <f t="shared" si="123"/>
        <v>0</v>
      </c>
      <c r="CS177" s="46">
        <f t="shared" si="123"/>
        <v>0</v>
      </c>
    </row>
    <row r="178" spans="2:97" x14ac:dyDescent="0.35">
      <c r="G178" s="56"/>
    </row>
    <row r="179" spans="2:97" x14ac:dyDescent="0.35">
      <c r="B179" s="2" t="s">
        <v>70</v>
      </c>
      <c r="G179" s="56"/>
    </row>
    <row r="181" spans="2:97" x14ac:dyDescent="0.35">
      <c r="B181" s="40" t="s">
        <v>75</v>
      </c>
      <c r="C181" s="2"/>
      <c r="D181" s="2"/>
      <c r="E181" s="44">
        <f>SUM(G181:CS181)</f>
        <v>0</v>
      </c>
      <c r="F181" s="2"/>
      <c r="G181" s="46">
        <f t="shared" ref="G181:BR183" si="124">G171*G$52</f>
        <v>0</v>
      </c>
      <c r="H181" s="46">
        <f t="shared" si="124"/>
        <v>0</v>
      </c>
      <c r="I181" s="46">
        <f t="shared" si="124"/>
        <v>0</v>
      </c>
      <c r="J181" s="46">
        <f t="shared" si="124"/>
        <v>0</v>
      </c>
      <c r="K181" s="46">
        <f t="shared" si="124"/>
        <v>0</v>
      </c>
      <c r="L181" s="46">
        <f t="shared" si="124"/>
        <v>0</v>
      </c>
      <c r="M181" s="46">
        <f t="shared" si="124"/>
        <v>0</v>
      </c>
      <c r="N181" s="46">
        <f t="shared" si="124"/>
        <v>0</v>
      </c>
      <c r="O181" s="46">
        <f t="shared" si="124"/>
        <v>0</v>
      </c>
      <c r="P181" s="46">
        <f t="shared" si="124"/>
        <v>0</v>
      </c>
      <c r="Q181" s="46">
        <f t="shared" si="124"/>
        <v>0</v>
      </c>
      <c r="R181" s="46">
        <f t="shared" si="124"/>
        <v>0</v>
      </c>
      <c r="S181" s="46">
        <f t="shared" si="124"/>
        <v>0</v>
      </c>
      <c r="T181" s="46">
        <f t="shared" si="124"/>
        <v>0</v>
      </c>
      <c r="U181" s="46">
        <f t="shared" si="124"/>
        <v>0</v>
      </c>
      <c r="V181" s="46">
        <f t="shared" si="124"/>
        <v>0</v>
      </c>
      <c r="W181" s="46">
        <f t="shared" si="124"/>
        <v>0</v>
      </c>
      <c r="X181" s="46">
        <f t="shared" si="124"/>
        <v>0</v>
      </c>
      <c r="Y181" s="46">
        <f t="shared" si="124"/>
        <v>0</v>
      </c>
      <c r="Z181" s="46">
        <f t="shared" si="124"/>
        <v>0</v>
      </c>
      <c r="AA181" s="46">
        <f t="shared" si="124"/>
        <v>0</v>
      </c>
      <c r="AB181" s="46">
        <f t="shared" si="124"/>
        <v>0</v>
      </c>
      <c r="AC181" s="46">
        <f t="shared" si="124"/>
        <v>0</v>
      </c>
      <c r="AD181" s="46">
        <f t="shared" si="124"/>
        <v>0</v>
      </c>
      <c r="AE181" s="46">
        <f t="shared" si="124"/>
        <v>0</v>
      </c>
      <c r="AF181" s="46">
        <f t="shared" si="124"/>
        <v>0</v>
      </c>
      <c r="AG181" s="46">
        <f t="shared" si="124"/>
        <v>0</v>
      </c>
      <c r="AH181" s="46">
        <f t="shared" si="124"/>
        <v>0</v>
      </c>
      <c r="AI181" s="46">
        <f t="shared" si="124"/>
        <v>0</v>
      </c>
      <c r="AJ181" s="46">
        <f t="shared" si="124"/>
        <v>0</v>
      </c>
      <c r="AK181" s="46">
        <f t="shared" si="124"/>
        <v>0</v>
      </c>
      <c r="AL181" s="46">
        <f t="shared" si="124"/>
        <v>0</v>
      </c>
      <c r="AM181" s="46">
        <f t="shared" si="124"/>
        <v>0</v>
      </c>
      <c r="AN181" s="46">
        <f t="shared" si="124"/>
        <v>0</v>
      </c>
      <c r="AO181" s="46">
        <f t="shared" si="124"/>
        <v>0</v>
      </c>
      <c r="AP181" s="46">
        <f t="shared" si="124"/>
        <v>0</v>
      </c>
      <c r="AQ181" s="46">
        <f t="shared" si="124"/>
        <v>0</v>
      </c>
      <c r="AR181" s="46">
        <f t="shared" si="124"/>
        <v>0</v>
      </c>
      <c r="AS181" s="46">
        <f t="shared" si="124"/>
        <v>0</v>
      </c>
      <c r="AT181" s="46">
        <f t="shared" si="124"/>
        <v>0</v>
      </c>
      <c r="AU181" s="46">
        <f t="shared" si="124"/>
        <v>0</v>
      </c>
      <c r="AV181" s="46">
        <f t="shared" si="124"/>
        <v>0</v>
      </c>
      <c r="AW181" s="46">
        <f t="shared" si="124"/>
        <v>0</v>
      </c>
      <c r="AX181" s="46">
        <f t="shared" si="124"/>
        <v>0</v>
      </c>
      <c r="AY181" s="46">
        <f t="shared" si="124"/>
        <v>0</v>
      </c>
      <c r="AZ181" s="46">
        <f t="shared" si="124"/>
        <v>0</v>
      </c>
      <c r="BA181" s="46">
        <f t="shared" si="124"/>
        <v>0</v>
      </c>
      <c r="BB181" s="46">
        <f t="shared" si="124"/>
        <v>0</v>
      </c>
      <c r="BC181" s="46">
        <f t="shared" si="124"/>
        <v>0</v>
      </c>
      <c r="BD181" s="46">
        <f t="shared" si="124"/>
        <v>0</v>
      </c>
      <c r="BE181" s="46">
        <f t="shared" si="124"/>
        <v>0</v>
      </c>
      <c r="BF181" s="46">
        <f t="shared" si="124"/>
        <v>0</v>
      </c>
      <c r="BG181" s="46">
        <f t="shared" si="124"/>
        <v>0</v>
      </c>
      <c r="BH181" s="46">
        <f t="shared" si="124"/>
        <v>0</v>
      </c>
      <c r="BI181" s="46">
        <f t="shared" si="124"/>
        <v>0</v>
      </c>
      <c r="BJ181" s="46">
        <f t="shared" si="124"/>
        <v>0</v>
      </c>
      <c r="BK181" s="46">
        <f t="shared" si="124"/>
        <v>0</v>
      </c>
      <c r="BL181" s="46">
        <f t="shared" si="124"/>
        <v>0</v>
      </c>
      <c r="BM181" s="46">
        <f t="shared" si="124"/>
        <v>0</v>
      </c>
      <c r="BN181" s="46">
        <f t="shared" si="124"/>
        <v>0</v>
      </c>
      <c r="BO181" s="46">
        <f t="shared" si="124"/>
        <v>0</v>
      </c>
      <c r="BP181" s="46">
        <f t="shared" si="124"/>
        <v>0</v>
      </c>
      <c r="BQ181" s="46">
        <f t="shared" si="124"/>
        <v>0</v>
      </c>
      <c r="BR181" s="46">
        <f t="shared" si="124"/>
        <v>0</v>
      </c>
      <c r="BS181" s="46">
        <f t="shared" ref="BS181:CS183" si="125">BS171*BS$52</f>
        <v>0</v>
      </c>
      <c r="BT181" s="46">
        <f t="shared" si="125"/>
        <v>0</v>
      </c>
      <c r="BU181" s="46">
        <f t="shared" si="125"/>
        <v>0</v>
      </c>
      <c r="BV181" s="46">
        <f t="shared" si="125"/>
        <v>0</v>
      </c>
      <c r="BW181" s="46">
        <f t="shared" si="125"/>
        <v>0</v>
      </c>
      <c r="BX181" s="46">
        <f t="shared" si="125"/>
        <v>0</v>
      </c>
      <c r="BY181" s="46">
        <f t="shared" si="125"/>
        <v>0</v>
      </c>
      <c r="BZ181" s="46">
        <f t="shared" si="125"/>
        <v>0</v>
      </c>
      <c r="CA181" s="46">
        <f t="shared" si="125"/>
        <v>0</v>
      </c>
      <c r="CB181" s="46">
        <f t="shared" si="125"/>
        <v>0</v>
      </c>
      <c r="CC181" s="46">
        <f t="shared" si="125"/>
        <v>0</v>
      </c>
      <c r="CD181" s="46">
        <f t="shared" si="125"/>
        <v>0</v>
      </c>
      <c r="CE181" s="46">
        <f t="shared" si="125"/>
        <v>0</v>
      </c>
      <c r="CF181" s="46">
        <f t="shared" si="125"/>
        <v>0</v>
      </c>
      <c r="CG181" s="46">
        <f t="shared" si="125"/>
        <v>0</v>
      </c>
      <c r="CH181" s="46">
        <f t="shared" si="125"/>
        <v>0</v>
      </c>
      <c r="CI181" s="46">
        <f t="shared" si="125"/>
        <v>0</v>
      </c>
      <c r="CJ181" s="46">
        <f t="shared" si="125"/>
        <v>0</v>
      </c>
      <c r="CK181" s="46">
        <f t="shared" si="125"/>
        <v>0</v>
      </c>
      <c r="CL181" s="46">
        <f t="shared" si="125"/>
        <v>0</v>
      </c>
      <c r="CM181" s="46">
        <f t="shared" si="125"/>
        <v>0</v>
      </c>
      <c r="CN181" s="46">
        <f t="shared" si="125"/>
        <v>0</v>
      </c>
      <c r="CO181" s="46">
        <f t="shared" si="125"/>
        <v>0</v>
      </c>
      <c r="CP181" s="46">
        <f t="shared" si="125"/>
        <v>0</v>
      </c>
      <c r="CQ181" s="46">
        <f t="shared" si="125"/>
        <v>0</v>
      </c>
      <c r="CR181" s="46">
        <f t="shared" si="125"/>
        <v>0</v>
      </c>
      <c r="CS181" s="46">
        <f t="shared" si="125"/>
        <v>0</v>
      </c>
    </row>
    <row r="182" spans="2:97" x14ac:dyDescent="0.35">
      <c r="B182" s="40" t="s">
        <v>76</v>
      </c>
      <c r="E182" s="32">
        <f>SUM(G182:CS182)</f>
        <v>0</v>
      </c>
      <c r="F182" s="2"/>
      <c r="G182" s="43">
        <f t="shared" si="124"/>
        <v>0</v>
      </c>
      <c r="H182" s="43">
        <f t="shared" si="124"/>
        <v>0</v>
      </c>
      <c r="I182" s="43">
        <f t="shared" si="124"/>
        <v>0</v>
      </c>
      <c r="J182" s="43">
        <f t="shared" si="124"/>
        <v>0</v>
      </c>
      <c r="K182" s="43">
        <f t="shared" si="124"/>
        <v>0</v>
      </c>
      <c r="L182" s="43">
        <f t="shared" si="124"/>
        <v>0</v>
      </c>
      <c r="M182" s="43">
        <f t="shared" si="124"/>
        <v>0</v>
      </c>
      <c r="N182" s="43">
        <f t="shared" si="124"/>
        <v>0</v>
      </c>
      <c r="O182" s="43">
        <f t="shared" si="124"/>
        <v>0</v>
      </c>
      <c r="P182" s="43">
        <f t="shared" si="124"/>
        <v>0</v>
      </c>
      <c r="Q182" s="43">
        <f t="shared" si="124"/>
        <v>0</v>
      </c>
      <c r="R182" s="43">
        <f t="shared" si="124"/>
        <v>0</v>
      </c>
      <c r="S182" s="43">
        <f t="shared" si="124"/>
        <v>0</v>
      </c>
      <c r="T182" s="43">
        <f t="shared" si="124"/>
        <v>0</v>
      </c>
      <c r="U182" s="43">
        <f t="shared" si="124"/>
        <v>0</v>
      </c>
      <c r="V182" s="43">
        <f t="shared" si="124"/>
        <v>0</v>
      </c>
      <c r="W182" s="43">
        <f t="shared" si="124"/>
        <v>0</v>
      </c>
      <c r="X182" s="43">
        <f t="shared" si="124"/>
        <v>0</v>
      </c>
      <c r="Y182" s="43">
        <f t="shared" si="124"/>
        <v>0</v>
      </c>
      <c r="Z182" s="43">
        <f t="shared" si="124"/>
        <v>0</v>
      </c>
      <c r="AA182" s="43">
        <f t="shared" si="124"/>
        <v>0</v>
      </c>
      <c r="AB182" s="43">
        <f t="shared" si="124"/>
        <v>0</v>
      </c>
      <c r="AC182" s="43">
        <f t="shared" si="124"/>
        <v>0</v>
      </c>
      <c r="AD182" s="43">
        <f t="shared" si="124"/>
        <v>0</v>
      </c>
      <c r="AE182" s="43">
        <f t="shared" si="124"/>
        <v>0</v>
      </c>
      <c r="AF182" s="43">
        <f t="shared" si="124"/>
        <v>0</v>
      </c>
      <c r="AG182" s="43">
        <f t="shared" si="124"/>
        <v>0</v>
      </c>
      <c r="AH182" s="43">
        <f t="shared" si="124"/>
        <v>0</v>
      </c>
      <c r="AI182" s="43">
        <f t="shared" si="124"/>
        <v>0</v>
      </c>
      <c r="AJ182" s="43">
        <f t="shared" si="124"/>
        <v>0</v>
      </c>
      <c r="AK182" s="43">
        <f t="shared" si="124"/>
        <v>0</v>
      </c>
      <c r="AL182" s="43">
        <f t="shared" si="124"/>
        <v>0</v>
      </c>
      <c r="AM182" s="43">
        <f t="shared" si="124"/>
        <v>0</v>
      </c>
      <c r="AN182" s="43">
        <f t="shared" si="124"/>
        <v>0</v>
      </c>
      <c r="AO182" s="43">
        <f t="shared" si="124"/>
        <v>0</v>
      </c>
      <c r="AP182" s="43">
        <f t="shared" si="124"/>
        <v>0</v>
      </c>
      <c r="AQ182" s="43">
        <f t="shared" si="124"/>
        <v>0</v>
      </c>
      <c r="AR182" s="43">
        <f t="shared" si="124"/>
        <v>0</v>
      </c>
      <c r="AS182" s="43">
        <f t="shared" si="124"/>
        <v>0</v>
      </c>
      <c r="AT182" s="43">
        <f t="shared" si="124"/>
        <v>0</v>
      </c>
      <c r="AU182" s="43">
        <f t="shared" si="124"/>
        <v>0</v>
      </c>
      <c r="AV182" s="43">
        <f t="shared" si="124"/>
        <v>0</v>
      </c>
      <c r="AW182" s="43">
        <f t="shared" si="124"/>
        <v>0</v>
      </c>
      <c r="AX182" s="43">
        <f t="shared" si="124"/>
        <v>0</v>
      </c>
      <c r="AY182" s="43">
        <f t="shared" si="124"/>
        <v>0</v>
      </c>
      <c r="AZ182" s="43">
        <f t="shared" si="124"/>
        <v>0</v>
      </c>
      <c r="BA182" s="43">
        <f t="shared" si="124"/>
        <v>0</v>
      </c>
      <c r="BB182" s="43">
        <f t="shared" si="124"/>
        <v>0</v>
      </c>
      <c r="BC182" s="43">
        <f t="shared" si="124"/>
        <v>0</v>
      </c>
      <c r="BD182" s="43">
        <f t="shared" si="124"/>
        <v>0</v>
      </c>
      <c r="BE182" s="43">
        <f t="shared" si="124"/>
        <v>0</v>
      </c>
      <c r="BF182" s="43">
        <f t="shared" si="124"/>
        <v>0</v>
      </c>
      <c r="BG182" s="43">
        <f t="shared" si="124"/>
        <v>0</v>
      </c>
      <c r="BH182" s="43">
        <f t="shared" si="124"/>
        <v>0</v>
      </c>
      <c r="BI182" s="43">
        <f t="shared" si="124"/>
        <v>0</v>
      </c>
      <c r="BJ182" s="43">
        <f t="shared" si="124"/>
        <v>0</v>
      </c>
      <c r="BK182" s="43">
        <f t="shared" si="124"/>
        <v>0</v>
      </c>
      <c r="BL182" s="43">
        <f t="shared" si="124"/>
        <v>0</v>
      </c>
      <c r="BM182" s="43">
        <f t="shared" si="124"/>
        <v>0</v>
      </c>
      <c r="BN182" s="43">
        <f t="shared" si="124"/>
        <v>0</v>
      </c>
      <c r="BO182" s="43">
        <f t="shared" si="124"/>
        <v>0</v>
      </c>
      <c r="BP182" s="43">
        <f t="shared" si="124"/>
        <v>0</v>
      </c>
      <c r="BQ182" s="43">
        <f t="shared" si="124"/>
        <v>0</v>
      </c>
      <c r="BR182" s="43">
        <f t="shared" si="124"/>
        <v>0</v>
      </c>
      <c r="BS182" s="43">
        <f t="shared" si="125"/>
        <v>0</v>
      </c>
      <c r="BT182" s="43">
        <f t="shared" si="125"/>
        <v>0</v>
      </c>
      <c r="BU182" s="43">
        <f t="shared" si="125"/>
        <v>0</v>
      </c>
      <c r="BV182" s="43">
        <f t="shared" si="125"/>
        <v>0</v>
      </c>
      <c r="BW182" s="43">
        <f t="shared" si="125"/>
        <v>0</v>
      </c>
      <c r="BX182" s="43">
        <f t="shared" si="125"/>
        <v>0</v>
      </c>
      <c r="BY182" s="43">
        <f t="shared" si="125"/>
        <v>0</v>
      </c>
      <c r="BZ182" s="43">
        <f t="shared" si="125"/>
        <v>0</v>
      </c>
      <c r="CA182" s="43">
        <f t="shared" si="125"/>
        <v>0</v>
      </c>
      <c r="CB182" s="43">
        <f t="shared" si="125"/>
        <v>0</v>
      </c>
      <c r="CC182" s="43">
        <f t="shared" si="125"/>
        <v>0</v>
      </c>
      <c r="CD182" s="43">
        <f t="shared" si="125"/>
        <v>0</v>
      </c>
      <c r="CE182" s="43">
        <f t="shared" si="125"/>
        <v>0</v>
      </c>
      <c r="CF182" s="43">
        <f t="shared" si="125"/>
        <v>0</v>
      </c>
      <c r="CG182" s="43">
        <f t="shared" si="125"/>
        <v>0</v>
      </c>
      <c r="CH182" s="43">
        <f t="shared" si="125"/>
        <v>0</v>
      </c>
      <c r="CI182" s="43">
        <f t="shared" si="125"/>
        <v>0</v>
      </c>
      <c r="CJ182" s="43">
        <f t="shared" si="125"/>
        <v>0</v>
      </c>
      <c r="CK182" s="43">
        <f t="shared" si="125"/>
        <v>0</v>
      </c>
      <c r="CL182" s="43">
        <f t="shared" si="125"/>
        <v>0</v>
      </c>
      <c r="CM182" s="43">
        <f t="shared" si="125"/>
        <v>0</v>
      </c>
      <c r="CN182" s="43">
        <f t="shared" si="125"/>
        <v>0</v>
      </c>
      <c r="CO182" s="43">
        <f t="shared" si="125"/>
        <v>0</v>
      </c>
      <c r="CP182" s="43">
        <f t="shared" si="125"/>
        <v>0</v>
      </c>
      <c r="CQ182" s="43">
        <f t="shared" si="125"/>
        <v>0</v>
      </c>
      <c r="CR182" s="43">
        <f t="shared" si="125"/>
        <v>0</v>
      </c>
      <c r="CS182" s="43">
        <f t="shared" si="125"/>
        <v>0</v>
      </c>
    </row>
    <row r="183" spans="2:97" x14ac:dyDescent="0.35">
      <c r="B183" s="40" t="s">
        <v>77</v>
      </c>
      <c r="E183" s="44">
        <f>SUM(G183:CS183)</f>
        <v>0</v>
      </c>
      <c r="F183" s="2"/>
      <c r="G183" s="45">
        <f t="shared" si="124"/>
        <v>0</v>
      </c>
      <c r="H183" s="46">
        <f t="shared" si="124"/>
        <v>0</v>
      </c>
      <c r="I183" s="46">
        <f t="shared" si="124"/>
        <v>0</v>
      </c>
      <c r="J183" s="46">
        <f t="shared" si="124"/>
        <v>0</v>
      </c>
      <c r="K183" s="46">
        <f t="shared" si="124"/>
        <v>0</v>
      </c>
      <c r="L183" s="46">
        <f t="shared" si="124"/>
        <v>0</v>
      </c>
      <c r="M183" s="46">
        <f t="shared" si="124"/>
        <v>0</v>
      </c>
      <c r="N183" s="46">
        <f t="shared" si="124"/>
        <v>0</v>
      </c>
      <c r="O183" s="46">
        <f t="shared" si="124"/>
        <v>0</v>
      </c>
      <c r="P183" s="46">
        <f t="shared" si="124"/>
        <v>0</v>
      </c>
      <c r="Q183" s="46">
        <f t="shared" si="124"/>
        <v>0</v>
      </c>
      <c r="R183" s="46">
        <f t="shared" si="124"/>
        <v>0</v>
      </c>
      <c r="S183" s="46">
        <f t="shared" si="124"/>
        <v>0</v>
      </c>
      <c r="T183" s="46">
        <f t="shared" si="124"/>
        <v>0</v>
      </c>
      <c r="U183" s="46">
        <f t="shared" si="124"/>
        <v>0</v>
      </c>
      <c r="V183" s="46">
        <f t="shared" si="124"/>
        <v>0</v>
      </c>
      <c r="W183" s="46">
        <f t="shared" si="124"/>
        <v>0</v>
      </c>
      <c r="X183" s="46">
        <f t="shared" si="124"/>
        <v>0</v>
      </c>
      <c r="Y183" s="46">
        <f t="shared" si="124"/>
        <v>0</v>
      </c>
      <c r="Z183" s="46">
        <f t="shared" si="124"/>
        <v>0</v>
      </c>
      <c r="AA183" s="46">
        <f t="shared" si="124"/>
        <v>0</v>
      </c>
      <c r="AB183" s="46">
        <f t="shared" si="124"/>
        <v>0</v>
      </c>
      <c r="AC183" s="46">
        <f t="shared" si="124"/>
        <v>0</v>
      </c>
      <c r="AD183" s="46">
        <f t="shared" si="124"/>
        <v>0</v>
      </c>
      <c r="AE183" s="46">
        <f t="shared" si="124"/>
        <v>0</v>
      </c>
      <c r="AF183" s="46">
        <f t="shared" si="124"/>
        <v>0</v>
      </c>
      <c r="AG183" s="46">
        <f t="shared" si="124"/>
        <v>0</v>
      </c>
      <c r="AH183" s="46">
        <f t="shared" si="124"/>
        <v>0</v>
      </c>
      <c r="AI183" s="46">
        <f t="shared" si="124"/>
        <v>0</v>
      </c>
      <c r="AJ183" s="46">
        <f t="shared" si="124"/>
        <v>0</v>
      </c>
      <c r="AK183" s="46">
        <f t="shared" si="124"/>
        <v>0</v>
      </c>
      <c r="AL183" s="46">
        <f t="shared" si="124"/>
        <v>0</v>
      </c>
      <c r="AM183" s="46">
        <f t="shared" si="124"/>
        <v>0</v>
      </c>
      <c r="AN183" s="46">
        <f t="shared" si="124"/>
        <v>0</v>
      </c>
      <c r="AO183" s="46">
        <f t="shared" si="124"/>
        <v>0</v>
      </c>
      <c r="AP183" s="46">
        <f t="shared" si="124"/>
        <v>0</v>
      </c>
      <c r="AQ183" s="46">
        <f t="shared" si="124"/>
        <v>0</v>
      </c>
      <c r="AR183" s="46">
        <f t="shared" si="124"/>
        <v>0</v>
      </c>
      <c r="AS183" s="46">
        <f t="shared" si="124"/>
        <v>0</v>
      </c>
      <c r="AT183" s="46">
        <f t="shared" si="124"/>
        <v>0</v>
      </c>
      <c r="AU183" s="46">
        <f t="shared" si="124"/>
        <v>0</v>
      </c>
      <c r="AV183" s="46">
        <f t="shared" si="124"/>
        <v>0</v>
      </c>
      <c r="AW183" s="46">
        <f t="shared" si="124"/>
        <v>0</v>
      </c>
      <c r="AX183" s="46">
        <f t="shared" si="124"/>
        <v>0</v>
      </c>
      <c r="AY183" s="46">
        <f t="shared" si="124"/>
        <v>0</v>
      </c>
      <c r="AZ183" s="46">
        <f t="shared" si="124"/>
        <v>0</v>
      </c>
      <c r="BA183" s="46">
        <f t="shared" si="124"/>
        <v>0</v>
      </c>
      <c r="BB183" s="46">
        <f t="shared" si="124"/>
        <v>0</v>
      </c>
      <c r="BC183" s="46">
        <f t="shared" si="124"/>
        <v>0</v>
      </c>
      <c r="BD183" s="46">
        <f t="shared" si="124"/>
        <v>0</v>
      </c>
      <c r="BE183" s="46">
        <f t="shared" si="124"/>
        <v>0</v>
      </c>
      <c r="BF183" s="46">
        <f t="shared" si="124"/>
        <v>0</v>
      </c>
      <c r="BG183" s="46">
        <f t="shared" si="124"/>
        <v>0</v>
      </c>
      <c r="BH183" s="46">
        <f t="shared" si="124"/>
        <v>0</v>
      </c>
      <c r="BI183" s="46">
        <f t="shared" si="124"/>
        <v>0</v>
      </c>
      <c r="BJ183" s="46">
        <f t="shared" si="124"/>
        <v>0</v>
      </c>
      <c r="BK183" s="46">
        <f t="shared" si="124"/>
        <v>0</v>
      </c>
      <c r="BL183" s="46">
        <f t="shared" si="124"/>
        <v>0</v>
      </c>
      <c r="BM183" s="46">
        <f t="shared" si="124"/>
        <v>0</v>
      </c>
      <c r="BN183" s="46">
        <f t="shared" si="124"/>
        <v>0</v>
      </c>
      <c r="BO183" s="46">
        <f t="shared" si="124"/>
        <v>0</v>
      </c>
      <c r="BP183" s="46">
        <f t="shared" si="124"/>
        <v>0</v>
      </c>
      <c r="BQ183" s="46">
        <f t="shared" si="124"/>
        <v>0</v>
      </c>
      <c r="BR183" s="46">
        <f t="shared" si="124"/>
        <v>0</v>
      </c>
      <c r="BS183" s="46">
        <f t="shared" si="125"/>
        <v>0</v>
      </c>
      <c r="BT183" s="46">
        <f t="shared" si="125"/>
        <v>0</v>
      </c>
      <c r="BU183" s="46">
        <f t="shared" si="125"/>
        <v>0</v>
      </c>
      <c r="BV183" s="46">
        <f t="shared" si="125"/>
        <v>0</v>
      </c>
      <c r="BW183" s="46">
        <f t="shared" si="125"/>
        <v>0</v>
      </c>
      <c r="BX183" s="46">
        <f t="shared" si="125"/>
        <v>0</v>
      </c>
      <c r="BY183" s="46">
        <f t="shared" si="125"/>
        <v>0</v>
      </c>
      <c r="BZ183" s="46">
        <f t="shared" si="125"/>
        <v>0</v>
      </c>
      <c r="CA183" s="46">
        <f t="shared" si="125"/>
        <v>0</v>
      </c>
      <c r="CB183" s="46">
        <f t="shared" si="125"/>
        <v>0</v>
      </c>
      <c r="CC183" s="46">
        <f t="shared" si="125"/>
        <v>0</v>
      </c>
      <c r="CD183" s="46">
        <f t="shared" si="125"/>
        <v>0</v>
      </c>
      <c r="CE183" s="46">
        <f t="shared" si="125"/>
        <v>0</v>
      </c>
      <c r="CF183" s="46">
        <f t="shared" si="125"/>
        <v>0</v>
      </c>
      <c r="CG183" s="46">
        <f t="shared" si="125"/>
        <v>0</v>
      </c>
      <c r="CH183" s="46">
        <f t="shared" si="125"/>
        <v>0</v>
      </c>
      <c r="CI183" s="46">
        <f t="shared" si="125"/>
        <v>0</v>
      </c>
      <c r="CJ183" s="46">
        <f t="shared" si="125"/>
        <v>0</v>
      </c>
      <c r="CK183" s="46">
        <f t="shared" si="125"/>
        <v>0</v>
      </c>
      <c r="CL183" s="46">
        <f t="shared" si="125"/>
        <v>0</v>
      </c>
      <c r="CM183" s="46">
        <f t="shared" si="125"/>
        <v>0</v>
      </c>
      <c r="CN183" s="46">
        <f t="shared" si="125"/>
        <v>0</v>
      </c>
      <c r="CO183" s="46">
        <f t="shared" si="125"/>
        <v>0</v>
      </c>
      <c r="CP183" s="46">
        <f t="shared" si="125"/>
        <v>0</v>
      </c>
      <c r="CQ183" s="46">
        <f t="shared" si="125"/>
        <v>0</v>
      </c>
      <c r="CR183" s="46">
        <f t="shared" si="125"/>
        <v>0</v>
      </c>
      <c r="CS183" s="46">
        <f t="shared" si="125"/>
        <v>0</v>
      </c>
    </row>
    <row r="184" spans="2:97" x14ac:dyDescent="0.35">
      <c r="B184" s="40"/>
      <c r="E184" s="32"/>
      <c r="F184" s="2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</row>
    <row r="185" spans="2:97" x14ac:dyDescent="0.35">
      <c r="B185" s="40" t="s">
        <v>78</v>
      </c>
      <c r="C185" s="2"/>
      <c r="D185" s="2"/>
      <c r="E185" s="44">
        <f>SUM(G185:CS185)</f>
        <v>0</v>
      </c>
      <c r="F185" s="2"/>
      <c r="G185" s="46">
        <f t="shared" ref="G185:BR187" si="126">G175*G$52</f>
        <v>0</v>
      </c>
      <c r="H185" s="46">
        <f t="shared" si="126"/>
        <v>0</v>
      </c>
      <c r="I185" s="46">
        <f t="shared" si="126"/>
        <v>0</v>
      </c>
      <c r="J185" s="46">
        <f t="shared" si="126"/>
        <v>0</v>
      </c>
      <c r="K185" s="46">
        <f t="shared" si="126"/>
        <v>0</v>
      </c>
      <c r="L185" s="46">
        <f t="shared" si="126"/>
        <v>0</v>
      </c>
      <c r="M185" s="46">
        <f t="shared" si="126"/>
        <v>0</v>
      </c>
      <c r="N185" s="46">
        <f t="shared" si="126"/>
        <v>0</v>
      </c>
      <c r="O185" s="46">
        <f t="shared" si="126"/>
        <v>0</v>
      </c>
      <c r="P185" s="46">
        <f t="shared" si="126"/>
        <v>0</v>
      </c>
      <c r="Q185" s="46">
        <f t="shared" si="126"/>
        <v>0</v>
      </c>
      <c r="R185" s="46">
        <f t="shared" si="126"/>
        <v>0</v>
      </c>
      <c r="S185" s="46">
        <f t="shared" si="126"/>
        <v>0</v>
      </c>
      <c r="T185" s="46">
        <f t="shared" si="126"/>
        <v>0</v>
      </c>
      <c r="U185" s="46">
        <f t="shared" si="126"/>
        <v>0</v>
      </c>
      <c r="V185" s="46">
        <f t="shared" si="126"/>
        <v>0</v>
      </c>
      <c r="W185" s="46">
        <f t="shared" si="126"/>
        <v>0</v>
      </c>
      <c r="X185" s="46">
        <f t="shared" si="126"/>
        <v>0</v>
      </c>
      <c r="Y185" s="46">
        <f t="shared" si="126"/>
        <v>0</v>
      </c>
      <c r="Z185" s="46">
        <f t="shared" si="126"/>
        <v>0</v>
      </c>
      <c r="AA185" s="46">
        <f t="shared" si="126"/>
        <v>0</v>
      </c>
      <c r="AB185" s="46">
        <f t="shared" si="126"/>
        <v>0</v>
      </c>
      <c r="AC185" s="46">
        <f t="shared" si="126"/>
        <v>0</v>
      </c>
      <c r="AD185" s="46">
        <f t="shared" si="126"/>
        <v>0</v>
      </c>
      <c r="AE185" s="46">
        <f t="shared" si="126"/>
        <v>0</v>
      </c>
      <c r="AF185" s="46">
        <f t="shared" si="126"/>
        <v>0</v>
      </c>
      <c r="AG185" s="46">
        <f t="shared" si="126"/>
        <v>0</v>
      </c>
      <c r="AH185" s="46">
        <f t="shared" si="126"/>
        <v>0</v>
      </c>
      <c r="AI185" s="46">
        <f t="shared" si="126"/>
        <v>0</v>
      </c>
      <c r="AJ185" s="46">
        <f t="shared" si="126"/>
        <v>0</v>
      </c>
      <c r="AK185" s="46">
        <f t="shared" si="126"/>
        <v>0</v>
      </c>
      <c r="AL185" s="46">
        <f t="shared" si="126"/>
        <v>0</v>
      </c>
      <c r="AM185" s="46">
        <f t="shared" si="126"/>
        <v>0</v>
      </c>
      <c r="AN185" s="46">
        <f t="shared" si="126"/>
        <v>0</v>
      </c>
      <c r="AO185" s="46">
        <f t="shared" si="126"/>
        <v>0</v>
      </c>
      <c r="AP185" s="46">
        <f t="shared" si="126"/>
        <v>0</v>
      </c>
      <c r="AQ185" s="46">
        <f t="shared" si="126"/>
        <v>0</v>
      </c>
      <c r="AR185" s="46">
        <f t="shared" si="126"/>
        <v>0</v>
      </c>
      <c r="AS185" s="46">
        <f t="shared" si="126"/>
        <v>0</v>
      </c>
      <c r="AT185" s="46">
        <f t="shared" si="126"/>
        <v>0</v>
      </c>
      <c r="AU185" s="46">
        <f t="shared" si="126"/>
        <v>0</v>
      </c>
      <c r="AV185" s="46">
        <f t="shared" si="126"/>
        <v>0</v>
      </c>
      <c r="AW185" s="46">
        <f t="shared" si="126"/>
        <v>0</v>
      </c>
      <c r="AX185" s="46">
        <f t="shared" si="126"/>
        <v>0</v>
      </c>
      <c r="AY185" s="46">
        <f t="shared" si="126"/>
        <v>0</v>
      </c>
      <c r="AZ185" s="46">
        <f t="shared" si="126"/>
        <v>0</v>
      </c>
      <c r="BA185" s="46">
        <f t="shared" si="126"/>
        <v>0</v>
      </c>
      <c r="BB185" s="46">
        <f t="shared" si="126"/>
        <v>0</v>
      </c>
      <c r="BC185" s="46">
        <f t="shared" si="126"/>
        <v>0</v>
      </c>
      <c r="BD185" s="46">
        <f t="shared" si="126"/>
        <v>0</v>
      </c>
      <c r="BE185" s="46">
        <f t="shared" si="126"/>
        <v>0</v>
      </c>
      <c r="BF185" s="46">
        <f t="shared" si="126"/>
        <v>0</v>
      </c>
      <c r="BG185" s="46">
        <f t="shared" si="126"/>
        <v>0</v>
      </c>
      <c r="BH185" s="46">
        <f t="shared" si="126"/>
        <v>0</v>
      </c>
      <c r="BI185" s="46">
        <f t="shared" si="126"/>
        <v>0</v>
      </c>
      <c r="BJ185" s="46">
        <f t="shared" si="126"/>
        <v>0</v>
      </c>
      <c r="BK185" s="46">
        <f t="shared" si="126"/>
        <v>0</v>
      </c>
      <c r="BL185" s="46">
        <f t="shared" si="126"/>
        <v>0</v>
      </c>
      <c r="BM185" s="46">
        <f t="shared" si="126"/>
        <v>0</v>
      </c>
      <c r="BN185" s="46">
        <f t="shared" si="126"/>
        <v>0</v>
      </c>
      <c r="BO185" s="46">
        <f t="shared" si="126"/>
        <v>0</v>
      </c>
      <c r="BP185" s="46">
        <f t="shared" si="126"/>
        <v>0</v>
      </c>
      <c r="BQ185" s="46">
        <f t="shared" si="126"/>
        <v>0</v>
      </c>
      <c r="BR185" s="46">
        <f t="shared" si="126"/>
        <v>0</v>
      </c>
      <c r="BS185" s="46">
        <f t="shared" ref="BS185:CS187" si="127">BS175*BS$52</f>
        <v>0</v>
      </c>
      <c r="BT185" s="46">
        <f t="shared" si="127"/>
        <v>0</v>
      </c>
      <c r="BU185" s="46">
        <f t="shared" si="127"/>
        <v>0</v>
      </c>
      <c r="BV185" s="46">
        <f t="shared" si="127"/>
        <v>0</v>
      </c>
      <c r="BW185" s="46">
        <f t="shared" si="127"/>
        <v>0</v>
      </c>
      <c r="BX185" s="46">
        <f t="shared" si="127"/>
        <v>0</v>
      </c>
      <c r="BY185" s="46">
        <f t="shared" si="127"/>
        <v>0</v>
      </c>
      <c r="BZ185" s="46">
        <f t="shared" si="127"/>
        <v>0</v>
      </c>
      <c r="CA185" s="46">
        <f t="shared" si="127"/>
        <v>0</v>
      </c>
      <c r="CB185" s="46">
        <f t="shared" si="127"/>
        <v>0</v>
      </c>
      <c r="CC185" s="46">
        <f t="shared" si="127"/>
        <v>0</v>
      </c>
      <c r="CD185" s="46">
        <f t="shared" si="127"/>
        <v>0</v>
      </c>
      <c r="CE185" s="46">
        <f t="shared" si="127"/>
        <v>0</v>
      </c>
      <c r="CF185" s="46">
        <f t="shared" si="127"/>
        <v>0</v>
      </c>
      <c r="CG185" s="46">
        <f t="shared" si="127"/>
        <v>0</v>
      </c>
      <c r="CH185" s="46">
        <f t="shared" si="127"/>
        <v>0</v>
      </c>
      <c r="CI185" s="46">
        <f t="shared" si="127"/>
        <v>0</v>
      </c>
      <c r="CJ185" s="46">
        <f t="shared" si="127"/>
        <v>0</v>
      </c>
      <c r="CK185" s="46">
        <f t="shared" si="127"/>
        <v>0</v>
      </c>
      <c r="CL185" s="46">
        <f t="shared" si="127"/>
        <v>0</v>
      </c>
      <c r="CM185" s="46">
        <f t="shared" si="127"/>
        <v>0</v>
      </c>
      <c r="CN185" s="46">
        <f t="shared" si="127"/>
        <v>0</v>
      </c>
      <c r="CO185" s="46">
        <f t="shared" si="127"/>
        <v>0</v>
      </c>
      <c r="CP185" s="46">
        <f t="shared" si="127"/>
        <v>0</v>
      </c>
      <c r="CQ185" s="46">
        <f t="shared" si="127"/>
        <v>0</v>
      </c>
      <c r="CR185" s="46">
        <f t="shared" si="127"/>
        <v>0</v>
      </c>
      <c r="CS185" s="46">
        <f t="shared" si="127"/>
        <v>0</v>
      </c>
    </row>
    <row r="186" spans="2:97" x14ac:dyDescent="0.35">
      <c r="B186" s="40" t="s">
        <v>79</v>
      </c>
      <c r="E186" s="32">
        <f>SUM(G186:CS186)</f>
        <v>0</v>
      </c>
      <c r="F186" s="2"/>
      <c r="G186" s="33">
        <f t="shared" si="126"/>
        <v>0</v>
      </c>
      <c r="H186" s="43">
        <f t="shared" si="126"/>
        <v>0</v>
      </c>
      <c r="I186" s="43">
        <f t="shared" si="126"/>
        <v>0</v>
      </c>
      <c r="J186" s="43">
        <f t="shared" si="126"/>
        <v>0</v>
      </c>
      <c r="K186" s="43">
        <f t="shared" si="126"/>
        <v>0</v>
      </c>
      <c r="L186" s="43">
        <f t="shared" si="126"/>
        <v>0</v>
      </c>
      <c r="M186" s="43">
        <f t="shared" si="126"/>
        <v>0</v>
      </c>
      <c r="N186" s="43">
        <f t="shared" si="126"/>
        <v>0</v>
      </c>
      <c r="O186" s="43">
        <f t="shared" si="126"/>
        <v>0</v>
      </c>
      <c r="P186" s="43">
        <f t="shared" si="126"/>
        <v>0</v>
      </c>
      <c r="Q186" s="43">
        <f t="shared" si="126"/>
        <v>0</v>
      </c>
      <c r="R186" s="43">
        <f t="shared" si="126"/>
        <v>0</v>
      </c>
      <c r="S186" s="43">
        <f t="shared" si="126"/>
        <v>0</v>
      </c>
      <c r="T186" s="43">
        <f t="shared" si="126"/>
        <v>0</v>
      </c>
      <c r="U186" s="43">
        <f t="shared" si="126"/>
        <v>0</v>
      </c>
      <c r="V186" s="43">
        <f t="shared" si="126"/>
        <v>0</v>
      </c>
      <c r="W186" s="43">
        <f t="shared" si="126"/>
        <v>0</v>
      </c>
      <c r="X186" s="43">
        <f t="shared" si="126"/>
        <v>0</v>
      </c>
      <c r="Y186" s="43">
        <f t="shared" si="126"/>
        <v>0</v>
      </c>
      <c r="Z186" s="43">
        <f t="shared" si="126"/>
        <v>0</v>
      </c>
      <c r="AA186" s="43">
        <f t="shared" si="126"/>
        <v>0</v>
      </c>
      <c r="AB186" s="43">
        <f t="shared" si="126"/>
        <v>0</v>
      </c>
      <c r="AC186" s="43">
        <f t="shared" si="126"/>
        <v>0</v>
      </c>
      <c r="AD186" s="43">
        <f t="shared" si="126"/>
        <v>0</v>
      </c>
      <c r="AE186" s="43">
        <f t="shared" si="126"/>
        <v>0</v>
      </c>
      <c r="AF186" s="43">
        <f t="shared" si="126"/>
        <v>0</v>
      </c>
      <c r="AG186" s="43">
        <f t="shared" si="126"/>
        <v>0</v>
      </c>
      <c r="AH186" s="43">
        <f t="shared" si="126"/>
        <v>0</v>
      </c>
      <c r="AI186" s="43">
        <f t="shared" si="126"/>
        <v>0</v>
      </c>
      <c r="AJ186" s="43">
        <f t="shared" si="126"/>
        <v>0</v>
      </c>
      <c r="AK186" s="43">
        <f t="shared" si="126"/>
        <v>0</v>
      </c>
      <c r="AL186" s="43">
        <f t="shared" si="126"/>
        <v>0</v>
      </c>
      <c r="AM186" s="43">
        <f t="shared" si="126"/>
        <v>0</v>
      </c>
      <c r="AN186" s="43">
        <f t="shared" si="126"/>
        <v>0</v>
      </c>
      <c r="AO186" s="43">
        <f t="shared" si="126"/>
        <v>0</v>
      </c>
      <c r="AP186" s="43">
        <f t="shared" si="126"/>
        <v>0</v>
      </c>
      <c r="AQ186" s="43">
        <f t="shared" si="126"/>
        <v>0</v>
      </c>
      <c r="AR186" s="43">
        <f t="shared" si="126"/>
        <v>0</v>
      </c>
      <c r="AS186" s="43">
        <f t="shared" si="126"/>
        <v>0</v>
      </c>
      <c r="AT186" s="43">
        <f t="shared" si="126"/>
        <v>0</v>
      </c>
      <c r="AU186" s="43">
        <f t="shared" si="126"/>
        <v>0</v>
      </c>
      <c r="AV186" s="43">
        <f t="shared" si="126"/>
        <v>0</v>
      </c>
      <c r="AW186" s="43">
        <f t="shared" si="126"/>
        <v>0</v>
      </c>
      <c r="AX186" s="43">
        <f t="shared" si="126"/>
        <v>0</v>
      </c>
      <c r="AY186" s="43">
        <f t="shared" si="126"/>
        <v>0</v>
      </c>
      <c r="AZ186" s="43">
        <f t="shared" si="126"/>
        <v>0</v>
      </c>
      <c r="BA186" s="43">
        <f t="shared" si="126"/>
        <v>0</v>
      </c>
      <c r="BB186" s="43">
        <f t="shared" si="126"/>
        <v>0</v>
      </c>
      <c r="BC186" s="43">
        <f t="shared" si="126"/>
        <v>0</v>
      </c>
      <c r="BD186" s="43">
        <f t="shared" si="126"/>
        <v>0</v>
      </c>
      <c r="BE186" s="43">
        <f t="shared" si="126"/>
        <v>0</v>
      </c>
      <c r="BF186" s="43">
        <f t="shared" si="126"/>
        <v>0</v>
      </c>
      <c r="BG186" s="43">
        <f t="shared" si="126"/>
        <v>0</v>
      </c>
      <c r="BH186" s="43">
        <f t="shared" si="126"/>
        <v>0</v>
      </c>
      <c r="BI186" s="43">
        <f t="shared" si="126"/>
        <v>0</v>
      </c>
      <c r="BJ186" s="43">
        <f t="shared" si="126"/>
        <v>0</v>
      </c>
      <c r="BK186" s="43">
        <f t="shared" si="126"/>
        <v>0</v>
      </c>
      <c r="BL186" s="43">
        <f t="shared" si="126"/>
        <v>0</v>
      </c>
      <c r="BM186" s="43">
        <f t="shared" si="126"/>
        <v>0</v>
      </c>
      <c r="BN186" s="43">
        <f t="shared" si="126"/>
        <v>0</v>
      </c>
      <c r="BO186" s="43">
        <f t="shared" si="126"/>
        <v>0</v>
      </c>
      <c r="BP186" s="43">
        <f t="shared" si="126"/>
        <v>0</v>
      </c>
      <c r="BQ186" s="43">
        <f t="shared" si="126"/>
        <v>0</v>
      </c>
      <c r="BR186" s="43">
        <f t="shared" si="126"/>
        <v>0</v>
      </c>
      <c r="BS186" s="43">
        <f t="shared" si="127"/>
        <v>0</v>
      </c>
      <c r="BT186" s="43">
        <f t="shared" si="127"/>
        <v>0</v>
      </c>
      <c r="BU186" s="43">
        <f t="shared" si="127"/>
        <v>0</v>
      </c>
      <c r="BV186" s="43">
        <f t="shared" si="127"/>
        <v>0</v>
      </c>
      <c r="BW186" s="43">
        <f t="shared" si="127"/>
        <v>0</v>
      </c>
      <c r="BX186" s="43">
        <f t="shared" si="127"/>
        <v>0</v>
      </c>
      <c r="BY186" s="43">
        <f t="shared" si="127"/>
        <v>0</v>
      </c>
      <c r="BZ186" s="43">
        <f t="shared" si="127"/>
        <v>0</v>
      </c>
      <c r="CA186" s="43">
        <f t="shared" si="127"/>
        <v>0</v>
      </c>
      <c r="CB186" s="43">
        <f t="shared" si="127"/>
        <v>0</v>
      </c>
      <c r="CC186" s="43">
        <f t="shared" si="127"/>
        <v>0</v>
      </c>
      <c r="CD186" s="43">
        <f t="shared" si="127"/>
        <v>0</v>
      </c>
      <c r="CE186" s="43">
        <f t="shared" si="127"/>
        <v>0</v>
      </c>
      <c r="CF186" s="43">
        <f t="shared" si="127"/>
        <v>0</v>
      </c>
      <c r="CG186" s="43">
        <f t="shared" si="127"/>
        <v>0</v>
      </c>
      <c r="CH186" s="43">
        <f t="shared" si="127"/>
        <v>0</v>
      </c>
      <c r="CI186" s="43">
        <f t="shared" si="127"/>
        <v>0</v>
      </c>
      <c r="CJ186" s="43">
        <f t="shared" si="127"/>
        <v>0</v>
      </c>
      <c r="CK186" s="43">
        <f t="shared" si="127"/>
        <v>0</v>
      </c>
      <c r="CL186" s="43">
        <f t="shared" si="127"/>
        <v>0</v>
      </c>
      <c r="CM186" s="43">
        <f t="shared" si="127"/>
        <v>0</v>
      </c>
      <c r="CN186" s="43">
        <f t="shared" si="127"/>
        <v>0</v>
      </c>
      <c r="CO186" s="43">
        <f t="shared" si="127"/>
        <v>0</v>
      </c>
      <c r="CP186" s="43">
        <f t="shared" si="127"/>
        <v>0</v>
      </c>
      <c r="CQ186" s="43">
        <f t="shared" si="127"/>
        <v>0</v>
      </c>
      <c r="CR186" s="43">
        <f t="shared" si="127"/>
        <v>0</v>
      </c>
      <c r="CS186" s="43">
        <f t="shared" si="127"/>
        <v>0</v>
      </c>
    </row>
    <row r="187" spans="2:97" x14ac:dyDescent="0.35">
      <c r="B187" s="40" t="s">
        <v>80</v>
      </c>
      <c r="E187" s="44">
        <f>SUM(G187:CS187)</f>
        <v>0</v>
      </c>
      <c r="F187" s="2"/>
      <c r="G187" s="45">
        <f t="shared" si="126"/>
        <v>0</v>
      </c>
      <c r="H187" s="46">
        <f t="shared" si="126"/>
        <v>0</v>
      </c>
      <c r="I187" s="46">
        <f t="shared" si="126"/>
        <v>0</v>
      </c>
      <c r="J187" s="46">
        <f t="shared" si="126"/>
        <v>0</v>
      </c>
      <c r="K187" s="46">
        <f t="shared" si="126"/>
        <v>0</v>
      </c>
      <c r="L187" s="46">
        <f t="shared" si="126"/>
        <v>0</v>
      </c>
      <c r="M187" s="46">
        <f t="shared" si="126"/>
        <v>0</v>
      </c>
      <c r="N187" s="46">
        <f t="shared" si="126"/>
        <v>0</v>
      </c>
      <c r="O187" s="46">
        <f t="shared" si="126"/>
        <v>0</v>
      </c>
      <c r="P187" s="46">
        <f t="shared" si="126"/>
        <v>0</v>
      </c>
      <c r="Q187" s="46">
        <f t="shared" si="126"/>
        <v>0</v>
      </c>
      <c r="R187" s="46">
        <f t="shared" si="126"/>
        <v>0</v>
      </c>
      <c r="S187" s="46">
        <f t="shared" si="126"/>
        <v>0</v>
      </c>
      <c r="T187" s="46">
        <f t="shared" si="126"/>
        <v>0</v>
      </c>
      <c r="U187" s="46">
        <f t="shared" si="126"/>
        <v>0</v>
      </c>
      <c r="V187" s="46">
        <f t="shared" si="126"/>
        <v>0</v>
      </c>
      <c r="W187" s="46">
        <f t="shared" si="126"/>
        <v>0</v>
      </c>
      <c r="X187" s="46">
        <f t="shared" si="126"/>
        <v>0</v>
      </c>
      <c r="Y187" s="46">
        <f t="shared" si="126"/>
        <v>0</v>
      </c>
      <c r="Z187" s="46">
        <f t="shared" si="126"/>
        <v>0</v>
      </c>
      <c r="AA187" s="46">
        <f t="shared" si="126"/>
        <v>0</v>
      </c>
      <c r="AB187" s="46">
        <f t="shared" si="126"/>
        <v>0</v>
      </c>
      <c r="AC187" s="46">
        <f t="shared" si="126"/>
        <v>0</v>
      </c>
      <c r="AD187" s="46">
        <f t="shared" si="126"/>
        <v>0</v>
      </c>
      <c r="AE187" s="46">
        <f t="shared" si="126"/>
        <v>0</v>
      </c>
      <c r="AF187" s="46">
        <f t="shared" si="126"/>
        <v>0</v>
      </c>
      <c r="AG187" s="46">
        <f t="shared" si="126"/>
        <v>0</v>
      </c>
      <c r="AH187" s="46">
        <f t="shared" si="126"/>
        <v>0</v>
      </c>
      <c r="AI187" s="46">
        <f t="shared" si="126"/>
        <v>0</v>
      </c>
      <c r="AJ187" s="46">
        <f t="shared" si="126"/>
        <v>0</v>
      </c>
      <c r="AK187" s="46">
        <f t="shared" si="126"/>
        <v>0</v>
      </c>
      <c r="AL187" s="46">
        <f t="shared" si="126"/>
        <v>0</v>
      </c>
      <c r="AM187" s="46">
        <f t="shared" si="126"/>
        <v>0</v>
      </c>
      <c r="AN187" s="46">
        <f t="shared" si="126"/>
        <v>0</v>
      </c>
      <c r="AO187" s="46">
        <f t="shared" si="126"/>
        <v>0</v>
      </c>
      <c r="AP187" s="46">
        <f t="shared" si="126"/>
        <v>0</v>
      </c>
      <c r="AQ187" s="46">
        <f t="shared" si="126"/>
        <v>0</v>
      </c>
      <c r="AR187" s="46">
        <f t="shared" si="126"/>
        <v>0</v>
      </c>
      <c r="AS187" s="46">
        <f t="shared" si="126"/>
        <v>0</v>
      </c>
      <c r="AT187" s="46">
        <f t="shared" si="126"/>
        <v>0</v>
      </c>
      <c r="AU187" s="46">
        <f t="shared" si="126"/>
        <v>0</v>
      </c>
      <c r="AV187" s="46">
        <f t="shared" si="126"/>
        <v>0</v>
      </c>
      <c r="AW187" s="46">
        <f t="shared" si="126"/>
        <v>0</v>
      </c>
      <c r="AX187" s="46">
        <f t="shared" si="126"/>
        <v>0</v>
      </c>
      <c r="AY187" s="46">
        <f t="shared" si="126"/>
        <v>0</v>
      </c>
      <c r="AZ187" s="46">
        <f t="shared" si="126"/>
        <v>0</v>
      </c>
      <c r="BA187" s="46">
        <f t="shared" si="126"/>
        <v>0</v>
      </c>
      <c r="BB187" s="46">
        <f t="shared" si="126"/>
        <v>0</v>
      </c>
      <c r="BC187" s="46">
        <f t="shared" si="126"/>
        <v>0</v>
      </c>
      <c r="BD187" s="46">
        <f t="shared" si="126"/>
        <v>0</v>
      </c>
      <c r="BE187" s="46">
        <f t="shared" si="126"/>
        <v>0</v>
      </c>
      <c r="BF187" s="46">
        <f t="shared" si="126"/>
        <v>0</v>
      </c>
      <c r="BG187" s="46">
        <f t="shared" si="126"/>
        <v>0</v>
      </c>
      <c r="BH187" s="46">
        <f t="shared" si="126"/>
        <v>0</v>
      </c>
      <c r="BI187" s="46">
        <f t="shared" si="126"/>
        <v>0</v>
      </c>
      <c r="BJ187" s="46">
        <f t="shared" si="126"/>
        <v>0</v>
      </c>
      <c r="BK187" s="46">
        <f t="shared" si="126"/>
        <v>0</v>
      </c>
      <c r="BL187" s="46">
        <f t="shared" si="126"/>
        <v>0</v>
      </c>
      <c r="BM187" s="46">
        <f t="shared" si="126"/>
        <v>0</v>
      </c>
      <c r="BN187" s="46">
        <f t="shared" si="126"/>
        <v>0</v>
      </c>
      <c r="BO187" s="46">
        <f t="shared" si="126"/>
        <v>0</v>
      </c>
      <c r="BP187" s="46">
        <f t="shared" si="126"/>
        <v>0</v>
      </c>
      <c r="BQ187" s="46">
        <f t="shared" si="126"/>
        <v>0</v>
      </c>
      <c r="BR187" s="46">
        <f t="shared" si="126"/>
        <v>0</v>
      </c>
      <c r="BS187" s="46">
        <f t="shared" si="127"/>
        <v>0</v>
      </c>
      <c r="BT187" s="46">
        <f t="shared" si="127"/>
        <v>0</v>
      </c>
      <c r="BU187" s="46">
        <f t="shared" si="127"/>
        <v>0</v>
      </c>
      <c r="BV187" s="46">
        <f t="shared" si="127"/>
        <v>0</v>
      </c>
      <c r="BW187" s="46">
        <f t="shared" si="127"/>
        <v>0</v>
      </c>
      <c r="BX187" s="46">
        <f t="shared" si="127"/>
        <v>0</v>
      </c>
      <c r="BY187" s="46">
        <f t="shared" si="127"/>
        <v>0</v>
      </c>
      <c r="BZ187" s="46">
        <f t="shared" si="127"/>
        <v>0</v>
      </c>
      <c r="CA187" s="46">
        <f t="shared" si="127"/>
        <v>0</v>
      </c>
      <c r="CB187" s="46">
        <f t="shared" si="127"/>
        <v>0</v>
      </c>
      <c r="CC187" s="46">
        <f t="shared" si="127"/>
        <v>0</v>
      </c>
      <c r="CD187" s="46">
        <f t="shared" si="127"/>
        <v>0</v>
      </c>
      <c r="CE187" s="46">
        <f t="shared" si="127"/>
        <v>0</v>
      </c>
      <c r="CF187" s="46">
        <f t="shared" si="127"/>
        <v>0</v>
      </c>
      <c r="CG187" s="46">
        <f t="shared" si="127"/>
        <v>0</v>
      </c>
      <c r="CH187" s="46">
        <f t="shared" si="127"/>
        <v>0</v>
      </c>
      <c r="CI187" s="46">
        <f t="shared" si="127"/>
        <v>0</v>
      </c>
      <c r="CJ187" s="46">
        <f t="shared" si="127"/>
        <v>0</v>
      </c>
      <c r="CK187" s="46">
        <f t="shared" si="127"/>
        <v>0</v>
      </c>
      <c r="CL187" s="46">
        <f t="shared" si="127"/>
        <v>0</v>
      </c>
      <c r="CM187" s="46">
        <f t="shared" si="127"/>
        <v>0</v>
      </c>
      <c r="CN187" s="46">
        <f t="shared" si="127"/>
        <v>0</v>
      </c>
      <c r="CO187" s="46">
        <f t="shared" si="127"/>
        <v>0</v>
      </c>
      <c r="CP187" s="46">
        <f t="shared" si="127"/>
        <v>0</v>
      </c>
      <c r="CQ187" s="46">
        <f t="shared" si="127"/>
        <v>0</v>
      </c>
      <c r="CR187" s="46">
        <f t="shared" si="127"/>
        <v>0</v>
      </c>
      <c r="CS187" s="46">
        <f t="shared" si="127"/>
        <v>0</v>
      </c>
    </row>
    <row r="189" spans="2:97" x14ac:dyDescent="0.35">
      <c r="B189" s="50" t="str">
        <f>B17</f>
        <v>Enter Name</v>
      </c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</row>
    <row r="191" spans="2:97" x14ac:dyDescent="0.35">
      <c r="B191" s="40" t="s">
        <v>72</v>
      </c>
      <c r="C191" s="40"/>
      <c r="D191" s="40"/>
      <c r="E191" s="32">
        <f>SUM(G191:CS191)</f>
        <v>0</v>
      </c>
      <c r="F191" s="2"/>
      <c r="G191" s="46">
        <f t="shared" ref="G191:BR191" si="128">(G$28*$C$17)+(G$29*$D$17)+(G$30*$C$17)</f>
        <v>0</v>
      </c>
      <c r="H191" s="46">
        <f t="shared" si="128"/>
        <v>0</v>
      </c>
      <c r="I191" s="46">
        <f t="shared" si="128"/>
        <v>0</v>
      </c>
      <c r="J191" s="46">
        <f t="shared" si="128"/>
        <v>0</v>
      </c>
      <c r="K191" s="46">
        <f t="shared" si="128"/>
        <v>0</v>
      </c>
      <c r="L191" s="46">
        <f t="shared" si="128"/>
        <v>0</v>
      </c>
      <c r="M191" s="46">
        <f t="shared" si="128"/>
        <v>0</v>
      </c>
      <c r="N191" s="46">
        <f t="shared" si="128"/>
        <v>0</v>
      </c>
      <c r="O191" s="46">
        <f t="shared" si="128"/>
        <v>0</v>
      </c>
      <c r="P191" s="46">
        <f t="shared" si="128"/>
        <v>0</v>
      </c>
      <c r="Q191" s="46">
        <f t="shared" si="128"/>
        <v>0</v>
      </c>
      <c r="R191" s="46">
        <f t="shared" si="128"/>
        <v>0</v>
      </c>
      <c r="S191" s="46">
        <f t="shared" si="128"/>
        <v>0</v>
      </c>
      <c r="T191" s="46">
        <f t="shared" si="128"/>
        <v>0</v>
      </c>
      <c r="U191" s="46">
        <f t="shared" si="128"/>
        <v>0</v>
      </c>
      <c r="V191" s="46">
        <f t="shared" si="128"/>
        <v>0</v>
      </c>
      <c r="W191" s="46">
        <f t="shared" si="128"/>
        <v>0</v>
      </c>
      <c r="X191" s="46">
        <f t="shared" si="128"/>
        <v>0</v>
      </c>
      <c r="Y191" s="46">
        <f t="shared" si="128"/>
        <v>0</v>
      </c>
      <c r="Z191" s="46">
        <f t="shared" si="128"/>
        <v>0</v>
      </c>
      <c r="AA191" s="46">
        <f t="shared" si="128"/>
        <v>0</v>
      </c>
      <c r="AB191" s="46">
        <f t="shared" si="128"/>
        <v>0</v>
      </c>
      <c r="AC191" s="46">
        <f t="shared" si="128"/>
        <v>0</v>
      </c>
      <c r="AD191" s="46">
        <f t="shared" si="128"/>
        <v>0</v>
      </c>
      <c r="AE191" s="46">
        <f t="shared" si="128"/>
        <v>0</v>
      </c>
      <c r="AF191" s="46">
        <f t="shared" si="128"/>
        <v>0</v>
      </c>
      <c r="AG191" s="46">
        <f t="shared" si="128"/>
        <v>0</v>
      </c>
      <c r="AH191" s="46">
        <f t="shared" si="128"/>
        <v>0</v>
      </c>
      <c r="AI191" s="46">
        <f t="shared" si="128"/>
        <v>0</v>
      </c>
      <c r="AJ191" s="46">
        <f t="shared" si="128"/>
        <v>0</v>
      </c>
      <c r="AK191" s="46">
        <f t="shared" si="128"/>
        <v>0</v>
      </c>
      <c r="AL191" s="46">
        <f t="shared" si="128"/>
        <v>0</v>
      </c>
      <c r="AM191" s="46">
        <f t="shared" si="128"/>
        <v>0</v>
      </c>
      <c r="AN191" s="46">
        <f t="shared" si="128"/>
        <v>0</v>
      </c>
      <c r="AO191" s="46">
        <f t="shared" si="128"/>
        <v>0</v>
      </c>
      <c r="AP191" s="46">
        <f t="shared" si="128"/>
        <v>0</v>
      </c>
      <c r="AQ191" s="46">
        <f t="shared" si="128"/>
        <v>0</v>
      </c>
      <c r="AR191" s="46">
        <f t="shared" si="128"/>
        <v>0</v>
      </c>
      <c r="AS191" s="46">
        <f t="shared" si="128"/>
        <v>0</v>
      </c>
      <c r="AT191" s="46">
        <f t="shared" si="128"/>
        <v>0</v>
      </c>
      <c r="AU191" s="46">
        <f t="shared" si="128"/>
        <v>0</v>
      </c>
      <c r="AV191" s="46">
        <f t="shared" si="128"/>
        <v>0</v>
      </c>
      <c r="AW191" s="46">
        <f t="shared" si="128"/>
        <v>0</v>
      </c>
      <c r="AX191" s="46">
        <f t="shared" si="128"/>
        <v>0</v>
      </c>
      <c r="AY191" s="46">
        <f t="shared" si="128"/>
        <v>0</v>
      </c>
      <c r="AZ191" s="46">
        <f t="shared" si="128"/>
        <v>0</v>
      </c>
      <c r="BA191" s="46">
        <f t="shared" si="128"/>
        <v>0</v>
      </c>
      <c r="BB191" s="46">
        <f t="shared" si="128"/>
        <v>0</v>
      </c>
      <c r="BC191" s="46">
        <f t="shared" si="128"/>
        <v>0</v>
      </c>
      <c r="BD191" s="46">
        <f t="shared" si="128"/>
        <v>0</v>
      </c>
      <c r="BE191" s="46">
        <f t="shared" si="128"/>
        <v>0</v>
      </c>
      <c r="BF191" s="46">
        <f t="shared" si="128"/>
        <v>0</v>
      </c>
      <c r="BG191" s="46">
        <f t="shared" si="128"/>
        <v>0</v>
      </c>
      <c r="BH191" s="46">
        <f t="shared" si="128"/>
        <v>0</v>
      </c>
      <c r="BI191" s="46">
        <f t="shared" si="128"/>
        <v>0</v>
      </c>
      <c r="BJ191" s="46">
        <f t="shared" si="128"/>
        <v>0</v>
      </c>
      <c r="BK191" s="46">
        <f t="shared" si="128"/>
        <v>0</v>
      </c>
      <c r="BL191" s="46">
        <f t="shared" si="128"/>
        <v>0</v>
      </c>
      <c r="BM191" s="46">
        <f t="shared" si="128"/>
        <v>0</v>
      </c>
      <c r="BN191" s="46">
        <f t="shared" si="128"/>
        <v>0</v>
      </c>
      <c r="BO191" s="46">
        <f t="shared" si="128"/>
        <v>0</v>
      </c>
      <c r="BP191" s="46">
        <f t="shared" si="128"/>
        <v>0</v>
      </c>
      <c r="BQ191" s="46">
        <f t="shared" si="128"/>
        <v>0</v>
      </c>
      <c r="BR191" s="46">
        <f t="shared" si="128"/>
        <v>0</v>
      </c>
      <c r="BS191" s="46">
        <f t="shared" ref="BS191:CS191" si="129">(BS$28*$C$17)+(BS$29*$D$17)+(BS$30*$C$17)</f>
        <v>0</v>
      </c>
      <c r="BT191" s="46">
        <f t="shared" si="129"/>
        <v>0</v>
      </c>
      <c r="BU191" s="46">
        <f t="shared" si="129"/>
        <v>0</v>
      </c>
      <c r="BV191" s="46">
        <f t="shared" si="129"/>
        <v>0</v>
      </c>
      <c r="BW191" s="46">
        <f t="shared" si="129"/>
        <v>0</v>
      </c>
      <c r="BX191" s="46">
        <f t="shared" si="129"/>
        <v>0</v>
      </c>
      <c r="BY191" s="46">
        <f t="shared" si="129"/>
        <v>0</v>
      </c>
      <c r="BZ191" s="46">
        <f t="shared" si="129"/>
        <v>0</v>
      </c>
      <c r="CA191" s="46">
        <f t="shared" si="129"/>
        <v>0</v>
      </c>
      <c r="CB191" s="46">
        <f t="shared" si="129"/>
        <v>0</v>
      </c>
      <c r="CC191" s="46">
        <f t="shared" si="129"/>
        <v>0</v>
      </c>
      <c r="CD191" s="46">
        <f t="shared" si="129"/>
        <v>0</v>
      </c>
      <c r="CE191" s="46">
        <f t="shared" si="129"/>
        <v>0</v>
      </c>
      <c r="CF191" s="46">
        <f t="shared" si="129"/>
        <v>0</v>
      </c>
      <c r="CG191" s="46">
        <f t="shared" si="129"/>
        <v>0</v>
      </c>
      <c r="CH191" s="46">
        <f t="shared" si="129"/>
        <v>0</v>
      </c>
      <c r="CI191" s="46">
        <f t="shared" si="129"/>
        <v>0</v>
      </c>
      <c r="CJ191" s="46">
        <f t="shared" si="129"/>
        <v>0</v>
      </c>
      <c r="CK191" s="46">
        <f t="shared" si="129"/>
        <v>0</v>
      </c>
      <c r="CL191" s="46">
        <f t="shared" si="129"/>
        <v>0</v>
      </c>
      <c r="CM191" s="46">
        <f t="shared" si="129"/>
        <v>0</v>
      </c>
      <c r="CN191" s="46">
        <f t="shared" si="129"/>
        <v>0</v>
      </c>
      <c r="CO191" s="46">
        <f t="shared" si="129"/>
        <v>0</v>
      </c>
      <c r="CP191" s="46">
        <f t="shared" si="129"/>
        <v>0</v>
      </c>
      <c r="CQ191" s="46">
        <f t="shared" si="129"/>
        <v>0</v>
      </c>
      <c r="CR191" s="46">
        <f t="shared" si="129"/>
        <v>0</v>
      </c>
      <c r="CS191" s="46">
        <f t="shared" si="129"/>
        <v>0</v>
      </c>
    </row>
    <row r="192" spans="2:97" x14ac:dyDescent="0.35">
      <c r="B192" s="1" t="s">
        <v>73</v>
      </c>
      <c r="E192" s="52">
        <f>SUM(G192:CS192)</f>
        <v>0</v>
      </c>
      <c r="G192" s="42">
        <f t="shared" ref="G192:BR192" si="130">(G$56*$C$17)+(G$57*$D$17)+(G$58*$D$17)+(G$59*$C$17)</f>
        <v>0</v>
      </c>
      <c r="H192" s="42">
        <f t="shared" si="130"/>
        <v>0</v>
      </c>
      <c r="I192" s="42">
        <f t="shared" si="130"/>
        <v>0</v>
      </c>
      <c r="J192" s="42">
        <f t="shared" si="130"/>
        <v>0</v>
      </c>
      <c r="K192" s="42">
        <f t="shared" si="130"/>
        <v>0</v>
      </c>
      <c r="L192" s="42">
        <f t="shared" si="130"/>
        <v>0</v>
      </c>
      <c r="M192" s="42">
        <f t="shared" si="130"/>
        <v>0</v>
      </c>
      <c r="N192" s="42">
        <f t="shared" si="130"/>
        <v>0</v>
      </c>
      <c r="O192" s="42">
        <f t="shared" si="130"/>
        <v>0</v>
      </c>
      <c r="P192" s="42">
        <f t="shared" si="130"/>
        <v>0</v>
      </c>
      <c r="Q192" s="42">
        <f t="shared" si="130"/>
        <v>0</v>
      </c>
      <c r="R192" s="42">
        <f t="shared" si="130"/>
        <v>0</v>
      </c>
      <c r="S192" s="42">
        <f t="shared" si="130"/>
        <v>0</v>
      </c>
      <c r="T192" s="42">
        <f t="shared" si="130"/>
        <v>0</v>
      </c>
      <c r="U192" s="42">
        <f t="shared" si="130"/>
        <v>0</v>
      </c>
      <c r="V192" s="42">
        <f t="shared" si="130"/>
        <v>0</v>
      </c>
      <c r="W192" s="42">
        <f t="shared" si="130"/>
        <v>0</v>
      </c>
      <c r="X192" s="42">
        <f t="shared" si="130"/>
        <v>0</v>
      </c>
      <c r="Y192" s="42">
        <f t="shared" si="130"/>
        <v>0</v>
      </c>
      <c r="Z192" s="42">
        <f t="shared" si="130"/>
        <v>0</v>
      </c>
      <c r="AA192" s="42">
        <f t="shared" si="130"/>
        <v>0</v>
      </c>
      <c r="AB192" s="42">
        <f t="shared" si="130"/>
        <v>0</v>
      </c>
      <c r="AC192" s="42">
        <f t="shared" si="130"/>
        <v>0</v>
      </c>
      <c r="AD192" s="42">
        <f t="shared" si="130"/>
        <v>0</v>
      </c>
      <c r="AE192" s="42">
        <f t="shared" si="130"/>
        <v>0</v>
      </c>
      <c r="AF192" s="42">
        <f t="shared" si="130"/>
        <v>0</v>
      </c>
      <c r="AG192" s="42">
        <f t="shared" si="130"/>
        <v>0</v>
      </c>
      <c r="AH192" s="42">
        <f t="shared" si="130"/>
        <v>0</v>
      </c>
      <c r="AI192" s="42">
        <f t="shared" si="130"/>
        <v>0</v>
      </c>
      <c r="AJ192" s="42">
        <f t="shared" si="130"/>
        <v>0</v>
      </c>
      <c r="AK192" s="42">
        <f t="shared" si="130"/>
        <v>0</v>
      </c>
      <c r="AL192" s="42">
        <f t="shared" si="130"/>
        <v>0</v>
      </c>
      <c r="AM192" s="42">
        <f t="shared" si="130"/>
        <v>0</v>
      </c>
      <c r="AN192" s="42">
        <f t="shared" si="130"/>
        <v>0</v>
      </c>
      <c r="AO192" s="42">
        <f t="shared" si="130"/>
        <v>0</v>
      </c>
      <c r="AP192" s="42">
        <f t="shared" si="130"/>
        <v>0</v>
      </c>
      <c r="AQ192" s="42">
        <f t="shared" si="130"/>
        <v>0</v>
      </c>
      <c r="AR192" s="42">
        <f t="shared" si="130"/>
        <v>0</v>
      </c>
      <c r="AS192" s="42">
        <f t="shared" si="130"/>
        <v>0</v>
      </c>
      <c r="AT192" s="42">
        <f t="shared" si="130"/>
        <v>0</v>
      </c>
      <c r="AU192" s="42">
        <f t="shared" si="130"/>
        <v>0</v>
      </c>
      <c r="AV192" s="42">
        <f t="shared" si="130"/>
        <v>0</v>
      </c>
      <c r="AW192" s="42">
        <f t="shared" si="130"/>
        <v>0</v>
      </c>
      <c r="AX192" s="42">
        <f t="shared" si="130"/>
        <v>0</v>
      </c>
      <c r="AY192" s="42">
        <f t="shared" si="130"/>
        <v>0</v>
      </c>
      <c r="AZ192" s="42">
        <f t="shared" si="130"/>
        <v>0</v>
      </c>
      <c r="BA192" s="42">
        <f t="shared" si="130"/>
        <v>0</v>
      </c>
      <c r="BB192" s="42">
        <f t="shared" si="130"/>
        <v>0</v>
      </c>
      <c r="BC192" s="42">
        <f t="shared" si="130"/>
        <v>0</v>
      </c>
      <c r="BD192" s="42">
        <f t="shared" si="130"/>
        <v>0</v>
      </c>
      <c r="BE192" s="42">
        <f t="shared" si="130"/>
        <v>0</v>
      </c>
      <c r="BF192" s="42">
        <f t="shared" si="130"/>
        <v>0</v>
      </c>
      <c r="BG192" s="42">
        <f t="shared" si="130"/>
        <v>0</v>
      </c>
      <c r="BH192" s="42">
        <f t="shared" si="130"/>
        <v>0</v>
      </c>
      <c r="BI192" s="42">
        <f t="shared" si="130"/>
        <v>0</v>
      </c>
      <c r="BJ192" s="42">
        <f t="shared" si="130"/>
        <v>0</v>
      </c>
      <c r="BK192" s="42">
        <f t="shared" si="130"/>
        <v>0</v>
      </c>
      <c r="BL192" s="42">
        <f t="shared" si="130"/>
        <v>0</v>
      </c>
      <c r="BM192" s="42">
        <f t="shared" si="130"/>
        <v>0</v>
      </c>
      <c r="BN192" s="42">
        <f t="shared" si="130"/>
        <v>0</v>
      </c>
      <c r="BO192" s="42">
        <f t="shared" si="130"/>
        <v>0</v>
      </c>
      <c r="BP192" s="42">
        <f t="shared" si="130"/>
        <v>0</v>
      </c>
      <c r="BQ192" s="42">
        <f t="shared" si="130"/>
        <v>0</v>
      </c>
      <c r="BR192" s="42">
        <f t="shared" si="130"/>
        <v>0</v>
      </c>
      <c r="BS192" s="42">
        <f t="shared" ref="BS192:CS192" si="131">(BS$56*$C$17)+(BS$57*$D$17)+(BS$58*$D$17)+(BS$59*$C$17)</f>
        <v>0</v>
      </c>
      <c r="BT192" s="42">
        <f t="shared" si="131"/>
        <v>0</v>
      </c>
      <c r="BU192" s="42">
        <f t="shared" si="131"/>
        <v>0</v>
      </c>
      <c r="BV192" s="42">
        <f t="shared" si="131"/>
        <v>0</v>
      </c>
      <c r="BW192" s="42">
        <f t="shared" si="131"/>
        <v>0</v>
      </c>
      <c r="BX192" s="42">
        <f t="shared" si="131"/>
        <v>0</v>
      </c>
      <c r="BY192" s="42">
        <f t="shared" si="131"/>
        <v>0</v>
      </c>
      <c r="BZ192" s="42">
        <f t="shared" si="131"/>
        <v>0</v>
      </c>
      <c r="CA192" s="42">
        <f t="shared" si="131"/>
        <v>0</v>
      </c>
      <c r="CB192" s="42">
        <f t="shared" si="131"/>
        <v>0</v>
      </c>
      <c r="CC192" s="42">
        <f t="shared" si="131"/>
        <v>0</v>
      </c>
      <c r="CD192" s="42">
        <f t="shared" si="131"/>
        <v>0</v>
      </c>
      <c r="CE192" s="42">
        <f t="shared" si="131"/>
        <v>0</v>
      </c>
      <c r="CF192" s="42">
        <f t="shared" si="131"/>
        <v>0</v>
      </c>
      <c r="CG192" s="42">
        <f t="shared" si="131"/>
        <v>0</v>
      </c>
      <c r="CH192" s="42">
        <f t="shared" si="131"/>
        <v>0</v>
      </c>
      <c r="CI192" s="42">
        <f t="shared" si="131"/>
        <v>0</v>
      </c>
      <c r="CJ192" s="42">
        <f t="shared" si="131"/>
        <v>0</v>
      </c>
      <c r="CK192" s="42">
        <f t="shared" si="131"/>
        <v>0</v>
      </c>
      <c r="CL192" s="42">
        <f t="shared" si="131"/>
        <v>0</v>
      </c>
      <c r="CM192" s="42">
        <f t="shared" si="131"/>
        <v>0</v>
      </c>
      <c r="CN192" s="42">
        <f t="shared" si="131"/>
        <v>0</v>
      </c>
      <c r="CO192" s="42">
        <f t="shared" si="131"/>
        <v>0</v>
      </c>
      <c r="CP192" s="42">
        <f t="shared" si="131"/>
        <v>0</v>
      </c>
      <c r="CQ192" s="42">
        <f t="shared" si="131"/>
        <v>0</v>
      </c>
      <c r="CR192" s="42">
        <f t="shared" si="131"/>
        <v>0</v>
      </c>
      <c r="CS192" s="42">
        <f t="shared" si="131"/>
        <v>0</v>
      </c>
    </row>
    <row r="193" spans="2:97" x14ac:dyDescent="0.35">
      <c r="B193" s="1" t="s">
        <v>74</v>
      </c>
      <c r="E193" s="32">
        <f>SUM(G193:CS193)</f>
        <v>0</v>
      </c>
      <c r="G193" s="42">
        <f t="shared" ref="G193:BR193" si="132">(G$70*$C$17)+(G$71*$D$17)+(G$72*$D$17)+(G$73*$C$17)</f>
        <v>0</v>
      </c>
      <c r="H193" s="42">
        <f t="shared" si="132"/>
        <v>0</v>
      </c>
      <c r="I193" s="42">
        <f t="shared" si="132"/>
        <v>0</v>
      </c>
      <c r="J193" s="42">
        <f t="shared" si="132"/>
        <v>0</v>
      </c>
      <c r="K193" s="42">
        <f t="shared" si="132"/>
        <v>0</v>
      </c>
      <c r="L193" s="42">
        <f t="shared" si="132"/>
        <v>0</v>
      </c>
      <c r="M193" s="42">
        <f t="shared" si="132"/>
        <v>0</v>
      </c>
      <c r="N193" s="42">
        <f t="shared" si="132"/>
        <v>0</v>
      </c>
      <c r="O193" s="42">
        <f t="shared" si="132"/>
        <v>0</v>
      </c>
      <c r="P193" s="42">
        <f t="shared" si="132"/>
        <v>0</v>
      </c>
      <c r="Q193" s="42">
        <f t="shared" si="132"/>
        <v>0</v>
      </c>
      <c r="R193" s="42">
        <f t="shared" si="132"/>
        <v>0</v>
      </c>
      <c r="S193" s="42">
        <f t="shared" si="132"/>
        <v>0</v>
      </c>
      <c r="T193" s="42">
        <f t="shared" si="132"/>
        <v>0</v>
      </c>
      <c r="U193" s="42">
        <f t="shared" si="132"/>
        <v>0</v>
      </c>
      <c r="V193" s="42">
        <f t="shared" si="132"/>
        <v>0</v>
      </c>
      <c r="W193" s="42">
        <f t="shared" si="132"/>
        <v>0</v>
      </c>
      <c r="X193" s="42">
        <f t="shared" si="132"/>
        <v>0</v>
      </c>
      <c r="Y193" s="42">
        <f t="shared" si="132"/>
        <v>0</v>
      </c>
      <c r="Z193" s="42">
        <f t="shared" si="132"/>
        <v>0</v>
      </c>
      <c r="AA193" s="42">
        <f t="shared" si="132"/>
        <v>0</v>
      </c>
      <c r="AB193" s="42">
        <f t="shared" si="132"/>
        <v>0</v>
      </c>
      <c r="AC193" s="42">
        <f t="shared" si="132"/>
        <v>0</v>
      </c>
      <c r="AD193" s="42">
        <f t="shared" si="132"/>
        <v>0</v>
      </c>
      <c r="AE193" s="42">
        <f t="shared" si="132"/>
        <v>0</v>
      </c>
      <c r="AF193" s="42">
        <f t="shared" si="132"/>
        <v>0</v>
      </c>
      <c r="AG193" s="42">
        <f t="shared" si="132"/>
        <v>0</v>
      </c>
      <c r="AH193" s="42">
        <f t="shared" si="132"/>
        <v>0</v>
      </c>
      <c r="AI193" s="42">
        <f t="shared" si="132"/>
        <v>0</v>
      </c>
      <c r="AJ193" s="42">
        <f t="shared" si="132"/>
        <v>0</v>
      </c>
      <c r="AK193" s="42">
        <f t="shared" si="132"/>
        <v>0</v>
      </c>
      <c r="AL193" s="42">
        <f t="shared" si="132"/>
        <v>0</v>
      </c>
      <c r="AM193" s="42">
        <f t="shared" si="132"/>
        <v>0</v>
      </c>
      <c r="AN193" s="42">
        <f t="shared" si="132"/>
        <v>0</v>
      </c>
      <c r="AO193" s="42">
        <f t="shared" si="132"/>
        <v>0</v>
      </c>
      <c r="AP193" s="42">
        <f t="shared" si="132"/>
        <v>0</v>
      </c>
      <c r="AQ193" s="42">
        <f t="shared" si="132"/>
        <v>0</v>
      </c>
      <c r="AR193" s="42">
        <f t="shared" si="132"/>
        <v>0</v>
      </c>
      <c r="AS193" s="42">
        <f t="shared" si="132"/>
        <v>0</v>
      </c>
      <c r="AT193" s="42">
        <f t="shared" si="132"/>
        <v>0</v>
      </c>
      <c r="AU193" s="42">
        <f t="shared" si="132"/>
        <v>0</v>
      </c>
      <c r="AV193" s="42">
        <f t="shared" si="132"/>
        <v>0</v>
      </c>
      <c r="AW193" s="42">
        <f t="shared" si="132"/>
        <v>0</v>
      </c>
      <c r="AX193" s="42">
        <f t="shared" si="132"/>
        <v>0</v>
      </c>
      <c r="AY193" s="42">
        <f t="shared" si="132"/>
        <v>0</v>
      </c>
      <c r="AZ193" s="42">
        <f t="shared" si="132"/>
        <v>0</v>
      </c>
      <c r="BA193" s="42">
        <f t="shared" si="132"/>
        <v>0</v>
      </c>
      <c r="BB193" s="42">
        <f t="shared" si="132"/>
        <v>0</v>
      </c>
      <c r="BC193" s="42">
        <f t="shared" si="132"/>
        <v>0</v>
      </c>
      <c r="BD193" s="42">
        <f t="shared" si="132"/>
        <v>0</v>
      </c>
      <c r="BE193" s="42">
        <f t="shared" si="132"/>
        <v>0</v>
      </c>
      <c r="BF193" s="42">
        <f t="shared" si="132"/>
        <v>0</v>
      </c>
      <c r="BG193" s="42">
        <f t="shared" si="132"/>
        <v>0</v>
      </c>
      <c r="BH193" s="42">
        <f t="shared" si="132"/>
        <v>0</v>
      </c>
      <c r="BI193" s="42">
        <f t="shared" si="132"/>
        <v>0</v>
      </c>
      <c r="BJ193" s="42">
        <f t="shared" si="132"/>
        <v>0</v>
      </c>
      <c r="BK193" s="42">
        <f t="shared" si="132"/>
        <v>0</v>
      </c>
      <c r="BL193" s="42">
        <f t="shared" si="132"/>
        <v>0</v>
      </c>
      <c r="BM193" s="42">
        <f t="shared" si="132"/>
        <v>0</v>
      </c>
      <c r="BN193" s="42">
        <f t="shared" si="132"/>
        <v>0</v>
      </c>
      <c r="BO193" s="42">
        <f t="shared" si="132"/>
        <v>0</v>
      </c>
      <c r="BP193" s="42">
        <f t="shared" si="132"/>
        <v>0</v>
      </c>
      <c r="BQ193" s="42">
        <f t="shared" si="132"/>
        <v>0</v>
      </c>
      <c r="BR193" s="42">
        <f t="shared" si="132"/>
        <v>0</v>
      </c>
      <c r="BS193" s="42">
        <f t="shared" ref="BS193:CS193" si="133">(BS$70*$C$17)+(BS$71*$D$17)+(BS$72*$D$17)+(BS$73*$C$17)</f>
        <v>0</v>
      </c>
      <c r="BT193" s="42">
        <f t="shared" si="133"/>
        <v>0</v>
      </c>
      <c r="BU193" s="42">
        <f t="shared" si="133"/>
        <v>0</v>
      </c>
      <c r="BV193" s="42">
        <f t="shared" si="133"/>
        <v>0</v>
      </c>
      <c r="BW193" s="42">
        <f t="shared" si="133"/>
        <v>0</v>
      </c>
      <c r="BX193" s="42">
        <f t="shared" si="133"/>
        <v>0</v>
      </c>
      <c r="BY193" s="42">
        <f t="shared" si="133"/>
        <v>0</v>
      </c>
      <c r="BZ193" s="42">
        <f t="shared" si="133"/>
        <v>0</v>
      </c>
      <c r="CA193" s="42">
        <f t="shared" si="133"/>
        <v>0</v>
      </c>
      <c r="CB193" s="42">
        <f t="shared" si="133"/>
        <v>0</v>
      </c>
      <c r="CC193" s="42">
        <f t="shared" si="133"/>
        <v>0</v>
      </c>
      <c r="CD193" s="42">
        <f t="shared" si="133"/>
        <v>0</v>
      </c>
      <c r="CE193" s="42">
        <f t="shared" si="133"/>
        <v>0</v>
      </c>
      <c r="CF193" s="42">
        <f t="shared" si="133"/>
        <v>0</v>
      </c>
      <c r="CG193" s="42">
        <f t="shared" si="133"/>
        <v>0</v>
      </c>
      <c r="CH193" s="42">
        <f t="shared" si="133"/>
        <v>0</v>
      </c>
      <c r="CI193" s="42">
        <f t="shared" si="133"/>
        <v>0</v>
      </c>
      <c r="CJ193" s="42">
        <f t="shared" si="133"/>
        <v>0</v>
      </c>
      <c r="CK193" s="42">
        <f t="shared" si="133"/>
        <v>0</v>
      </c>
      <c r="CL193" s="42">
        <f t="shared" si="133"/>
        <v>0</v>
      </c>
      <c r="CM193" s="42">
        <f t="shared" si="133"/>
        <v>0</v>
      </c>
      <c r="CN193" s="42">
        <f t="shared" si="133"/>
        <v>0</v>
      </c>
      <c r="CO193" s="42">
        <f t="shared" si="133"/>
        <v>0</v>
      </c>
      <c r="CP193" s="42">
        <f t="shared" si="133"/>
        <v>0</v>
      </c>
      <c r="CQ193" s="42">
        <f t="shared" si="133"/>
        <v>0</v>
      </c>
      <c r="CR193" s="42">
        <f t="shared" si="133"/>
        <v>0</v>
      </c>
      <c r="CS193" s="42">
        <f t="shared" si="133"/>
        <v>0</v>
      </c>
    </row>
    <row r="194" spans="2:97" x14ac:dyDescent="0.35">
      <c r="B194" s="1" t="s">
        <v>64</v>
      </c>
      <c r="E194" s="32">
        <f>SUM(G194:CS194)</f>
        <v>0</v>
      </c>
      <c r="G194" s="37">
        <f t="shared" ref="G194:BR194" si="134">G45</f>
        <v>0</v>
      </c>
      <c r="H194" s="37">
        <f t="shared" si="134"/>
        <v>0</v>
      </c>
      <c r="I194" s="37">
        <f t="shared" si="134"/>
        <v>0</v>
      </c>
      <c r="J194" s="37">
        <f t="shared" si="134"/>
        <v>0</v>
      </c>
      <c r="K194" s="37">
        <f t="shared" si="134"/>
        <v>0</v>
      </c>
      <c r="L194" s="37">
        <f t="shared" si="134"/>
        <v>0</v>
      </c>
      <c r="M194" s="37">
        <f t="shared" si="134"/>
        <v>0</v>
      </c>
      <c r="N194" s="37">
        <f t="shared" si="134"/>
        <v>0</v>
      </c>
      <c r="O194" s="37">
        <f t="shared" si="134"/>
        <v>0</v>
      </c>
      <c r="P194" s="37">
        <f t="shared" si="134"/>
        <v>0</v>
      </c>
      <c r="Q194" s="37">
        <f t="shared" si="134"/>
        <v>0</v>
      </c>
      <c r="R194" s="37">
        <f t="shared" si="134"/>
        <v>0</v>
      </c>
      <c r="S194" s="37">
        <f t="shared" si="134"/>
        <v>0</v>
      </c>
      <c r="T194" s="37">
        <f t="shared" si="134"/>
        <v>0</v>
      </c>
      <c r="U194" s="37">
        <f t="shared" si="134"/>
        <v>0</v>
      </c>
      <c r="V194" s="37">
        <f t="shared" si="134"/>
        <v>0</v>
      </c>
      <c r="W194" s="37">
        <f t="shared" si="134"/>
        <v>0</v>
      </c>
      <c r="X194" s="37">
        <f t="shared" si="134"/>
        <v>0</v>
      </c>
      <c r="Y194" s="37">
        <f t="shared" si="134"/>
        <v>0</v>
      </c>
      <c r="Z194" s="37">
        <f t="shared" si="134"/>
        <v>0</v>
      </c>
      <c r="AA194" s="37">
        <f t="shared" si="134"/>
        <v>0</v>
      </c>
      <c r="AB194" s="37">
        <f t="shared" si="134"/>
        <v>0</v>
      </c>
      <c r="AC194" s="37">
        <f t="shared" si="134"/>
        <v>0</v>
      </c>
      <c r="AD194" s="37">
        <f t="shared" si="134"/>
        <v>0</v>
      </c>
      <c r="AE194" s="37">
        <f t="shared" si="134"/>
        <v>0</v>
      </c>
      <c r="AF194" s="37">
        <f t="shared" si="134"/>
        <v>0</v>
      </c>
      <c r="AG194" s="37">
        <f t="shared" si="134"/>
        <v>0</v>
      </c>
      <c r="AH194" s="37">
        <f t="shared" si="134"/>
        <v>0</v>
      </c>
      <c r="AI194" s="37">
        <f t="shared" si="134"/>
        <v>0</v>
      </c>
      <c r="AJ194" s="37">
        <f t="shared" si="134"/>
        <v>0</v>
      </c>
      <c r="AK194" s="37">
        <f t="shared" si="134"/>
        <v>0</v>
      </c>
      <c r="AL194" s="37">
        <f t="shared" si="134"/>
        <v>0</v>
      </c>
      <c r="AM194" s="37">
        <f t="shared" si="134"/>
        <v>0</v>
      </c>
      <c r="AN194" s="37">
        <f t="shared" si="134"/>
        <v>0</v>
      </c>
      <c r="AO194" s="37">
        <f t="shared" si="134"/>
        <v>0</v>
      </c>
      <c r="AP194" s="37">
        <f t="shared" si="134"/>
        <v>0</v>
      </c>
      <c r="AQ194" s="37">
        <f t="shared" si="134"/>
        <v>0</v>
      </c>
      <c r="AR194" s="37">
        <f t="shared" si="134"/>
        <v>0</v>
      </c>
      <c r="AS194" s="37">
        <f t="shared" si="134"/>
        <v>0</v>
      </c>
      <c r="AT194" s="37">
        <f t="shared" si="134"/>
        <v>0</v>
      </c>
      <c r="AU194" s="37">
        <f t="shared" si="134"/>
        <v>0</v>
      </c>
      <c r="AV194" s="37">
        <f t="shared" si="134"/>
        <v>0</v>
      </c>
      <c r="AW194" s="37">
        <f t="shared" si="134"/>
        <v>0</v>
      </c>
      <c r="AX194" s="37">
        <f t="shared" si="134"/>
        <v>0</v>
      </c>
      <c r="AY194" s="37">
        <f t="shared" si="134"/>
        <v>0</v>
      </c>
      <c r="AZ194" s="37">
        <f t="shared" si="134"/>
        <v>0</v>
      </c>
      <c r="BA194" s="37">
        <f t="shared" si="134"/>
        <v>0</v>
      </c>
      <c r="BB194" s="37">
        <f t="shared" si="134"/>
        <v>0</v>
      </c>
      <c r="BC194" s="37">
        <f t="shared" si="134"/>
        <v>0</v>
      </c>
      <c r="BD194" s="37">
        <f t="shared" si="134"/>
        <v>0</v>
      </c>
      <c r="BE194" s="37">
        <f t="shared" si="134"/>
        <v>0</v>
      </c>
      <c r="BF194" s="37">
        <f t="shared" si="134"/>
        <v>0</v>
      </c>
      <c r="BG194" s="37">
        <f t="shared" si="134"/>
        <v>0</v>
      </c>
      <c r="BH194" s="37">
        <f t="shared" si="134"/>
        <v>0</v>
      </c>
      <c r="BI194" s="37">
        <f t="shared" si="134"/>
        <v>0</v>
      </c>
      <c r="BJ194" s="37">
        <f t="shared" si="134"/>
        <v>0</v>
      </c>
      <c r="BK194" s="37">
        <f t="shared" si="134"/>
        <v>0</v>
      </c>
      <c r="BL194" s="37">
        <f t="shared" si="134"/>
        <v>0</v>
      </c>
      <c r="BM194" s="37">
        <f t="shared" si="134"/>
        <v>0</v>
      </c>
      <c r="BN194" s="37">
        <f t="shared" si="134"/>
        <v>0</v>
      </c>
      <c r="BO194" s="37">
        <f t="shared" si="134"/>
        <v>0</v>
      </c>
      <c r="BP194" s="37">
        <f t="shared" si="134"/>
        <v>0</v>
      </c>
      <c r="BQ194" s="37">
        <f t="shared" si="134"/>
        <v>0</v>
      </c>
      <c r="BR194" s="37">
        <f t="shared" si="134"/>
        <v>0</v>
      </c>
      <c r="BS194" s="37">
        <f t="shared" ref="BS194:CS194" si="135">BS45</f>
        <v>0</v>
      </c>
      <c r="BT194" s="37">
        <f t="shared" si="135"/>
        <v>0</v>
      </c>
      <c r="BU194" s="37">
        <f t="shared" si="135"/>
        <v>0</v>
      </c>
      <c r="BV194" s="37">
        <f t="shared" si="135"/>
        <v>0</v>
      </c>
      <c r="BW194" s="37">
        <f t="shared" si="135"/>
        <v>0</v>
      </c>
      <c r="BX194" s="37">
        <f t="shared" si="135"/>
        <v>0</v>
      </c>
      <c r="BY194" s="37">
        <f t="shared" si="135"/>
        <v>0</v>
      </c>
      <c r="BZ194" s="37">
        <f t="shared" si="135"/>
        <v>0</v>
      </c>
      <c r="CA194" s="37">
        <f t="shared" si="135"/>
        <v>0</v>
      </c>
      <c r="CB194" s="37">
        <f t="shared" si="135"/>
        <v>0</v>
      </c>
      <c r="CC194" s="37">
        <f t="shared" si="135"/>
        <v>0</v>
      </c>
      <c r="CD194" s="37">
        <f t="shared" si="135"/>
        <v>0</v>
      </c>
      <c r="CE194" s="37">
        <f t="shared" si="135"/>
        <v>0</v>
      </c>
      <c r="CF194" s="37">
        <f t="shared" si="135"/>
        <v>0</v>
      </c>
      <c r="CG194" s="37">
        <f t="shared" si="135"/>
        <v>0</v>
      </c>
      <c r="CH194" s="37">
        <f t="shared" si="135"/>
        <v>0</v>
      </c>
      <c r="CI194" s="37">
        <f t="shared" si="135"/>
        <v>0</v>
      </c>
      <c r="CJ194" s="37">
        <f t="shared" si="135"/>
        <v>0</v>
      </c>
      <c r="CK194" s="37">
        <f t="shared" si="135"/>
        <v>0</v>
      </c>
      <c r="CL194" s="37">
        <f t="shared" si="135"/>
        <v>0</v>
      </c>
      <c r="CM194" s="37">
        <f t="shared" si="135"/>
        <v>0</v>
      </c>
      <c r="CN194" s="37">
        <f t="shared" si="135"/>
        <v>0</v>
      </c>
      <c r="CO194" s="37">
        <f t="shared" si="135"/>
        <v>0</v>
      </c>
      <c r="CP194" s="37">
        <f t="shared" si="135"/>
        <v>0</v>
      </c>
      <c r="CQ194" s="37">
        <f t="shared" si="135"/>
        <v>0</v>
      </c>
      <c r="CR194" s="37">
        <f t="shared" si="135"/>
        <v>0</v>
      </c>
      <c r="CS194" s="37">
        <f t="shared" si="135"/>
        <v>0</v>
      </c>
    </row>
    <row r="195" spans="2:97" x14ac:dyDescent="0.35">
      <c r="E195" s="29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  <c r="CA195" s="53"/>
      <c r="CB195" s="53"/>
      <c r="CC195" s="53"/>
      <c r="CD195" s="53"/>
      <c r="CE195" s="53"/>
      <c r="CF195" s="53"/>
      <c r="CG195" s="53"/>
      <c r="CH195" s="53"/>
      <c r="CI195" s="53"/>
      <c r="CJ195" s="53"/>
      <c r="CK195" s="53"/>
      <c r="CL195" s="53"/>
      <c r="CM195" s="53"/>
      <c r="CN195" s="53"/>
      <c r="CO195" s="53"/>
      <c r="CP195" s="53"/>
      <c r="CQ195" s="53"/>
      <c r="CR195" s="53"/>
      <c r="CS195" s="53"/>
    </row>
    <row r="196" spans="2:97" x14ac:dyDescent="0.35">
      <c r="B196" s="2" t="s">
        <v>65</v>
      </c>
      <c r="E196" s="29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3"/>
      <c r="CP196" s="53"/>
      <c r="CQ196" s="53"/>
      <c r="CR196" s="53"/>
      <c r="CS196" s="53"/>
    </row>
    <row r="197" spans="2:97" x14ac:dyDescent="0.35">
      <c r="E197" s="29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53"/>
      <c r="CG197" s="53"/>
      <c r="CH197" s="53"/>
      <c r="CI197" s="53"/>
      <c r="CJ197" s="53"/>
      <c r="CK197" s="53"/>
      <c r="CL197" s="53"/>
      <c r="CM197" s="53"/>
      <c r="CN197" s="53"/>
      <c r="CO197" s="53"/>
      <c r="CP197" s="53"/>
      <c r="CQ197" s="53"/>
      <c r="CR197" s="53"/>
      <c r="CS197" s="53"/>
    </row>
    <row r="198" spans="2:97" x14ac:dyDescent="0.35">
      <c r="B198" s="40" t="s">
        <v>75</v>
      </c>
      <c r="E198" s="44">
        <f>SUM(G198:CS198)</f>
        <v>0</v>
      </c>
      <c r="F198" s="2"/>
      <c r="G198" s="46">
        <f t="shared" ref="G198:BR198" si="136">SUM(G192:G193)</f>
        <v>0</v>
      </c>
      <c r="H198" s="46">
        <f t="shared" si="136"/>
        <v>0</v>
      </c>
      <c r="I198" s="46">
        <f t="shared" si="136"/>
        <v>0</v>
      </c>
      <c r="J198" s="46">
        <f t="shared" si="136"/>
        <v>0</v>
      </c>
      <c r="K198" s="46">
        <f t="shared" si="136"/>
        <v>0</v>
      </c>
      <c r="L198" s="46">
        <f t="shared" si="136"/>
        <v>0</v>
      </c>
      <c r="M198" s="46">
        <f t="shared" si="136"/>
        <v>0</v>
      </c>
      <c r="N198" s="46">
        <f t="shared" si="136"/>
        <v>0</v>
      </c>
      <c r="O198" s="46">
        <f t="shared" si="136"/>
        <v>0</v>
      </c>
      <c r="P198" s="46">
        <f t="shared" si="136"/>
        <v>0</v>
      </c>
      <c r="Q198" s="46">
        <f t="shared" si="136"/>
        <v>0</v>
      </c>
      <c r="R198" s="46">
        <f t="shared" si="136"/>
        <v>0</v>
      </c>
      <c r="S198" s="46">
        <f t="shared" si="136"/>
        <v>0</v>
      </c>
      <c r="T198" s="46">
        <f t="shared" si="136"/>
        <v>0</v>
      </c>
      <c r="U198" s="46">
        <f t="shared" si="136"/>
        <v>0</v>
      </c>
      <c r="V198" s="46">
        <f t="shared" si="136"/>
        <v>0</v>
      </c>
      <c r="W198" s="46">
        <f t="shared" si="136"/>
        <v>0</v>
      </c>
      <c r="X198" s="46">
        <f t="shared" si="136"/>
        <v>0</v>
      </c>
      <c r="Y198" s="46">
        <f t="shared" si="136"/>
        <v>0</v>
      </c>
      <c r="Z198" s="46">
        <f t="shared" si="136"/>
        <v>0</v>
      </c>
      <c r="AA198" s="46">
        <f t="shared" si="136"/>
        <v>0</v>
      </c>
      <c r="AB198" s="46">
        <f t="shared" si="136"/>
        <v>0</v>
      </c>
      <c r="AC198" s="46">
        <f t="shared" si="136"/>
        <v>0</v>
      </c>
      <c r="AD198" s="46">
        <f t="shared" si="136"/>
        <v>0</v>
      </c>
      <c r="AE198" s="46">
        <f t="shared" si="136"/>
        <v>0</v>
      </c>
      <c r="AF198" s="46">
        <f t="shared" si="136"/>
        <v>0</v>
      </c>
      <c r="AG198" s="46">
        <f t="shared" si="136"/>
        <v>0</v>
      </c>
      <c r="AH198" s="46">
        <f t="shared" si="136"/>
        <v>0</v>
      </c>
      <c r="AI198" s="46">
        <f t="shared" si="136"/>
        <v>0</v>
      </c>
      <c r="AJ198" s="46">
        <f t="shared" si="136"/>
        <v>0</v>
      </c>
      <c r="AK198" s="46">
        <f t="shared" si="136"/>
        <v>0</v>
      </c>
      <c r="AL198" s="46">
        <f t="shared" si="136"/>
        <v>0</v>
      </c>
      <c r="AM198" s="46">
        <f t="shared" si="136"/>
        <v>0</v>
      </c>
      <c r="AN198" s="46">
        <f t="shared" si="136"/>
        <v>0</v>
      </c>
      <c r="AO198" s="46">
        <f t="shared" si="136"/>
        <v>0</v>
      </c>
      <c r="AP198" s="46">
        <f t="shared" si="136"/>
        <v>0</v>
      </c>
      <c r="AQ198" s="46">
        <f t="shared" si="136"/>
        <v>0</v>
      </c>
      <c r="AR198" s="46">
        <f t="shared" si="136"/>
        <v>0</v>
      </c>
      <c r="AS198" s="46">
        <f t="shared" si="136"/>
        <v>0</v>
      </c>
      <c r="AT198" s="46">
        <f t="shared" si="136"/>
        <v>0</v>
      </c>
      <c r="AU198" s="46">
        <f t="shared" si="136"/>
        <v>0</v>
      </c>
      <c r="AV198" s="46">
        <f t="shared" si="136"/>
        <v>0</v>
      </c>
      <c r="AW198" s="46">
        <f t="shared" si="136"/>
        <v>0</v>
      </c>
      <c r="AX198" s="46">
        <f t="shared" si="136"/>
        <v>0</v>
      </c>
      <c r="AY198" s="46">
        <f t="shared" si="136"/>
        <v>0</v>
      </c>
      <c r="AZ198" s="46">
        <f t="shared" si="136"/>
        <v>0</v>
      </c>
      <c r="BA198" s="46">
        <f t="shared" si="136"/>
        <v>0</v>
      </c>
      <c r="BB198" s="46">
        <f t="shared" si="136"/>
        <v>0</v>
      </c>
      <c r="BC198" s="46">
        <f t="shared" si="136"/>
        <v>0</v>
      </c>
      <c r="BD198" s="46">
        <f t="shared" si="136"/>
        <v>0</v>
      </c>
      <c r="BE198" s="46">
        <f t="shared" si="136"/>
        <v>0</v>
      </c>
      <c r="BF198" s="46">
        <f t="shared" si="136"/>
        <v>0</v>
      </c>
      <c r="BG198" s="46">
        <f t="shared" si="136"/>
        <v>0</v>
      </c>
      <c r="BH198" s="46">
        <f t="shared" si="136"/>
        <v>0</v>
      </c>
      <c r="BI198" s="46">
        <f t="shared" si="136"/>
        <v>0</v>
      </c>
      <c r="BJ198" s="46">
        <f t="shared" si="136"/>
        <v>0</v>
      </c>
      <c r="BK198" s="46">
        <f t="shared" si="136"/>
        <v>0</v>
      </c>
      <c r="BL198" s="46">
        <f t="shared" si="136"/>
        <v>0</v>
      </c>
      <c r="BM198" s="46">
        <f t="shared" si="136"/>
        <v>0</v>
      </c>
      <c r="BN198" s="46">
        <f t="shared" si="136"/>
        <v>0</v>
      </c>
      <c r="BO198" s="46">
        <f t="shared" si="136"/>
        <v>0</v>
      </c>
      <c r="BP198" s="46">
        <f t="shared" si="136"/>
        <v>0</v>
      </c>
      <c r="BQ198" s="46">
        <f t="shared" si="136"/>
        <v>0</v>
      </c>
      <c r="BR198" s="46">
        <f t="shared" si="136"/>
        <v>0</v>
      </c>
      <c r="BS198" s="46">
        <f t="shared" ref="BS198:CS198" si="137">SUM(BS192:BS193)</f>
        <v>0</v>
      </c>
      <c r="BT198" s="46">
        <f t="shared" si="137"/>
        <v>0</v>
      </c>
      <c r="BU198" s="46">
        <f t="shared" si="137"/>
        <v>0</v>
      </c>
      <c r="BV198" s="46">
        <f t="shared" si="137"/>
        <v>0</v>
      </c>
      <c r="BW198" s="46">
        <f t="shared" si="137"/>
        <v>0</v>
      </c>
      <c r="BX198" s="46">
        <f t="shared" si="137"/>
        <v>0</v>
      </c>
      <c r="BY198" s="46">
        <f t="shared" si="137"/>
        <v>0</v>
      </c>
      <c r="BZ198" s="46">
        <f t="shared" si="137"/>
        <v>0</v>
      </c>
      <c r="CA198" s="46">
        <f t="shared" si="137"/>
        <v>0</v>
      </c>
      <c r="CB198" s="46">
        <f t="shared" si="137"/>
        <v>0</v>
      </c>
      <c r="CC198" s="46">
        <f t="shared" si="137"/>
        <v>0</v>
      </c>
      <c r="CD198" s="46">
        <f t="shared" si="137"/>
        <v>0</v>
      </c>
      <c r="CE198" s="46">
        <f t="shared" si="137"/>
        <v>0</v>
      </c>
      <c r="CF198" s="46">
        <f t="shared" si="137"/>
        <v>0</v>
      </c>
      <c r="CG198" s="46">
        <f t="shared" si="137"/>
        <v>0</v>
      </c>
      <c r="CH198" s="46">
        <f t="shared" si="137"/>
        <v>0</v>
      </c>
      <c r="CI198" s="46">
        <f t="shared" si="137"/>
        <v>0</v>
      </c>
      <c r="CJ198" s="46">
        <f t="shared" si="137"/>
        <v>0</v>
      </c>
      <c r="CK198" s="46">
        <f t="shared" si="137"/>
        <v>0</v>
      </c>
      <c r="CL198" s="46">
        <f t="shared" si="137"/>
        <v>0</v>
      </c>
      <c r="CM198" s="46">
        <f t="shared" si="137"/>
        <v>0</v>
      </c>
      <c r="CN198" s="46">
        <f t="shared" si="137"/>
        <v>0</v>
      </c>
      <c r="CO198" s="46">
        <f t="shared" si="137"/>
        <v>0</v>
      </c>
      <c r="CP198" s="46">
        <f t="shared" si="137"/>
        <v>0</v>
      </c>
      <c r="CQ198" s="46">
        <f t="shared" si="137"/>
        <v>0</v>
      </c>
      <c r="CR198" s="46">
        <f t="shared" si="137"/>
        <v>0</v>
      </c>
      <c r="CS198" s="46">
        <f t="shared" si="137"/>
        <v>0</v>
      </c>
    </row>
    <row r="199" spans="2:97" x14ac:dyDescent="0.35">
      <c r="B199" s="40" t="s">
        <v>76</v>
      </c>
      <c r="E199" s="32">
        <f>SUM(G199:CS199)</f>
        <v>0</v>
      </c>
      <c r="F199" s="2"/>
      <c r="G199" s="33">
        <f t="shared" ref="G199:BR199" si="138">SUM(G191,G198)</f>
        <v>0</v>
      </c>
      <c r="H199" s="43">
        <f t="shared" si="138"/>
        <v>0</v>
      </c>
      <c r="I199" s="43">
        <f t="shared" si="138"/>
        <v>0</v>
      </c>
      <c r="J199" s="43">
        <f t="shared" si="138"/>
        <v>0</v>
      </c>
      <c r="K199" s="43">
        <f t="shared" si="138"/>
        <v>0</v>
      </c>
      <c r="L199" s="43">
        <f t="shared" si="138"/>
        <v>0</v>
      </c>
      <c r="M199" s="43">
        <f t="shared" si="138"/>
        <v>0</v>
      </c>
      <c r="N199" s="43">
        <f t="shared" si="138"/>
        <v>0</v>
      </c>
      <c r="O199" s="43">
        <f t="shared" si="138"/>
        <v>0</v>
      </c>
      <c r="P199" s="43">
        <f t="shared" si="138"/>
        <v>0</v>
      </c>
      <c r="Q199" s="43">
        <f t="shared" si="138"/>
        <v>0</v>
      </c>
      <c r="R199" s="43">
        <f t="shared" si="138"/>
        <v>0</v>
      </c>
      <c r="S199" s="43">
        <f t="shared" si="138"/>
        <v>0</v>
      </c>
      <c r="T199" s="43">
        <f t="shared" si="138"/>
        <v>0</v>
      </c>
      <c r="U199" s="43">
        <f t="shared" si="138"/>
        <v>0</v>
      </c>
      <c r="V199" s="43">
        <f t="shared" si="138"/>
        <v>0</v>
      </c>
      <c r="W199" s="43">
        <f t="shared" si="138"/>
        <v>0</v>
      </c>
      <c r="X199" s="43">
        <f t="shared" si="138"/>
        <v>0</v>
      </c>
      <c r="Y199" s="43">
        <f t="shared" si="138"/>
        <v>0</v>
      </c>
      <c r="Z199" s="43">
        <f t="shared" si="138"/>
        <v>0</v>
      </c>
      <c r="AA199" s="43">
        <f t="shared" si="138"/>
        <v>0</v>
      </c>
      <c r="AB199" s="43">
        <f t="shared" si="138"/>
        <v>0</v>
      </c>
      <c r="AC199" s="43">
        <f t="shared" si="138"/>
        <v>0</v>
      </c>
      <c r="AD199" s="43">
        <f t="shared" si="138"/>
        <v>0</v>
      </c>
      <c r="AE199" s="43">
        <f t="shared" si="138"/>
        <v>0</v>
      </c>
      <c r="AF199" s="43">
        <f t="shared" si="138"/>
        <v>0</v>
      </c>
      <c r="AG199" s="43">
        <f t="shared" si="138"/>
        <v>0</v>
      </c>
      <c r="AH199" s="43">
        <f t="shared" si="138"/>
        <v>0</v>
      </c>
      <c r="AI199" s="43">
        <f t="shared" si="138"/>
        <v>0</v>
      </c>
      <c r="AJ199" s="43">
        <f t="shared" si="138"/>
        <v>0</v>
      </c>
      <c r="AK199" s="43">
        <f t="shared" si="138"/>
        <v>0</v>
      </c>
      <c r="AL199" s="43">
        <f t="shared" si="138"/>
        <v>0</v>
      </c>
      <c r="AM199" s="43">
        <f t="shared" si="138"/>
        <v>0</v>
      </c>
      <c r="AN199" s="43">
        <f t="shared" si="138"/>
        <v>0</v>
      </c>
      <c r="AO199" s="43">
        <f t="shared" si="138"/>
        <v>0</v>
      </c>
      <c r="AP199" s="43">
        <f t="shared" si="138"/>
        <v>0</v>
      </c>
      <c r="AQ199" s="43">
        <f t="shared" si="138"/>
        <v>0</v>
      </c>
      <c r="AR199" s="43">
        <f t="shared" si="138"/>
        <v>0</v>
      </c>
      <c r="AS199" s="43">
        <f t="shared" si="138"/>
        <v>0</v>
      </c>
      <c r="AT199" s="43">
        <f t="shared" si="138"/>
        <v>0</v>
      </c>
      <c r="AU199" s="43">
        <f t="shared" si="138"/>
        <v>0</v>
      </c>
      <c r="AV199" s="43">
        <f t="shared" si="138"/>
        <v>0</v>
      </c>
      <c r="AW199" s="43">
        <f t="shared" si="138"/>
        <v>0</v>
      </c>
      <c r="AX199" s="43">
        <f t="shared" si="138"/>
        <v>0</v>
      </c>
      <c r="AY199" s="43">
        <f t="shared" si="138"/>
        <v>0</v>
      </c>
      <c r="AZ199" s="43">
        <f t="shared" si="138"/>
        <v>0</v>
      </c>
      <c r="BA199" s="43">
        <f t="shared" si="138"/>
        <v>0</v>
      </c>
      <c r="BB199" s="43">
        <f t="shared" si="138"/>
        <v>0</v>
      </c>
      <c r="BC199" s="43">
        <f t="shared" si="138"/>
        <v>0</v>
      </c>
      <c r="BD199" s="43">
        <f t="shared" si="138"/>
        <v>0</v>
      </c>
      <c r="BE199" s="43">
        <f t="shared" si="138"/>
        <v>0</v>
      </c>
      <c r="BF199" s="43">
        <f t="shared" si="138"/>
        <v>0</v>
      </c>
      <c r="BG199" s="43">
        <f t="shared" si="138"/>
        <v>0</v>
      </c>
      <c r="BH199" s="43">
        <f t="shared" si="138"/>
        <v>0</v>
      </c>
      <c r="BI199" s="43">
        <f t="shared" si="138"/>
        <v>0</v>
      </c>
      <c r="BJ199" s="43">
        <f t="shared" si="138"/>
        <v>0</v>
      </c>
      <c r="BK199" s="43">
        <f t="shared" si="138"/>
        <v>0</v>
      </c>
      <c r="BL199" s="43">
        <f t="shared" si="138"/>
        <v>0</v>
      </c>
      <c r="BM199" s="43">
        <f t="shared" si="138"/>
        <v>0</v>
      </c>
      <c r="BN199" s="43">
        <f t="shared" si="138"/>
        <v>0</v>
      </c>
      <c r="BO199" s="43">
        <f t="shared" si="138"/>
        <v>0</v>
      </c>
      <c r="BP199" s="43">
        <f t="shared" si="138"/>
        <v>0</v>
      </c>
      <c r="BQ199" s="43">
        <f t="shared" si="138"/>
        <v>0</v>
      </c>
      <c r="BR199" s="43">
        <f t="shared" si="138"/>
        <v>0</v>
      </c>
      <c r="BS199" s="43">
        <f t="shared" ref="BS199:CS199" si="139">SUM(BS191,BS198)</f>
        <v>0</v>
      </c>
      <c r="BT199" s="43">
        <f t="shared" si="139"/>
        <v>0</v>
      </c>
      <c r="BU199" s="43">
        <f t="shared" si="139"/>
        <v>0</v>
      </c>
      <c r="BV199" s="43">
        <f t="shared" si="139"/>
        <v>0</v>
      </c>
      <c r="BW199" s="43">
        <f t="shared" si="139"/>
        <v>0</v>
      </c>
      <c r="BX199" s="43">
        <f t="shared" si="139"/>
        <v>0</v>
      </c>
      <c r="BY199" s="43">
        <f t="shared" si="139"/>
        <v>0</v>
      </c>
      <c r="BZ199" s="43">
        <f t="shared" si="139"/>
        <v>0</v>
      </c>
      <c r="CA199" s="43">
        <f t="shared" si="139"/>
        <v>0</v>
      </c>
      <c r="CB199" s="43">
        <f t="shared" si="139"/>
        <v>0</v>
      </c>
      <c r="CC199" s="43">
        <f t="shared" si="139"/>
        <v>0</v>
      </c>
      <c r="CD199" s="43">
        <f t="shared" si="139"/>
        <v>0</v>
      </c>
      <c r="CE199" s="43">
        <f t="shared" si="139"/>
        <v>0</v>
      </c>
      <c r="CF199" s="43">
        <f t="shared" si="139"/>
        <v>0</v>
      </c>
      <c r="CG199" s="43">
        <f t="shared" si="139"/>
        <v>0</v>
      </c>
      <c r="CH199" s="43">
        <f t="shared" si="139"/>
        <v>0</v>
      </c>
      <c r="CI199" s="43">
        <f t="shared" si="139"/>
        <v>0</v>
      </c>
      <c r="CJ199" s="43">
        <f t="shared" si="139"/>
        <v>0</v>
      </c>
      <c r="CK199" s="43">
        <f t="shared" si="139"/>
        <v>0</v>
      </c>
      <c r="CL199" s="43">
        <f t="shared" si="139"/>
        <v>0</v>
      </c>
      <c r="CM199" s="43">
        <f t="shared" si="139"/>
        <v>0</v>
      </c>
      <c r="CN199" s="43">
        <f t="shared" si="139"/>
        <v>0</v>
      </c>
      <c r="CO199" s="43">
        <f t="shared" si="139"/>
        <v>0</v>
      </c>
      <c r="CP199" s="43">
        <f t="shared" si="139"/>
        <v>0</v>
      </c>
      <c r="CQ199" s="43">
        <f t="shared" si="139"/>
        <v>0</v>
      </c>
      <c r="CR199" s="43">
        <f t="shared" si="139"/>
        <v>0</v>
      </c>
      <c r="CS199" s="43">
        <f t="shared" si="139"/>
        <v>0</v>
      </c>
    </row>
    <row r="200" spans="2:97" x14ac:dyDescent="0.35">
      <c r="B200" s="40" t="s">
        <v>77</v>
      </c>
      <c r="E200" s="44">
        <f>SUM(G200:CS200)</f>
        <v>0</v>
      </c>
      <c r="G200" s="45">
        <f t="shared" ref="G200:BR200" si="140">IF(G$3&lt;$C$9,G199,0)</f>
        <v>0</v>
      </c>
      <c r="H200" s="46">
        <f t="shared" si="140"/>
        <v>0</v>
      </c>
      <c r="I200" s="46">
        <f t="shared" si="140"/>
        <v>0</v>
      </c>
      <c r="J200" s="46">
        <f t="shared" si="140"/>
        <v>0</v>
      </c>
      <c r="K200" s="46">
        <f t="shared" si="140"/>
        <v>0</v>
      </c>
      <c r="L200" s="46">
        <f t="shared" si="140"/>
        <v>0</v>
      </c>
      <c r="M200" s="46">
        <f t="shared" si="140"/>
        <v>0</v>
      </c>
      <c r="N200" s="46">
        <f t="shared" si="140"/>
        <v>0</v>
      </c>
      <c r="O200" s="46">
        <f t="shared" si="140"/>
        <v>0</v>
      </c>
      <c r="P200" s="46">
        <f t="shared" si="140"/>
        <v>0</v>
      </c>
      <c r="Q200" s="46">
        <f t="shared" si="140"/>
        <v>0</v>
      </c>
      <c r="R200" s="46">
        <f t="shared" si="140"/>
        <v>0</v>
      </c>
      <c r="S200" s="46">
        <f t="shared" si="140"/>
        <v>0</v>
      </c>
      <c r="T200" s="46">
        <f t="shared" si="140"/>
        <v>0</v>
      </c>
      <c r="U200" s="46">
        <f t="shared" si="140"/>
        <v>0</v>
      </c>
      <c r="V200" s="46">
        <f t="shared" si="140"/>
        <v>0</v>
      </c>
      <c r="W200" s="46">
        <f t="shared" si="140"/>
        <v>0</v>
      </c>
      <c r="X200" s="46">
        <f t="shared" si="140"/>
        <v>0</v>
      </c>
      <c r="Y200" s="46">
        <f t="shared" si="140"/>
        <v>0</v>
      </c>
      <c r="Z200" s="46">
        <f t="shared" si="140"/>
        <v>0</v>
      </c>
      <c r="AA200" s="46">
        <f t="shared" si="140"/>
        <v>0</v>
      </c>
      <c r="AB200" s="46">
        <f t="shared" si="140"/>
        <v>0</v>
      </c>
      <c r="AC200" s="46">
        <f t="shared" si="140"/>
        <v>0</v>
      </c>
      <c r="AD200" s="46">
        <f t="shared" si="140"/>
        <v>0</v>
      </c>
      <c r="AE200" s="46">
        <f t="shared" si="140"/>
        <v>0</v>
      </c>
      <c r="AF200" s="46">
        <f t="shared" si="140"/>
        <v>0</v>
      </c>
      <c r="AG200" s="46">
        <f t="shared" si="140"/>
        <v>0</v>
      </c>
      <c r="AH200" s="46">
        <f t="shared" si="140"/>
        <v>0</v>
      </c>
      <c r="AI200" s="46">
        <f t="shared" si="140"/>
        <v>0</v>
      </c>
      <c r="AJ200" s="46">
        <f t="shared" si="140"/>
        <v>0</v>
      </c>
      <c r="AK200" s="46">
        <f t="shared" si="140"/>
        <v>0</v>
      </c>
      <c r="AL200" s="46">
        <f t="shared" si="140"/>
        <v>0</v>
      </c>
      <c r="AM200" s="46">
        <f t="shared" si="140"/>
        <v>0</v>
      </c>
      <c r="AN200" s="46">
        <f t="shared" si="140"/>
        <v>0</v>
      </c>
      <c r="AO200" s="46">
        <f t="shared" si="140"/>
        <v>0</v>
      </c>
      <c r="AP200" s="46">
        <f t="shared" si="140"/>
        <v>0</v>
      </c>
      <c r="AQ200" s="46">
        <f t="shared" si="140"/>
        <v>0</v>
      </c>
      <c r="AR200" s="46">
        <f t="shared" si="140"/>
        <v>0</v>
      </c>
      <c r="AS200" s="46">
        <f t="shared" si="140"/>
        <v>0</v>
      </c>
      <c r="AT200" s="46">
        <f t="shared" si="140"/>
        <v>0</v>
      </c>
      <c r="AU200" s="46">
        <f t="shared" si="140"/>
        <v>0</v>
      </c>
      <c r="AV200" s="46">
        <f t="shared" si="140"/>
        <v>0</v>
      </c>
      <c r="AW200" s="46">
        <f t="shared" si="140"/>
        <v>0</v>
      </c>
      <c r="AX200" s="46">
        <f t="shared" si="140"/>
        <v>0</v>
      </c>
      <c r="AY200" s="46">
        <f t="shared" si="140"/>
        <v>0</v>
      </c>
      <c r="AZ200" s="46">
        <f t="shared" si="140"/>
        <v>0</v>
      </c>
      <c r="BA200" s="46">
        <f t="shared" si="140"/>
        <v>0</v>
      </c>
      <c r="BB200" s="46">
        <f t="shared" si="140"/>
        <v>0</v>
      </c>
      <c r="BC200" s="46">
        <f t="shared" si="140"/>
        <v>0</v>
      </c>
      <c r="BD200" s="46">
        <f t="shared" si="140"/>
        <v>0</v>
      </c>
      <c r="BE200" s="46">
        <f t="shared" si="140"/>
        <v>0</v>
      </c>
      <c r="BF200" s="46">
        <f t="shared" si="140"/>
        <v>0</v>
      </c>
      <c r="BG200" s="46">
        <f t="shared" si="140"/>
        <v>0</v>
      </c>
      <c r="BH200" s="46">
        <f t="shared" si="140"/>
        <v>0</v>
      </c>
      <c r="BI200" s="46">
        <f t="shared" si="140"/>
        <v>0</v>
      </c>
      <c r="BJ200" s="46">
        <f t="shared" si="140"/>
        <v>0</v>
      </c>
      <c r="BK200" s="46">
        <f t="shared" si="140"/>
        <v>0</v>
      </c>
      <c r="BL200" s="46">
        <f t="shared" si="140"/>
        <v>0</v>
      </c>
      <c r="BM200" s="46">
        <f t="shared" si="140"/>
        <v>0</v>
      </c>
      <c r="BN200" s="46">
        <f t="shared" si="140"/>
        <v>0</v>
      </c>
      <c r="BO200" s="46">
        <f t="shared" si="140"/>
        <v>0</v>
      </c>
      <c r="BP200" s="46">
        <f t="shared" si="140"/>
        <v>0</v>
      </c>
      <c r="BQ200" s="46">
        <f t="shared" si="140"/>
        <v>0</v>
      </c>
      <c r="BR200" s="46">
        <f t="shared" si="140"/>
        <v>0</v>
      </c>
      <c r="BS200" s="46">
        <f t="shared" ref="BS200:CS200" si="141">IF(BS$3&lt;$C$9,BS199,0)</f>
        <v>0</v>
      </c>
      <c r="BT200" s="46">
        <f t="shared" si="141"/>
        <v>0</v>
      </c>
      <c r="BU200" s="46">
        <f t="shared" si="141"/>
        <v>0</v>
      </c>
      <c r="BV200" s="46">
        <f t="shared" si="141"/>
        <v>0</v>
      </c>
      <c r="BW200" s="46">
        <f t="shared" si="141"/>
        <v>0</v>
      </c>
      <c r="BX200" s="46">
        <f t="shared" si="141"/>
        <v>0</v>
      </c>
      <c r="BY200" s="46">
        <f t="shared" si="141"/>
        <v>0</v>
      </c>
      <c r="BZ200" s="46">
        <f t="shared" si="141"/>
        <v>0</v>
      </c>
      <c r="CA200" s="46">
        <f t="shared" si="141"/>
        <v>0</v>
      </c>
      <c r="CB200" s="46">
        <f t="shared" si="141"/>
        <v>0</v>
      </c>
      <c r="CC200" s="46">
        <f t="shared" si="141"/>
        <v>0</v>
      </c>
      <c r="CD200" s="46">
        <f t="shared" si="141"/>
        <v>0</v>
      </c>
      <c r="CE200" s="46">
        <f t="shared" si="141"/>
        <v>0</v>
      </c>
      <c r="CF200" s="46">
        <f t="shared" si="141"/>
        <v>0</v>
      </c>
      <c r="CG200" s="46">
        <f t="shared" si="141"/>
        <v>0</v>
      </c>
      <c r="CH200" s="46">
        <f t="shared" si="141"/>
        <v>0</v>
      </c>
      <c r="CI200" s="46">
        <f t="shared" si="141"/>
        <v>0</v>
      </c>
      <c r="CJ200" s="46">
        <f t="shared" si="141"/>
        <v>0</v>
      </c>
      <c r="CK200" s="46">
        <f t="shared" si="141"/>
        <v>0</v>
      </c>
      <c r="CL200" s="46">
        <f t="shared" si="141"/>
        <v>0</v>
      </c>
      <c r="CM200" s="46">
        <f t="shared" si="141"/>
        <v>0</v>
      </c>
      <c r="CN200" s="46">
        <f t="shared" si="141"/>
        <v>0</v>
      </c>
      <c r="CO200" s="46">
        <f t="shared" si="141"/>
        <v>0</v>
      </c>
      <c r="CP200" s="46">
        <f t="shared" si="141"/>
        <v>0</v>
      </c>
      <c r="CQ200" s="46">
        <f t="shared" si="141"/>
        <v>0</v>
      </c>
      <c r="CR200" s="46">
        <f t="shared" si="141"/>
        <v>0</v>
      </c>
      <c r="CS200" s="46">
        <f t="shared" si="141"/>
        <v>0</v>
      </c>
    </row>
    <row r="201" spans="2:97" x14ac:dyDescent="0.35">
      <c r="B201" s="40"/>
      <c r="E201" s="32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  <c r="CI201" s="55"/>
      <c r="CJ201" s="55"/>
      <c r="CK201" s="55"/>
      <c r="CL201" s="55"/>
      <c r="CM201" s="55"/>
      <c r="CN201" s="55"/>
      <c r="CO201" s="55"/>
      <c r="CP201" s="55"/>
      <c r="CQ201" s="55"/>
      <c r="CR201" s="55"/>
      <c r="CS201" s="55"/>
    </row>
    <row r="202" spans="2:97" x14ac:dyDescent="0.35">
      <c r="B202" s="40" t="s">
        <v>78</v>
      </c>
      <c r="C202" s="2"/>
      <c r="D202" s="2"/>
      <c r="E202" s="44">
        <f>SUM(G202:CS202)</f>
        <v>0</v>
      </c>
      <c r="F202" s="2"/>
      <c r="G202" s="46">
        <f t="shared" ref="G202:BR202" si="142">G198+G194</f>
        <v>0</v>
      </c>
      <c r="H202" s="46">
        <f t="shared" si="142"/>
        <v>0</v>
      </c>
      <c r="I202" s="46">
        <f t="shared" si="142"/>
        <v>0</v>
      </c>
      <c r="J202" s="46">
        <f t="shared" si="142"/>
        <v>0</v>
      </c>
      <c r="K202" s="46">
        <f t="shared" si="142"/>
        <v>0</v>
      </c>
      <c r="L202" s="46">
        <f t="shared" si="142"/>
        <v>0</v>
      </c>
      <c r="M202" s="46">
        <f t="shared" si="142"/>
        <v>0</v>
      </c>
      <c r="N202" s="46">
        <f t="shared" si="142"/>
        <v>0</v>
      </c>
      <c r="O202" s="46">
        <f t="shared" si="142"/>
        <v>0</v>
      </c>
      <c r="P202" s="46">
        <f t="shared" si="142"/>
        <v>0</v>
      </c>
      <c r="Q202" s="46">
        <f t="shared" si="142"/>
        <v>0</v>
      </c>
      <c r="R202" s="46">
        <f t="shared" si="142"/>
        <v>0</v>
      </c>
      <c r="S202" s="46">
        <f t="shared" si="142"/>
        <v>0</v>
      </c>
      <c r="T202" s="46">
        <f t="shared" si="142"/>
        <v>0</v>
      </c>
      <c r="U202" s="46">
        <f t="shared" si="142"/>
        <v>0</v>
      </c>
      <c r="V202" s="46">
        <f t="shared" si="142"/>
        <v>0</v>
      </c>
      <c r="W202" s="46">
        <f t="shared" si="142"/>
        <v>0</v>
      </c>
      <c r="X202" s="46">
        <f t="shared" si="142"/>
        <v>0</v>
      </c>
      <c r="Y202" s="46">
        <f t="shared" si="142"/>
        <v>0</v>
      </c>
      <c r="Z202" s="46">
        <f t="shared" si="142"/>
        <v>0</v>
      </c>
      <c r="AA202" s="46">
        <f t="shared" si="142"/>
        <v>0</v>
      </c>
      <c r="AB202" s="46">
        <f t="shared" si="142"/>
        <v>0</v>
      </c>
      <c r="AC202" s="46">
        <f t="shared" si="142"/>
        <v>0</v>
      </c>
      <c r="AD202" s="46">
        <f t="shared" si="142"/>
        <v>0</v>
      </c>
      <c r="AE202" s="46">
        <f t="shared" si="142"/>
        <v>0</v>
      </c>
      <c r="AF202" s="46">
        <f t="shared" si="142"/>
        <v>0</v>
      </c>
      <c r="AG202" s="46">
        <f t="shared" si="142"/>
        <v>0</v>
      </c>
      <c r="AH202" s="46">
        <f t="shared" si="142"/>
        <v>0</v>
      </c>
      <c r="AI202" s="46">
        <f t="shared" si="142"/>
        <v>0</v>
      </c>
      <c r="AJ202" s="46">
        <f t="shared" si="142"/>
        <v>0</v>
      </c>
      <c r="AK202" s="46">
        <f t="shared" si="142"/>
        <v>0</v>
      </c>
      <c r="AL202" s="46">
        <f t="shared" si="142"/>
        <v>0</v>
      </c>
      <c r="AM202" s="46">
        <f t="shared" si="142"/>
        <v>0</v>
      </c>
      <c r="AN202" s="46">
        <f t="shared" si="142"/>
        <v>0</v>
      </c>
      <c r="AO202" s="46">
        <f t="shared" si="142"/>
        <v>0</v>
      </c>
      <c r="AP202" s="46">
        <f t="shared" si="142"/>
        <v>0</v>
      </c>
      <c r="AQ202" s="46">
        <f t="shared" si="142"/>
        <v>0</v>
      </c>
      <c r="AR202" s="46">
        <f t="shared" si="142"/>
        <v>0</v>
      </c>
      <c r="AS202" s="46">
        <f t="shared" si="142"/>
        <v>0</v>
      </c>
      <c r="AT202" s="46">
        <f t="shared" si="142"/>
        <v>0</v>
      </c>
      <c r="AU202" s="46">
        <f t="shared" si="142"/>
        <v>0</v>
      </c>
      <c r="AV202" s="46">
        <f t="shared" si="142"/>
        <v>0</v>
      </c>
      <c r="AW202" s="46">
        <f t="shared" si="142"/>
        <v>0</v>
      </c>
      <c r="AX202" s="46">
        <f t="shared" si="142"/>
        <v>0</v>
      </c>
      <c r="AY202" s="46">
        <f t="shared" si="142"/>
        <v>0</v>
      </c>
      <c r="AZ202" s="46">
        <f t="shared" si="142"/>
        <v>0</v>
      </c>
      <c r="BA202" s="46">
        <f t="shared" si="142"/>
        <v>0</v>
      </c>
      <c r="BB202" s="46">
        <f t="shared" si="142"/>
        <v>0</v>
      </c>
      <c r="BC202" s="46">
        <f t="shared" si="142"/>
        <v>0</v>
      </c>
      <c r="BD202" s="46">
        <f t="shared" si="142"/>
        <v>0</v>
      </c>
      <c r="BE202" s="46">
        <f t="shared" si="142"/>
        <v>0</v>
      </c>
      <c r="BF202" s="46">
        <f t="shared" si="142"/>
        <v>0</v>
      </c>
      <c r="BG202" s="46">
        <f t="shared" si="142"/>
        <v>0</v>
      </c>
      <c r="BH202" s="46">
        <f t="shared" si="142"/>
        <v>0</v>
      </c>
      <c r="BI202" s="46">
        <f t="shared" si="142"/>
        <v>0</v>
      </c>
      <c r="BJ202" s="46">
        <f t="shared" si="142"/>
        <v>0</v>
      </c>
      <c r="BK202" s="46">
        <f t="shared" si="142"/>
        <v>0</v>
      </c>
      <c r="BL202" s="46">
        <f t="shared" si="142"/>
        <v>0</v>
      </c>
      <c r="BM202" s="46">
        <f t="shared" si="142"/>
        <v>0</v>
      </c>
      <c r="BN202" s="46">
        <f t="shared" si="142"/>
        <v>0</v>
      </c>
      <c r="BO202" s="46">
        <f t="shared" si="142"/>
        <v>0</v>
      </c>
      <c r="BP202" s="46">
        <f t="shared" si="142"/>
        <v>0</v>
      </c>
      <c r="BQ202" s="46">
        <f t="shared" si="142"/>
        <v>0</v>
      </c>
      <c r="BR202" s="46">
        <f t="shared" si="142"/>
        <v>0</v>
      </c>
      <c r="BS202" s="46">
        <f t="shared" ref="BS202:CS202" si="143">BS198+BS194</f>
        <v>0</v>
      </c>
      <c r="BT202" s="46">
        <f t="shared" si="143"/>
        <v>0</v>
      </c>
      <c r="BU202" s="46">
        <f t="shared" si="143"/>
        <v>0</v>
      </c>
      <c r="BV202" s="46">
        <f t="shared" si="143"/>
        <v>0</v>
      </c>
      <c r="BW202" s="46">
        <f t="shared" si="143"/>
        <v>0</v>
      </c>
      <c r="BX202" s="46">
        <f t="shared" si="143"/>
        <v>0</v>
      </c>
      <c r="BY202" s="46">
        <f t="shared" si="143"/>
        <v>0</v>
      </c>
      <c r="BZ202" s="46">
        <f t="shared" si="143"/>
        <v>0</v>
      </c>
      <c r="CA202" s="46">
        <f t="shared" si="143"/>
        <v>0</v>
      </c>
      <c r="CB202" s="46">
        <f t="shared" si="143"/>
        <v>0</v>
      </c>
      <c r="CC202" s="46">
        <f t="shared" si="143"/>
        <v>0</v>
      </c>
      <c r="CD202" s="46">
        <f t="shared" si="143"/>
        <v>0</v>
      </c>
      <c r="CE202" s="46">
        <f t="shared" si="143"/>
        <v>0</v>
      </c>
      <c r="CF202" s="46">
        <f t="shared" si="143"/>
        <v>0</v>
      </c>
      <c r="CG202" s="46">
        <f t="shared" si="143"/>
        <v>0</v>
      </c>
      <c r="CH202" s="46">
        <f t="shared" si="143"/>
        <v>0</v>
      </c>
      <c r="CI202" s="46">
        <f t="shared" si="143"/>
        <v>0</v>
      </c>
      <c r="CJ202" s="46">
        <f t="shared" si="143"/>
        <v>0</v>
      </c>
      <c r="CK202" s="46">
        <f t="shared" si="143"/>
        <v>0</v>
      </c>
      <c r="CL202" s="46">
        <f t="shared" si="143"/>
        <v>0</v>
      </c>
      <c r="CM202" s="46">
        <f t="shared" si="143"/>
        <v>0</v>
      </c>
      <c r="CN202" s="46">
        <f t="shared" si="143"/>
        <v>0</v>
      </c>
      <c r="CO202" s="46">
        <f t="shared" si="143"/>
        <v>0</v>
      </c>
      <c r="CP202" s="46">
        <f t="shared" si="143"/>
        <v>0</v>
      </c>
      <c r="CQ202" s="46">
        <f t="shared" si="143"/>
        <v>0</v>
      </c>
      <c r="CR202" s="46">
        <f t="shared" si="143"/>
        <v>0</v>
      </c>
      <c r="CS202" s="46">
        <f t="shared" si="143"/>
        <v>0</v>
      </c>
    </row>
    <row r="203" spans="2:97" x14ac:dyDescent="0.35">
      <c r="B203" s="40" t="s">
        <v>79</v>
      </c>
      <c r="E203" s="52">
        <f>SUM(G203:CS203)</f>
        <v>0</v>
      </c>
      <c r="F203" s="2"/>
      <c r="G203" s="43">
        <f t="shared" ref="G203:BR203" si="144">G199+G194</f>
        <v>0</v>
      </c>
      <c r="H203" s="43">
        <f t="shared" si="144"/>
        <v>0</v>
      </c>
      <c r="I203" s="43">
        <f t="shared" si="144"/>
        <v>0</v>
      </c>
      <c r="J203" s="43">
        <f t="shared" si="144"/>
        <v>0</v>
      </c>
      <c r="K203" s="43">
        <f t="shared" si="144"/>
        <v>0</v>
      </c>
      <c r="L203" s="43">
        <f t="shared" si="144"/>
        <v>0</v>
      </c>
      <c r="M203" s="43">
        <f t="shared" si="144"/>
        <v>0</v>
      </c>
      <c r="N203" s="43">
        <f t="shared" si="144"/>
        <v>0</v>
      </c>
      <c r="O203" s="43">
        <f t="shared" si="144"/>
        <v>0</v>
      </c>
      <c r="P203" s="43">
        <f t="shared" si="144"/>
        <v>0</v>
      </c>
      <c r="Q203" s="43">
        <f t="shared" si="144"/>
        <v>0</v>
      </c>
      <c r="R203" s="43">
        <f t="shared" si="144"/>
        <v>0</v>
      </c>
      <c r="S203" s="43">
        <f t="shared" si="144"/>
        <v>0</v>
      </c>
      <c r="T203" s="43">
        <f t="shared" si="144"/>
        <v>0</v>
      </c>
      <c r="U203" s="43">
        <f t="shared" si="144"/>
        <v>0</v>
      </c>
      <c r="V203" s="43">
        <f t="shared" si="144"/>
        <v>0</v>
      </c>
      <c r="W203" s="43">
        <f t="shared" si="144"/>
        <v>0</v>
      </c>
      <c r="X203" s="43">
        <f t="shared" si="144"/>
        <v>0</v>
      </c>
      <c r="Y203" s="43">
        <f t="shared" si="144"/>
        <v>0</v>
      </c>
      <c r="Z203" s="43">
        <f t="shared" si="144"/>
        <v>0</v>
      </c>
      <c r="AA203" s="43">
        <f t="shared" si="144"/>
        <v>0</v>
      </c>
      <c r="AB203" s="43">
        <f t="shared" si="144"/>
        <v>0</v>
      </c>
      <c r="AC203" s="43">
        <f t="shared" si="144"/>
        <v>0</v>
      </c>
      <c r="AD203" s="43">
        <f t="shared" si="144"/>
        <v>0</v>
      </c>
      <c r="AE203" s="43">
        <f t="shared" si="144"/>
        <v>0</v>
      </c>
      <c r="AF203" s="43">
        <f t="shared" si="144"/>
        <v>0</v>
      </c>
      <c r="AG203" s="43">
        <f t="shared" si="144"/>
        <v>0</v>
      </c>
      <c r="AH203" s="43">
        <f t="shared" si="144"/>
        <v>0</v>
      </c>
      <c r="AI203" s="43">
        <f t="shared" si="144"/>
        <v>0</v>
      </c>
      <c r="AJ203" s="43">
        <f t="shared" si="144"/>
        <v>0</v>
      </c>
      <c r="AK203" s="43">
        <f t="shared" si="144"/>
        <v>0</v>
      </c>
      <c r="AL203" s="43">
        <f t="shared" si="144"/>
        <v>0</v>
      </c>
      <c r="AM203" s="43">
        <f t="shared" si="144"/>
        <v>0</v>
      </c>
      <c r="AN203" s="43">
        <f t="shared" si="144"/>
        <v>0</v>
      </c>
      <c r="AO203" s="43">
        <f t="shared" si="144"/>
        <v>0</v>
      </c>
      <c r="AP203" s="43">
        <f t="shared" si="144"/>
        <v>0</v>
      </c>
      <c r="AQ203" s="43">
        <f t="shared" si="144"/>
        <v>0</v>
      </c>
      <c r="AR203" s="43">
        <f t="shared" si="144"/>
        <v>0</v>
      </c>
      <c r="AS203" s="43">
        <f t="shared" si="144"/>
        <v>0</v>
      </c>
      <c r="AT203" s="43">
        <f t="shared" si="144"/>
        <v>0</v>
      </c>
      <c r="AU203" s="43">
        <f t="shared" si="144"/>
        <v>0</v>
      </c>
      <c r="AV203" s="43">
        <f t="shared" si="144"/>
        <v>0</v>
      </c>
      <c r="AW203" s="43">
        <f t="shared" si="144"/>
        <v>0</v>
      </c>
      <c r="AX203" s="43">
        <f t="shared" si="144"/>
        <v>0</v>
      </c>
      <c r="AY203" s="43">
        <f t="shared" si="144"/>
        <v>0</v>
      </c>
      <c r="AZ203" s="43">
        <f t="shared" si="144"/>
        <v>0</v>
      </c>
      <c r="BA203" s="43">
        <f t="shared" si="144"/>
        <v>0</v>
      </c>
      <c r="BB203" s="43">
        <f t="shared" si="144"/>
        <v>0</v>
      </c>
      <c r="BC203" s="43">
        <f t="shared" si="144"/>
        <v>0</v>
      </c>
      <c r="BD203" s="43">
        <f t="shared" si="144"/>
        <v>0</v>
      </c>
      <c r="BE203" s="43">
        <f t="shared" si="144"/>
        <v>0</v>
      </c>
      <c r="BF203" s="43">
        <f t="shared" si="144"/>
        <v>0</v>
      </c>
      <c r="BG203" s="43">
        <f t="shared" si="144"/>
        <v>0</v>
      </c>
      <c r="BH203" s="43">
        <f t="shared" si="144"/>
        <v>0</v>
      </c>
      <c r="BI203" s="43">
        <f t="shared" si="144"/>
        <v>0</v>
      </c>
      <c r="BJ203" s="43">
        <f t="shared" si="144"/>
        <v>0</v>
      </c>
      <c r="BK203" s="43">
        <f t="shared" si="144"/>
        <v>0</v>
      </c>
      <c r="BL203" s="43">
        <f t="shared" si="144"/>
        <v>0</v>
      </c>
      <c r="BM203" s="43">
        <f t="shared" si="144"/>
        <v>0</v>
      </c>
      <c r="BN203" s="43">
        <f t="shared" si="144"/>
        <v>0</v>
      </c>
      <c r="BO203" s="43">
        <f t="shared" si="144"/>
        <v>0</v>
      </c>
      <c r="BP203" s="43">
        <f t="shared" si="144"/>
        <v>0</v>
      </c>
      <c r="BQ203" s="43">
        <f t="shared" si="144"/>
        <v>0</v>
      </c>
      <c r="BR203" s="43">
        <f t="shared" si="144"/>
        <v>0</v>
      </c>
      <c r="BS203" s="43">
        <f t="shared" ref="BS203:CS203" si="145">BS199+BS194</f>
        <v>0</v>
      </c>
      <c r="BT203" s="43">
        <f t="shared" si="145"/>
        <v>0</v>
      </c>
      <c r="BU203" s="43">
        <f t="shared" si="145"/>
        <v>0</v>
      </c>
      <c r="BV203" s="43">
        <f t="shared" si="145"/>
        <v>0</v>
      </c>
      <c r="BW203" s="43">
        <f t="shared" si="145"/>
        <v>0</v>
      </c>
      <c r="BX203" s="43">
        <f t="shared" si="145"/>
        <v>0</v>
      </c>
      <c r="BY203" s="43">
        <f t="shared" si="145"/>
        <v>0</v>
      </c>
      <c r="BZ203" s="43">
        <f t="shared" si="145"/>
        <v>0</v>
      </c>
      <c r="CA203" s="43">
        <f t="shared" si="145"/>
        <v>0</v>
      </c>
      <c r="CB203" s="43">
        <f t="shared" si="145"/>
        <v>0</v>
      </c>
      <c r="CC203" s="43">
        <f t="shared" si="145"/>
        <v>0</v>
      </c>
      <c r="CD203" s="43">
        <f t="shared" si="145"/>
        <v>0</v>
      </c>
      <c r="CE203" s="43">
        <f t="shared" si="145"/>
        <v>0</v>
      </c>
      <c r="CF203" s="43">
        <f t="shared" si="145"/>
        <v>0</v>
      </c>
      <c r="CG203" s="43">
        <f t="shared" si="145"/>
        <v>0</v>
      </c>
      <c r="CH203" s="43">
        <f t="shared" si="145"/>
        <v>0</v>
      </c>
      <c r="CI203" s="43">
        <f t="shared" si="145"/>
        <v>0</v>
      </c>
      <c r="CJ203" s="43">
        <f t="shared" si="145"/>
        <v>0</v>
      </c>
      <c r="CK203" s="43">
        <f t="shared" si="145"/>
        <v>0</v>
      </c>
      <c r="CL203" s="43">
        <f t="shared" si="145"/>
        <v>0</v>
      </c>
      <c r="CM203" s="43">
        <f t="shared" si="145"/>
        <v>0</v>
      </c>
      <c r="CN203" s="43">
        <f t="shared" si="145"/>
        <v>0</v>
      </c>
      <c r="CO203" s="43">
        <f t="shared" si="145"/>
        <v>0</v>
      </c>
      <c r="CP203" s="43">
        <f t="shared" si="145"/>
        <v>0</v>
      </c>
      <c r="CQ203" s="43">
        <f t="shared" si="145"/>
        <v>0</v>
      </c>
      <c r="CR203" s="43">
        <f t="shared" si="145"/>
        <v>0</v>
      </c>
      <c r="CS203" s="43">
        <f t="shared" si="145"/>
        <v>0</v>
      </c>
    </row>
    <row r="204" spans="2:97" x14ac:dyDescent="0.35">
      <c r="B204" s="40" t="s">
        <v>80</v>
      </c>
      <c r="E204" s="44">
        <f>SUM(G204:CS204)</f>
        <v>0</v>
      </c>
      <c r="F204" s="2"/>
      <c r="G204" s="46">
        <f t="shared" ref="G204:BR204" si="146">G200+G194</f>
        <v>0</v>
      </c>
      <c r="H204" s="46">
        <f t="shared" si="146"/>
        <v>0</v>
      </c>
      <c r="I204" s="46">
        <f t="shared" si="146"/>
        <v>0</v>
      </c>
      <c r="J204" s="46">
        <f t="shared" si="146"/>
        <v>0</v>
      </c>
      <c r="K204" s="46">
        <f t="shared" si="146"/>
        <v>0</v>
      </c>
      <c r="L204" s="46">
        <f t="shared" si="146"/>
        <v>0</v>
      </c>
      <c r="M204" s="46">
        <f t="shared" si="146"/>
        <v>0</v>
      </c>
      <c r="N204" s="46">
        <f t="shared" si="146"/>
        <v>0</v>
      </c>
      <c r="O204" s="46">
        <f t="shared" si="146"/>
        <v>0</v>
      </c>
      <c r="P204" s="46">
        <f t="shared" si="146"/>
        <v>0</v>
      </c>
      <c r="Q204" s="46">
        <f t="shared" si="146"/>
        <v>0</v>
      </c>
      <c r="R204" s="46">
        <f t="shared" si="146"/>
        <v>0</v>
      </c>
      <c r="S204" s="46">
        <f t="shared" si="146"/>
        <v>0</v>
      </c>
      <c r="T204" s="46">
        <f t="shared" si="146"/>
        <v>0</v>
      </c>
      <c r="U204" s="46">
        <f t="shared" si="146"/>
        <v>0</v>
      </c>
      <c r="V204" s="46">
        <f t="shared" si="146"/>
        <v>0</v>
      </c>
      <c r="W204" s="46">
        <f t="shared" si="146"/>
        <v>0</v>
      </c>
      <c r="X204" s="46">
        <f t="shared" si="146"/>
        <v>0</v>
      </c>
      <c r="Y204" s="46">
        <f t="shared" si="146"/>
        <v>0</v>
      </c>
      <c r="Z204" s="46">
        <f t="shared" si="146"/>
        <v>0</v>
      </c>
      <c r="AA204" s="46">
        <f t="shared" si="146"/>
        <v>0</v>
      </c>
      <c r="AB204" s="46">
        <f t="shared" si="146"/>
        <v>0</v>
      </c>
      <c r="AC204" s="46">
        <f t="shared" si="146"/>
        <v>0</v>
      </c>
      <c r="AD204" s="46">
        <f t="shared" si="146"/>
        <v>0</v>
      </c>
      <c r="AE204" s="46">
        <f t="shared" si="146"/>
        <v>0</v>
      </c>
      <c r="AF204" s="46">
        <f t="shared" si="146"/>
        <v>0</v>
      </c>
      <c r="AG204" s="46">
        <f t="shared" si="146"/>
        <v>0</v>
      </c>
      <c r="AH204" s="46">
        <f t="shared" si="146"/>
        <v>0</v>
      </c>
      <c r="AI204" s="46">
        <f t="shared" si="146"/>
        <v>0</v>
      </c>
      <c r="AJ204" s="46">
        <f t="shared" si="146"/>
        <v>0</v>
      </c>
      <c r="AK204" s="46">
        <f t="shared" si="146"/>
        <v>0</v>
      </c>
      <c r="AL204" s="46">
        <f t="shared" si="146"/>
        <v>0</v>
      </c>
      <c r="AM204" s="46">
        <f t="shared" si="146"/>
        <v>0</v>
      </c>
      <c r="AN204" s="46">
        <f t="shared" si="146"/>
        <v>0</v>
      </c>
      <c r="AO204" s="46">
        <f t="shared" si="146"/>
        <v>0</v>
      </c>
      <c r="AP204" s="46">
        <f t="shared" si="146"/>
        <v>0</v>
      </c>
      <c r="AQ204" s="46">
        <f t="shared" si="146"/>
        <v>0</v>
      </c>
      <c r="AR204" s="46">
        <f t="shared" si="146"/>
        <v>0</v>
      </c>
      <c r="AS204" s="46">
        <f t="shared" si="146"/>
        <v>0</v>
      </c>
      <c r="AT204" s="46">
        <f t="shared" si="146"/>
        <v>0</v>
      </c>
      <c r="AU204" s="46">
        <f t="shared" si="146"/>
        <v>0</v>
      </c>
      <c r="AV204" s="46">
        <f t="shared" si="146"/>
        <v>0</v>
      </c>
      <c r="AW204" s="46">
        <f t="shared" si="146"/>
        <v>0</v>
      </c>
      <c r="AX204" s="46">
        <f t="shared" si="146"/>
        <v>0</v>
      </c>
      <c r="AY204" s="46">
        <f t="shared" si="146"/>
        <v>0</v>
      </c>
      <c r="AZ204" s="46">
        <f t="shared" si="146"/>
        <v>0</v>
      </c>
      <c r="BA204" s="46">
        <f t="shared" si="146"/>
        <v>0</v>
      </c>
      <c r="BB204" s="46">
        <f t="shared" si="146"/>
        <v>0</v>
      </c>
      <c r="BC204" s="46">
        <f t="shared" si="146"/>
        <v>0</v>
      </c>
      <c r="BD204" s="46">
        <f t="shared" si="146"/>
        <v>0</v>
      </c>
      <c r="BE204" s="46">
        <f t="shared" si="146"/>
        <v>0</v>
      </c>
      <c r="BF204" s="46">
        <f t="shared" si="146"/>
        <v>0</v>
      </c>
      <c r="BG204" s="46">
        <f t="shared" si="146"/>
        <v>0</v>
      </c>
      <c r="BH204" s="46">
        <f t="shared" si="146"/>
        <v>0</v>
      </c>
      <c r="BI204" s="46">
        <f t="shared" si="146"/>
        <v>0</v>
      </c>
      <c r="BJ204" s="46">
        <f t="shared" si="146"/>
        <v>0</v>
      </c>
      <c r="BK204" s="46">
        <f t="shared" si="146"/>
        <v>0</v>
      </c>
      <c r="BL204" s="46">
        <f t="shared" si="146"/>
        <v>0</v>
      </c>
      <c r="BM204" s="46">
        <f t="shared" si="146"/>
        <v>0</v>
      </c>
      <c r="BN204" s="46">
        <f t="shared" si="146"/>
        <v>0</v>
      </c>
      <c r="BO204" s="46">
        <f t="shared" si="146"/>
        <v>0</v>
      </c>
      <c r="BP204" s="46">
        <f t="shared" si="146"/>
        <v>0</v>
      </c>
      <c r="BQ204" s="46">
        <f t="shared" si="146"/>
        <v>0</v>
      </c>
      <c r="BR204" s="46">
        <f t="shared" si="146"/>
        <v>0</v>
      </c>
      <c r="BS204" s="46">
        <f t="shared" ref="BS204:CS204" si="147">BS200+BS194</f>
        <v>0</v>
      </c>
      <c r="BT204" s="46">
        <f t="shared" si="147"/>
        <v>0</v>
      </c>
      <c r="BU204" s="46">
        <f t="shared" si="147"/>
        <v>0</v>
      </c>
      <c r="BV204" s="46">
        <f t="shared" si="147"/>
        <v>0</v>
      </c>
      <c r="BW204" s="46">
        <f t="shared" si="147"/>
        <v>0</v>
      </c>
      <c r="BX204" s="46">
        <f t="shared" si="147"/>
        <v>0</v>
      </c>
      <c r="BY204" s="46">
        <f t="shared" si="147"/>
        <v>0</v>
      </c>
      <c r="BZ204" s="46">
        <f t="shared" si="147"/>
        <v>0</v>
      </c>
      <c r="CA204" s="46">
        <f t="shared" si="147"/>
        <v>0</v>
      </c>
      <c r="CB204" s="46">
        <f t="shared" si="147"/>
        <v>0</v>
      </c>
      <c r="CC204" s="46">
        <f t="shared" si="147"/>
        <v>0</v>
      </c>
      <c r="CD204" s="46">
        <f t="shared" si="147"/>
        <v>0</v>
      </c>
      <c r="CE204" s="46">
        <f t="shared" si="147"/>
        <v>0</v>
      </c>
      <c r="CF204" s="46">
        <f t="shared" si="147"/>
        <v>0</v>
      </c>
      <c r="CG204" s="46">
        <f t="shared" si="147"/>
        <v>0</v>
      </c>
      <c r="CH204" s="46">
        <f t="shared" si="147"/>
        <v>0</v>
      </c>
      <c r="CI204" s="46">
        <f t="shared" si="147"/>
        <v>0</v>
      </c>
      <c r="CJ204" s="46">
        <f t="shared" si="147"/>
        <v>0</v>
      </c>
      <c r="CK204" s="46">
        <f t="shared" si="147"/>
        <v>0</v>
      </c>
      <c r="CL204" s="46">
        <f t="shared" si="147"/>
        <v>0</v>
      </c>
      <c r="CM204" s="46">
        <f t="shared" si="147"/>
        <v>0</v>
      </c>
      <c r="CN204" s="46">
        <f t="shared" si="147"/>
        <v>0</v>
      </c>
      <c r="CO204" s="46">
        <f t="shared" si="147"/>
        <v>0</v>
      </c>
      <c r="CP204" s="46">
        <f t="shared" si="147"/>
        <v>0</v>
      </c>
      <c r="CQ204" s="46">
        <f t="shared" si="147"/>
        <v>0</v>
      </c>
      <c r="CR204" s="46">
        <f t="shared" si="147"/>
        <v>0</v>
      </c>
      <c r="CS204" s="46">
        <f t="shared" si="147"/>
        <v>0</v>
      </c>
    </row>
    <row r="205" spans="2:97" x14ac:dyDescent="0.35">
      <c r="B205" s="2"/>
      <c r="F205" s="2"/>
      <c r="G205" s="56"/>
    </row>
    <row r="206" spans="2:97" x14ac:dyDescent="0.35">
      <c r="B206" s="2" t="s">
        <v>70</v>
      </c>
      <c r="E206" s="56"/>
      <c r="G206" s="56"/>
    </row>
    <row r="208" spans="2:97" x14ac:dyDescent="0.35">
      <c r="B208" s="40" t="s">
        <v>75</v>
      </c>
      <c r="C208" s="2"/>
      <c r="D208" s="2"/>
      <c r="E208" s="44">
        <f>SUM(G208:CS208)</f>
        <v>0</v>
      </c>
      <c r="F208" s="2"/>
      <c r="G208" s="46">
        <f t="shared" ref="G208:BR210" si="148">G198*G$52</f>
        <v>0</v>
      </c>
      <c r="H208" s="46">
        <f t="shared" si="148"/>
        <v>0</v>
      </c>
      <c r="I208" s="46">
        <f t="shared" si="148"/>
        <v>0</v>
      </c>
      <c r="J208" s="46">
        <f t="shared" si="148"/>
        <v>0</v>
      </c>
      <c r="K208" s="46">
        <f t="shared" si="148"/>
        <v>0</v>
      </c>
      <c r="L208" s="46">
        <f t="shared" si="148"/>
        <v>0</v>
      </c>
      <c r="M208" s="46">
        <f t="shared" si="148"/>
        <v>0</v>
      </c>
      <c r="N208" s="46">
        <f t="shared" si="148"/>
        <v>0</v>
      </c>
      <c r="O208" s="46">
        <f t="shared" si="148"/>
        <v>0</v>
      </c>
      <c r="P208" s="46">
        <f t="shared" si="148"/>
        <v>0</v>
      </c>
      <c r="Q208" s="46">
        <f t="shared" si="148"/>
        <v>0</v>
      </c>
      <c r="R208" s="46">
        <f t="shared" si="148"/>
        <v>0</v>
      </c>
      <c r="S208" s="46">
        <f t="shared" si="148"/>
        <v>0</v>
      </c>
      <c r="T208" s="46">
        <f t="shared" si="148"/>
        <v>0</v>
      </c>
      <c r="U208" s="46">
        <f t="shared" si="148"/>
        <v>0</v>
      </c>
      <c r="V208" s="46">
        <f t="shared" si="148"/>
        <v>0</v>
      </c>
      <c r="W208" s="46">
        <f t="shared" si="148"/>
        <v>0</v>
      </c>
      <c r="X208" s="46">
        <f t="shared" si="148"/>
        <v>0</v>
      </c>
      <c r="Y208" s="46">
        <f t="shared" si="148"/>
        <v>0</v>
      </c>
      <c r="Z208" s="46">
        <f t="shared" si="148"/>
        <v>0</v>
      </c>
      <c r="AA208" s="46">
        <f t="shared" si="148"/>
        <v>0</v>
      </c>
      <c r="AB208" s="46">
        <f t="shared" si="148"/>
        <v>0</v>
      </c>
      <c r="AC208" s="46">
        <f t="shared" si="148"/>
        <v>0</v>
      </c>
      <c r="AD208" s="46">
        <f t="shared" si="148"/>
        <v>0</v>
      </c>
      <c r="AE208" s="46">
        <f t="shared" si="148"/>
        <v>0</v>
      </c>
      <c r="AF208" s="46">
        <f t="shared" si="148"/>
        <v>0</v>
      </c>
      <c r="AG208" s="46">
        <f t="shared" si="148"/>
        <v>0</v>
      </c>
      <c r="AH208" s="46">
        <f t="shared" si="148"/>
        <v>0</v>
      </c>
      <c r="AI208" s="46">
        <f t="shared" si="148"/>
        <v>0</v>
      </c>
      <c r="AJ208" s="46">
        <f t="shared" si="148"/>
        <v>0</v>
      </c>
      <c r="AK208" s="46">
        <f t="shared" si="148"/>
        <v>0</v>
      </c>
      <c r="AL208" s="46">
        <f t="shared" si="148"/>
        <v>0</v>
      </c>
      <c r="AM208" s="46">
        <f t="shared" si="148"/>
        <v>0</v>
      </c>
      <c r="AN208" s="46">
        <f t="shared" si="148"/>
        <v>0</v>
      </c>
      <c r="AO208" s="46">
        <f t="shared" si="148"/>
        <v>0</v>
      </c>
      <c r="AP208" s="46">
        <f t="shared" si="148"/>
        <v>0</v>
      </c>
      <c r="AQ208" s="46">
        <f t="shared" si="148"/>
        <v>0</v>
      </c>
      <c r="AR208" s="46">
        <f t="shared" si="148"/>
        <v>0</v>
      </c>
      <c r="AS208" s="46">
        <f t="shared" si="148"/>
        <v>0</v>
      </c>
      <c r="AT208" s="46">
        <f t="shared" si="148"/>
        <v>0</v>
      </c>
      <c r="AU208" s="46">
        <f t="shared" si="148"/>
        <v>0</v>
      </c>
      <c r="AV208" s="46">
        <f t="shared" si="148"/>
        <v>0</v>
      </c>
      <c r="AW208" s="46">
        <f t="shared" si="148"/>
        <v>0</v>
      </c>
      <c r="AX208" s="46">
        <f t="shared" si="148"/>
        <v>0</v>
      </c>
      <c r="AY208" s="46">
        <f t="shared" si="148"/>
        <v>0</v>
      </c>
      <c r="AZ208" s="46">
        <f t="shared" si="148"/>
        <v>0</v>
      </c>
      <c r="BA208" s="46">
        <f t="shared" si="148"/>
        <v>0</v>
      </c>
      <c r="BB208" s="46">
        <f t="shared" si="148"/>
        <v>0</v>
      </c>
      <c r="BC208" s="46">
        <f t="shared" si="148"/>
        <v>0</v>
      </c>
      <c r="BD208" s="46">
        <f t="shared" si="148"/>
        <v>0</v>
      </c>
      <c r="BE208" s="46">
        <f t="shared" si="148"/>
        <v>0</v>
      </c>
      <c r="BF208" s="46">
        <f t="shared" si="148"/>
        <v>0</v>
      </c>
      <c r="BG208" s="46">
        <f t="shared" si="148"/>
        <v>0</v>
      </c>
      <c r="BH208" s="46">
        <f t="shared" si="148"/>
        <v>0</v>
      </c>
      <c r="BI208" s="46">
        <f t="shared" si="148"/>
        <v>0</v>
      </c>
      <c r="BJ208" s="46">
        <f t="shared" si="148"/>
        <v>0</v>
      </c>
      <c r="BK208" s="46">
        <f t="shared" si="148"/>
        <v>0</v>
      </c>
      <c r="BL208" s="46">
        <f t="shared" si="148"/>
        <v>0</v>
      </c>
      <c r="BM208" s="46">
        <f t="shared" si="148"/>
        <v>0</v>
      </c>
      <c r="BN208" s="46">
        <f t="shared" si="148"/>
        <v>0</v>
      </c>
      <c r="BO208" s="46">
        <f t="shared" si="148"/>
        <v>0</v>
      </c>
      <c r="BP208" s="46">
        <f t="shared" si="148"/>
        <v>0</v>
      </c>
      <c r="BQ208" s="46">
        <f t="shared" si="148"/>
        <v>0</v>
      </c>
      <c r="BR208" s="46">
        <f t="shared" si="148"/>
        <v>0</v>
      </c>
      <c r="BS208" s="46">
        <f t="shared" ref="BS208:CS210" si="149">BS198*BS$52</f>
        <v>0</v>
      </c>
      <c r="BT208" s="46">
        <f t="shared" si="149"/>
        <v>0</v>
      </c>
      <c r="BU208" s="46">
        <f t="shared" si="149"/>
        <v>0</v>
      </c>
      <c r="BV208" s="46">
        <f t="shared" si="149"/>
        <v>0</v>
      </c>
      <c r="BW208" s="46">
        <f t="shared" si="149"/>
        <v>0</v>
      </c>
      <c r="BX208" s="46">
        <f t="shared" si="149"/>
        <v>0</v>
      </c>
      <c r="BY208" s="46">
        <f t="shared" si="149"/>
        <v>0</v>
      </c>
      <c r="BZ208" s="46">
        <f t="shared" si="149"/>
        <v>0</v>
      </c>
      <c r="CA208" s="46">
        <f t="shared" si="149"/>
        <v>0</v>
      </c>
      <c r="CB208" s="46">
        <f t="shared" si="149"/>
        <v>0</v>
      </c>
      <c r="CC208" s="46">
        <f t="shared" si="149"/>
        <v>0</v>
      </c>
      <c r="CD208" s="46">
        <f t="shared" si="149"/>
        <v>0</v>
      </c>
      <c r="CE208" s="46">
        <f t="shared" si="149"/>
        <v>0</v>
      </c>
      <c r="CF208" s="46">
        <f t="shared" si="149"/>
        <v>0</v>
      </c>
      <c r="CG208" s="46">
        <f t="shared" si="149"/>
        <v>0</v>
      </c>
      <c r="CH208" s="46">
        <f t="shared" si="149"/>
        <v>0</v>
      </c>
      <c r="CI208" s="46">
        <f t="shared" si="149"/>
        <v>0</v>
      </c>
      <c r="CJ208" s="46">
        <f t="shared" si="149"/>
        <v>0</v>
      </c>
      <c r="CK208" s="46">
        <f t="shared" si="149"/>
        <v>0</v>
      </c>
      <c r="CL208" s="46">
        <f t="shared" si="149"/>
        <v>0</v>
      </c>
      <c r="CM208" s="46">
        <f t="shared" si="149"/>
        <v>0</v>
      </c>
      <c r="CN208" s="46">
        <f t="shared" si="149"/>
        <v>0</v>
      </c>
      <c r="CO208" s="46">
        <f t="shared" si="149"/>
        <v>0</v>
      </c>
      <c r="CP208" s="46">
        <f t="shared" si="149"/>
        <v>0</v>
      </c>
      <c r="CQ208" s="46">
        <f t="shared" si="149"/>
        <v>0</v>
      </c>
      <c r="CR208" s="46">
        <f t="shared" si="149"/>
        <v>0</v>
      </c>
      <c r="CS208" s="46">
        <f t="shared" si="149"/>
        <v>0</v>
      </c>
    </row>
    <row r="209" spans="2:97" x14ac:dyDescent="0.35">
      <c r="B209" s="40" t="s">
        <v>76</v>
      </c>
      <c r="E209" s="32">
        <f>SUM(G209:CS209)</f>
        <v>0</v>
      </c>
      <c r="F209" s="2"/>
      <c r="G209" s="43">
        <f t="shared" si="148"/>
        <v>0</v>
      </c>
      <c r="H209" s="43">
        <f t="shared" si="148"/>
        <v>0</v>
      </c>
      <c r="I209" s="43">
        <f t="shared" si="148"/>
        <v>0</v>
      </c>
      <c r="J209" s="43">
        <f t="shared" si="148"/>
        <v>0</v>
      </c>
      <c r="K209" s="43">
        <f t="shared" si="148"/>
        <v>0</v>
      </c>
      <c r="L209" s="43">
        <f t="shared" si="148"/>
        <v>0</v>
      </c>
      <c r="M209" s="43">
        <f t="shared" si="148"/>
        <v>0</v>
      </c>
      <c r="N209" s="43">
        <f t="shared" si="148"/>
        <v>0</v>
      </c>
      <c r="O209" s="43">
        <f t="shared" si="148"/>
        <v>0</v>
      </c>
      <c r="P209" s="43">
        <f t="shared" si="148"/>
        <v>0</v>
      </c>
      <c r="Q209" s="43">
        <f t="shared" si="148"/>
        <v>0</v>
      </c>
      <c r="R209" s="43">
        <f t="shared" si="148"/>
        <v>0</v>
      </c>
      <c r="S209" s="43">
        <f t="shared" si="148"/>
        <v>0</v>
      </c>
      <c r="T209" s="43">
        <f t="shared" si="148"/>
        <v>0</v>
      </c>
      <c r="U209" s="43">
        <f t="shared" si="148"/>
        <v>0</v>
      </c>
      <c r="V209" s="43">
        <f t="shared" si="148"/>
        <v>0</v>
      </c>
      <c r="W209" s="43">
        <f t="shared" si="148"/>
        <v>0</v>
      </c>
      <c r="X209" s="43">
        <f t="shared" si="148"/>
        <v>0</v>
      </c>
      <c r="Y209" s="43">
        <f t="shared" si="148"/>
        <v>0</v>
      </c>
      <c r="Z209" s="43">
        <f t="shared" si="148"/>
        <v>0</v>
      </c>
      <c r="AA209" s="43">
        <f t="shared" si="148"/>
        <v>0</v>
      </c>
      <c r="AB209" s="43">
        <f t="shared" si="148"/>
        <v>0</v>
      </c>
      <c r="AC209" s="43">
        <f t="shared" si="148"/>
        <v>0</v>
      </c>
      <c r="AD209" s="43">
        <f t="shared" si="148"/>
        <v>0</v>
      </c>
      <c r="AE209" s="43">
        <f t="shared" si="148"/>
        <v>0</v>
      </c>
      <c r="AF209" s="43">
        <f t="shared" si="148"/>
        <v>0</v>
      </c>
      <c r="AG209" s="43">
        <f t="shared" si="148"/>
        <v>0</v>
      </c>
      <c r="AH209" s="43">
        <f t="shared" si="148"/>
        <v>0</v>
      </c>
      <c r="AI209" s="43">
        <f t="shared" si="148"/>
        <v>0</v>
      </c>
      <c r="AJ209" s="43">
        <f t="shared" si="148"/>
        <v>0</v>
      </c>
      <c r="AK209" s="43">
        <f t="shared" si="148"/>
        <v>0</v>
      </c>
      <c r="AL209" s="43">
        <f t="shared" si="148"/>
        <v>0</v>
      </c>
      <c r="AM209" s="43">
        <f t="shared" si="148"/>
        <v>0</v>
      </c>
      <c r="AN209" s="43">
        <f t="shared" si="148"/>
        <v>0</v>
      </c>
      <c r="AO209" s="43">
        <f t="shared" si="148"/>
        <v>0</v>
      </c>
      <c r="AP209" s="43">
        <f t="shared" si="148"/>
        <v>0</v>
      </c>
      <c r="AQ209" s="43">
        <f t="shared" si="148"/>
        <v>0</v>
      </c>
      <c r="AR209" s="43">
        <f t="shared" si="148"/>
        <v>0</v>
      </c>
      <c r="AS209" s="43">
        <f t="shared" si="148"/>
        <v>0</v>
      </c>
      <c r="AT209" s="43">
        <f t="shared" si="148"/>
        <v>0</v>
      </c>
      <c r="AU209" s="43">
        <f t="shared" si="148"/>
        <v>0</v>
      </c>
      <c r="AV209" s="43">
        <f t="shared" si="148"/>
        <v>0</v>
      </c>
      <c r="AW209" s="43">
        <f t="shared" si="148"/>
        <v>0</v>
      </c>
      <c r="AX209" s="43">
        <f t="shared" si="148"/>
        <v>0</v>
      </c>
      <c r="AY209" s="43">
        <f t="shared" si="148"/>
        <v>0</v>
      </c>
      <c r="AZ209" s="43">
        <f t="shared" si="148"/>
        <v>0</v>
      </c>
      <c r="BA209" s="43">
        <f t="shared" si="148"/>
        <v>0</v>
      </c>
      <c r="BB209" s="43">
        <f t="shared" si="148"/>
        <v>0</v>
      </c>
      <c r="BC209" s="43">
        <f t="shared" si="148"/>
        <v>0</v>
      </c>
      <c r="BD209" s="43">
        <f t="shared" si="148"/>
        <v>0</v>
      </c>
      <c r="BE209" s="43">
        <f t="shared" si="148"/>
        <v>0</v>
      </c>
      <c r="BF209" s="43">
        <f t="shared" si="148"/>
        <v>0</v>
      </c>
      <c r="BG209" s="43">
        <f t="shared" si="148"/>
        <v>0</v>
      </c>
      <c r="BH209" s="43">
        <f t="shared" si="148"/>
        <v>0</v>
      </c>
      <c r="BI209" s="43">
        <f t="shared" si="148"/>
        <v>0</v>
      </c>
      <c r="BJ209" s="43">
        <f t="shared" si="148"/>
        <v>0</v>
      </c>
      <c r="BK209" s="43">
        <f t="shared" si="148"/>
        <v>0</v>
      </c>
      <c r="BL209" s="43">
        <f t="shared" si="148"/>
        <v>0</v>
      </c>
      <c r="BM209" s="43">
        <f t="shared" si="148"/>
        <v>0</v>
      </c>
      <c r="BN209" s="43">
        <f t="shared" si="148"/>
        <v>0</v>
      </c>
      <c r="BO209" s="43">
        <f t="shared" si="148"/>
        <v>0</v>
      </c>
      <c r="BP209" s="43">
        <f t="shared" si="148"/>
        <v>0</v>
      </c>
      <c r="BQ209" s="43">
        <f t="shared" si="148"/>
        <v>0</v>
      </c>
      <c r="BR209" s="43">
        <f t="shared" si="148"/>
        <v>0</v>
      </c>
      <c r="BS209" s="43">
        <f t="shared" si="149"/>
        <v>0</v>
      </c>
      <c r="BT209" s="43">
        <f t="shared" si="149"/>
        <v>0</v>
      </c>
      <c r="BU209" s="43">
        <f t="shared" si="149"/>
        <v>0</v>
      </c>
      <c r="BV209" s="43">
        <f t="shared" si="149"/>
        <v>0</v>
      </c>
      <c r="BW209" s="43">
        <f t="shared" si="149"/>
        <v>0</v>
      </c>
      <c r="BX209" s="43">
        <f t="shared" si="149"/>
        <v>0</v>
      </c>
      <c r="BY209" s="43">
        <f t="shared" si="149"/>
        <v>0</v>
      </c>
      <c r="BZ209" s="43">
        <f t="shared" si="149"/>
        <v>0</v>
      </c>
      <c r="CA209" s="43">
        <f t="shared" si="149"/>
        <v>0</v>
      </c>
      <c r="CB209" s="43">
        <f t="shared" si="149"/>
        <v>0</v>
      </c>
      <c r="CC209" s="43">
        <f t="shared" si="149"/>
        <v>0</v>
      </c>
      <c r="CD209" s="43">
        <f t="shared" si="149"/>
        <v>0</v>
      </c>
      <c r="CE209" s="43">
        <f t="shared" si="149"/>
        <v>0</v>
      </c>
      <c r="CF209" s="43">
        <f t="shared" si="149"/>
        <v>0</v>
      </c>
      <c r="CG209" s="43">
        <f t="shared" si="149"/>
        <v>0</v>
      </c>
      <c r="CH209" s="43">
        <f t="shared" si="149"/>
        <v>0</v>
      </c>
      <c r="CI209" s="43">
        <f t="shared" si="149"/>
        <v>0</v>
      </c>
      <c r="CJ209" s="43">
        <f t="shared" si="149"/>
        <v>0</v>
      </c>
      <c r="CK209" s="43">
        <f t="shared" si="149"/>
        <v>0</v>
      </c>
      <c r="CL209" s="43">
        <f t="shared" si="149"/>
        <v>0</v>
      </c>
      <c r="CM209" s="43">
        <f t="shared" si="149"/>
        <v>0</v>
      </c>
      <c r="CN209" s="43">
        <f t="shared" si="149"/>
        <v>0</v>
      </c>
      <c r="CO209" s="43">
        <f t="shared" si="149"/>
        <v>0</v>
      </c>
      <c r="CP209" s="43">
        <f t="shared" si="149"/>
        <v>0</v>
      </c>
      <c r="CQ209" s="43">
        <f t="shared" si="149"/>
        <v>0</v>
      </c>
      <c r="CR209" s="43">
        <f t="shared" si="149"/>
        <v>0</v>
      </c>
      <c r="CS209" s="43">
        <f t="shared" si="149"/>
        <v>0</v>
      </c>
    </row>
    <row r="210" spans="2:97" x14ac:dyDescent="0.35">
      <c r="B210" s="40" t="s">
        <v>77</v>
      </c>
      <c r="E210" s="44">
        <f>SUM(G210:CS210)</f>
        <v>0</v>
      </c>
      <c r="F210" s="2"/>
      <c r="G210" s="45">
        <f t="shared" si="148"/>
        <v>0</v>
      </c>
      <c r="H210" s="46">
        <f t="shared" si="148"/>
        <v>0</v>
      </c>
      <c r="I210" s="46">
        <f t="shared" si="148"/>
        <v>0</v>
      </c>
      <c r="J210" s="46">
        <f t="shared" si="148"/>
        <v>0</v>
      </c>
      <c r="K210" s="46">
        <f t="shared" si="148"/>
        <v>0</v>
      </c>
      <c r="L210" s="46">
        <f t="shared" si="148"/>
        <v>0</v>
      </c>
      <c r="M210" s="46">
        <f t="shared" si="148"/>
        <v>0</v>
      </c>
      <c r="N210" s="46">
        <f t="shared" si="148"/>
        <v>0</v>
      </c>
      <c r="O210" s="46">
        <f t="shared" si="148"/>
        <v>0</v>
      </c>
      <c r="P210" s="46">
        <f t="shared" si="148"/>
        <v>0</v>
      </c>
      <c r="Q210" s="46">
        <f t="shared" si="148"/>
        <v>0</v>
      </c>
      <c r="R210" s="46">
        <f t="shared" si="148"/>
        <v>0</v>
      </c>
      <c r="S210" s="46">
        <f t="shared" si="148"/>
        <v>0</v>
      </c>
      <c r="T210" s="46">
        <f t="shared" si="148"/>
        <v>0</v>
      </c>
      <c r="U210" s="46">
        <f t="shared" si="148"/>
        <v>0</v>
      </c>
      <c r="V210" s="46">
        <f t="shared" si="148"/>
        <v>0</v>
      </c>
      <c r="W210" s="46">
        <f t="shared" si="148"/>
        <v>0</v>
      </c>
      <c r="X210" s="46">
        <f t="shared" si="148"/>
        <v>0</v>
      </c>
      <c r="Y210" s="46">
        <f t="shared" si="148"/>
        <v>0</v>
      </c>
      <c r="Z210" s="46">
        <f t="shared" si="148"/>
        <v>0</v>
      </c>
      <c r="AA210" s="46">
        <f t="shared" si="148"/>
        <v>0</v>
      </c>
      <c r="AB210" s="46">
        <f t="shared" si="148"/>
        <v>0</v>
      </c>
      <c r="AC210" s="46">
        <f t="shared" si="148"/>
        <v>0</v>
      </c>
      <c r="AD210" s="46">
        <f t="shared" si="148"/>
        <v>0</v>
      </c>
      <c r="AE210" s="46">
        <f t="shared" si="148"/>
        <v>0</v>
      </c>
      <c r="AF210" s="46">
        <f t="shared" si="148"/>
        <v>0</v>
      </c>
      <c r="AG210" s="46">
        <f t="shared" si="148"/>
        <v>0</v>
      </c>
      <c r="AH210" s="46">
        <f t="shared" si="148"/>
        <v>0</v>
      </c>
      <c r="AI210" s="46">
        <f t="shared" si="148"/>
        <v>0</v>
      </c>
      <c r="AJ210" s="46">
        <f t="shared" si="148"/>
        <v>0</v>
      </c>
      <c r="AK210" s="46">
        <f t="shared" si="148"/>
        <v>0</v>
      </c>
      <c r="AL210" s="46">
        <f t="shared" si="148"/>
        <v>0</v>
      </c>
      <c r="AM210" s="46">
        <f t="shared" si="148"/>
        <v>0</v>
      </c>
      <c r="AN210" s="46">
        <f t="shared" si="148"/>
        <v>0</v>
      </c>
      <c r="AO210" s="46">
        <f t="shared" si="148"/>
        <v>0</v>
      </c>
      <c r="AP210" s="46">
        <f t="shared" si="148"/>
        <v>0</v>
      </c>
      <c r="AQ210" s="46">
        <f t="shared" si="148"/>
        <v>0</v>
      </c>
      <c r="AR210" s="46">
        <f t="shared" si="148"/>
        <v>0</v>
      </c>
      <c r="AS210" s="46">
        <f t="shared" si="148"/>
        <v>0</v>
      </c>
      <c r="AT210" s="46">
        <f t="shared" si="148"/>
        <v>0</v>
      </c>
      <c r="AU210" s="46">
        <f t="shared" si="148"/>
        <v>0</v>
      </c>
      <c r="AV210" s="46">
        <f t="shared" si="148"/>
        <v>0</v>
      </c>
      <c r="AW210" s="46">
        <f t="shared" si="148"/>
        <v>0</v>
      </c>
      <c r="AX210" s="46">
        <f t="shared" si="148"/>
        <v>0</v>
      </c>
      <c r="AY210" s="46">
        <f t="shared" si="148"/>
        <v>0</v>
      </c>
      <c r="AZ210" s="46">
        <f t="shared" si="148"/>
        <v>0</v>
      </c>
      <c r="BA210" s="46">
        <f t="shared" si="148"/>
        <v>0</v>
      </c>
      <c r="BB210" s="46">
        <f t="shared" si="148"/>
        <v>0</v>
      </c>
      <c r="BC210" s="46">
        <f t="shared" si="148"/>
        <v>0</v>
      </c>
      <c r="BD210" s="46">
        <f t="shared" si="148"/>
        <v>0</v>
      </c>
      <c r="BE210" s="46">
        <f t="shared" si="148"/>
        <v>0</v>
      </c>
      <c r="BF210" s="46">
        <f t="shared" si="148"/>
        <v>0</v>
      </c>
      <c r="BG210" s="46">
        <f t="shared" si="148"/>
        <v>0</v>
      </c>
      <c r="BH210" s="46">
        <f t="shared" si="148"/>
        <v>0</v>
      </c>
      <c r="BI210" s="46">
        <f t="shared" si="148"/>
        <v>0</v>
      </c>
      <c r="BJ210" s="46">
        <f t="shared" si="148"/>
        <v>0</v>
      </c>
      <c r="BK210" s="46">
        <f t="shared" si="148"/>
        <v>0</v>
      </c>
      <c r="BL210" s="46">
        <f t="shared" si="148"/>
        <v>0</v>
      </c>
      <c r="BM210" s="46">
        <f t="shared" si="148"/>
        <v>0</v>
      </c>
      <c r="BN210" s="46">
        <f t="shared" si="148"/>
        <v>0</v>
      </c>
      <c r="BO210" s="46">
        <f t="shared" si="148"/>
        <v>0</v>
      </c>
      <c r="BP210" s="46">
        <f t="shared" si="148"/>
        <v>0</v>
      </c>
      <c r="BQ210" s="46">
        <f t="shared" si="148"/>
        <v>0</v>
      </c>
      <c r="BR210" s="46">
        <f t="shared" si="148"/>
        <v>0</v>
      </c>
      <c r="BS210" s="46">
        <f t="shared" si="149"/>
        <v>0</v>
      </c>
      <c r="BT210" s="46">
        <f t="shared" si="149"/>
        <v>0</v>
      </c>
      <c r="BU210" s="46">
        <f t="shared" si="149"/>
        <v>0</v>
      </c>
      <c r="BV210" s="46">
        <f t="shared" si="149"/>
        <v>0</v>
      </c>
      <c r="BW210" s="46">
        <f t="shared" si="149"/>
        <v>0</v>
      </c>
      <c r="BX210" s="46">
        <f t="shared" si="149"/>
        <v>0</v>
      </c>
      <c r="BY210" s="46">
        <f t="shared" si="149"/>
        <v>0</v>
      </c>
      <c r="BZ210" s="46">
        <f t="shared" si="149"/>
        <v>0</v>
      </c>
      <c r="CA210" s="46">
        <f t="shared" si="149"/>
        <v>0</v>
      </c>
      <c r="CB210" s="46">
        <f t="shared" si="149"/>
        <v>0</v>
      </c>
      <c r="CC210" s="46">
        <f t="shared" si="149"/>
        <v>0</v>
      </c>
      <c r="CD210" s="46">
        <f t="shared" si="149"/>
        <v>0</v>
      </c>
      <c r="CE210" s="46">
        <f t="shared" si="149"/>
        <v>0</v>
      </c>
      <c r="CF210" s="46">
        <f t="shared" si="149"/>
        <v>0</v>
      </c>
      <c r="CG210" s="46">
        <f t="shared" si="149"/>
        <v>0</v>
      </c>
      <c r="CH210" s="46">
        <f t="shared" si="149"/>
        <v>0</v>
      </c>
      <c r="CI210" s="46">
        <f t="shared" si="149"/>
        <v>0</v>
      </c>
      <c r="CJ210" s="46">
        <f t="shared" si="149"/>
        <v>0</v>
      </c>
      <c r="CK210" s="46">
        <f t="shared" si="149"/>
        <v>0</v>
      </c>
      <c r="CL210" s="46">
        <f t="shared" si="149"/>
        <v>0</v>
      </c>
      <c r="CM210" s="46">
        <f t="shared" si="149"/>
        <v>0</v>
      </c>
      <c r="CN210" s="46">
        <f t="shared" si="149"/>
        <v>0</v>
      </c>
      <c r="CO210" s="46">
        <f t="shared" si="149"/>
        <v>0</v>
      </c>
      <c r="CP210" s="46">
        <f t="shared" si="149"/>
        <v>0</v>
      </c>
      <c r="CQ210" s="46">
        <f t="shared" si="149"/>
        <v>0</v>
      </c>
      <c r="CR210" s="46">
        <f t="shared" si="149"/>
        <v>0</v>
      </c>
      <c r="CS210" s="46">
        <f t="shared" si="149"/>
        <v>0</v>
      </c>
    </row>
    <row r="211" spans="2:97" x14ac:dyDescent="0.35">
      <c r="B211" s="40"/>
      <c r="E211" s="32"/>
      <c r="F211" s="2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  <c r="CO211" s="55"/>
      <c r="CP211" s="55"/>
      <c r="CQ211" s="55"/>
      <c r="CR211" s="55"/>
      <c r="CS211" s="55"/>
    </row>
    <row r="212" spans="2:97" x14ac:dyDescent="0.35">
      <c r="B212" s="40" t="s">
        <v>78</v>
      </c>
      <c r="C212" s="2"/>
      <c r="D212" s="2"/>
      <c r="E212" s="44">
        <f>SUM(G212:CS212)</f>
        <v>0</v>
      </c>
      <c r="F212" s="2"/>
      <c r="G212" s="46">
        <f t="shared" ref="G212:BR214" si="150">G202*G$52</f>
        <v>0</v>
      </c>
      <c r="H212" s="46">
        <f t="shared" si="150"/>
        <v>0</v>
      </c>
      <c r="I212" s="46">
        <f t="shared" si="150"/>
        <v>0</v>
      </c>
      <c r="J212" s="46">
        <f t="shared" si="150"/>
        <v>0</v>
      </c>
      <c r="K212" s="46">
        <f t="shared" si="150"/>
        <v>0</v>
      </c>
      <c r="L212" s="46">
        <f t="shared" si="150"/>
        <v>0</v>
      </c>
      <c r="M212" s="46">
        <f t="shared" si="150"/>
        <v>0</v>
      </c>
      <c r="N212" s="46">
        <f t="shared" si="150"/>
        <v>0</v>
      </c>
      <c r="O212" s="46">
        <f t="shared" si="150"/>
        <v>0</v>
      </c>
      <c r="P212" s="46">
        <f t="shared" si="150"/>
        <v>0</v>
      </c>
      <c r="Q212" s="46">
        <f t="shared" si="150"/>
        <v>0</v>
      </c>
      <c r="R212" s="46">
        <f t="shared" si="150"/>
        <v>0</v>
      </c>
      <c r="S212" s="46">
        <f t="shared" si="150"/>
        <v>0</v>
      </c>
      <c r="T212" s="46">
        <f t="shared" si="150"/>
        <v>0</v>
      </c>
      <c r="U212" s="46">
        <f t="shared" si="150"/>
        <v>0</v>
      </c>
      <c r="V212" s="46">
        <f t="shared" si="150"/>
        <v>0</v>
      </c>
      <c r="W212" s="46">
        <f t="shared" si="150"/>
        <v>0</v>
      </c>
      <c r="X212" s="46">
        <f t="shared" si="150"/>
        <v>0</v>
      </c>
      <c r="Y212" s="46">
        <f t="shared" si="150"/>
        <v>0</v>
      </c>
      <c r="Z212" s="46">
        <f t="shared" si="150"/>
        <v>0</v>
      </c>
      <c r="AA212" s="46">
        <f t="shared" si="150"/>
        <v>0</v>
      </c>
      <c r="AB212" s="46">
        <f t="shared" si="150"/>
        <v>0</v>
      </c>
      <c r="AC212" s="46">
        <f t="shared" si="150"/>
        <v>0</v>
      </c>
      <c r="AD212" s="46">
        <f t="shared" si="150"/>
        <v>0</v>
      </c>
      <c r="AE212" s="46">
        <f t="shared" si="150"/>
        <v>0</v>
      </c>
      <c r="AF212" s="46">
        <f t="shared" si="150"/>
        <v>0</v>
      </c>
      <c r="AG212" s="46">
        <f t="shared" si="150"/>
        <v>0</v>
      </c>
      <c r="AH212" s="46">
        <f t="shared" si="150"/>
        <v>0</v>
      </c>
      <c r="AI212" s="46">
        <f t="shared" si="150"/>
        <v>0</v>
      </c>
      <c r="AJ212" s="46">
        <f t="shared" si="150"/>
        <v>0</v>
      </c>
      <c r="AK212" s="46">
        <f t="shared" si="150"/>
        <v>0</v>
      </c>
      <c r="AL212" s="46">
        <f t="shared" si="150"/>
        <v>0</v>
      </c>
      <c r="AM212" s="46">
        <f t="shared" si="150"/>
        <v>0</v>
      </c>
      <c r="AN212" s="46">
        <f t="shared" si="150"/>
        <v>0</v>
      </c>
      <c r="AO212" s="46">
        <f t="shared" si="150"/>
        <v>0</v>
      </c>
      <c r="AP212" s="46">
        <f t="shared" si="150"/>
        <v>0</v>
      </c>
      <c r="AQ212" s="46">
        <f t="shared" si="150"/>
        <v>0</v>
      </c>
      <c r="AR212" s="46">
        <f t="shared" si="150"/>
        <v>0</v>
      </c>
      <c r="AS212" s="46">
        <f t="shared" si="150"/>
        <v>0</v>
      </c>
      <c r="AT212" s="46">
        <f t="shared" si="150"/>
        <v>0</v>
      </c>
      <c r="AU212" s="46">
        <f t="shared" si="150"/>
        <v>0</v>
      </c>
      <c r="AV212" s="46">
        <f t="shared" si="150"/>
        <v>0</v>
      </c>
      <c r="AW212" s="46">
        <f t="shared" si="150"/>
        <v>0</v>
      </c>
      <c r="AX212" s="46">
        <f t="shared" si="150"/>
        <v>0</v>
      </c>
      <c r="AY212" s="46">
        <f t="shared" si="150"/>
        <v>0</v>
      </c>
      <c r="AZ212" s="46">
        <f t="shared" si="150"/>
        <v>0</v>
      </c>
      <c r="BA212" s="46">
        <f t="shared" si="150"/>
        <v>0</v>
      </c>
      <c r="BB212" s="46">
        <f t="shared" si="150"/>
        <v>0</v>
      </c>
      <c r="BC212" s="46">
        <f t="shared" si="150"/>
        <v>0</v>
      </c>
      <c r="BD212" s="46">
        <f t="shared" si="150"/>
        <v>0</v>
      </c>
      <c r="BE212" s="46">
        <f t="shared" si="150"/>
        <v>0</v>
      </c>
      <c r="BF212" s="46">
        <f t="shared" si="150"/>
        <v>0</v>
      </c>
      <c r="BG212" s="46">
        <f t="shared" si="150"/>
        <v>0</v>
      </c>
      <c r="BH212" s="46">
        <f t="shared" si="150"/>
        <v>0</v>
      </c>
      <c r="BI212" s="46">
        <f t="shared" si="150"/>
        <v>0</v>
      </c>
      <c r="BJ212" s="46">
        <f t="shared" si="150"/>
        <v>0</v>
      </c>
      <c r="BK212" s="46">
        <f t="shared" si="150"/>
        <v>0</v>
      </c>
      <c r="BL212" s="46">
        <f t="shared" si="150"/>
        <v>0</v>
      </c>
      <c r="BM212" s="46">
        <f t="shared" si="150"/>
        <v>0</v>
      </c>
      <c r="BN212" s="46">
        <f t="shared" si="150"/>
        <v>0</v>
      </c>
      <c r="BO212" s="46">
        <f t="shared" si="150"/>
        <v>0</v>
      </c>
      <c r="BP212" s="46">
        <f t="shared" si="150"/>
        <v>0</v>
      </c>
      <c r="BQ212" s="46">
        <f t="shared" si="150"/>
        <v>0</v>
      </c>
      <c r="BR212" s="46">
        <f t="shared" si="150"/>
        <v>0</v>
      </c>
      <c r="BS212" s="46">
        <f t="shared" ref="BS212:CS214" si="151">BS202*BS$52</f>
        <v>0</v>
      </c>
      <c r="BT212" s="46">
        <f t="shared" si="151"/>
        <v>0</v>
      </c>
      <c r="BU212" s="46">
        <f t="shared" si="151"/>
        <v>0</v>
      </c>
      <c r="BV212" s="46">
        <f t="shared" si="151"/>
        <v>0</v>
      </c>
      <c r="BW212" s="46">
        <f t="shared" si="151"/>
        <v>0</v>
      </c>
      <c r="BX212" s="46">
        <f t="shared" si="151"/>
        <v>0</v>
      </c>
      <c r="BY212" s="46">
        <f t="shared" si="151"/>
        <v>0</v>
      </c>
      <c r="BZ212" s="46">
        <f t="shared" si="151"/>
        <v>0</v>
      </c>
      <c r="CA212" s="46">
        <f t="shared" si="151"/>
        <v>0</v>
      </c>
      <c r="CB212" s="46">
        <f t="shared" si="151"/>
        <v>0</v>
      </c>
      <c r="CC212" s="46">
        <f t="shared" si="151"/>
        <v>0</v>
      </c>
      <c r="CD212" s="46">
        <f t="shared" si="151"/>
        <v>0</v>
      </c>
      <c r="CE212" s="46">
        <f t="shared" si="151"/>
        <v>0</v>
      </c>
      <c r="CF212" s="46">
        <f t="shared" si="151"/>
        <v>0</v>
      </c>
      <c r="CG212" s="46">
        <f t="shared" si="151"/>
        <v>0</v>
      </c>
      <c r="CH212" s="46">
        <f t="shared" si="151"/>
        <v>0</v>
      </c>
      <c r="CI212" s="46">
        <f t="shared" si="151"/>
        <v>0</v>
      </c>
      <c r="CJ212" s="46">
        <f t="shared" si="151"/>
        <v>0</v>
      </c>
      <c r="CK212" s="46">
        <f t="shared" si="151"/>
        <v>0</v>
      </c>
      <c r="CL212" s="46">
        <f t="shared" si="151"/>
        <v>0</v>
      </c>
      <c r="CM212" s="46">
        <f t="shared" si="151"/>
        <v>0</v>
      </c>
      <c r="CN212" s="46">
        <f t="shared" si="151"/>
        <v>0</v>
      </c>
      <c r="CO212" s="46">
        <f t="shared" si="151"/>
        <v>0</v>
      </c>
      <c r="CP212" s="46">
        <f t="shared" si="151"/>
        <v>0</v>
      </c>
      <c r="CQ212" s="46">
        <f t="shared" si="151"/>
        <v>0</v>
      </c>
      <c r="CR212" s="46">
        <f t="shared" si="151"/>
        <v>0</v>
      </c>
      <c r="CS212" s="46">
        <f t="shared" si="151"/>
        <v>0</v>
      </c>
    </row>
    <row r="213" spans="2:97" x14ac:dyDescent="0.35">
      <c r="B213" s="40" t="s">
        <v>79</v>
      </c>
      <c r="E213" s="32">
        <f>SUM(G213:CS213)</f>
        <v>0</v>
      </c>
      <c r="F213" s="2"/>
      <c r="G213" s="33">
        <f t="shared" si="150"/>
        <v>0</v>
      </c>
      <c r="H213" s="43">
        <f t="shared" si="150"/>
        <v>0</v>
      </c>
      <c r="I213" s="43">
        <f t="shared" si="150"/>
        <v>0</v>
      </c>
      <c r="J213" s="43">
        <f t="shared" si="150"/>
        <v>0</v>
      </c>
      <c r="K213" s="43">
        <f t="shared" si="150"/>
        <v>0</v>
      </c>
      <c r="L213" s="43">
        <f t="shared" si="150"/>
        <v>0</v>
      </c>
      <c r="M213" s="43">
        <f t="shared" si="150"/>
        <v>0</v>
      </c>
      <c r="N213" s="43">
        <f t="shared" si="150"/>
        <v>0</v>
      </c>
      <c r="O213" s="43">
        <f t="shared" si="150"/>
        <v>0</v>
      </c>
      <c r="P213" s="43">
        <f t="shared" si="150"/>
        <v>0</v>
      </c>
      <c r="Q213" s="43">
        <f t="shared" si="150"/>
        <v>0</v>
      </c>
      <c r="R213" s="43">
        <f t="shared" si="150"/>
        <v>0</v>
      </c>
      <c r="S213" s="43">
        <f t="shared" si="150"/>
        <v>0</v>
      </c>
      <c r="T213" s="43">
        <f t="shared" si="150"/>
        <v>0</v>
      </c>
      <c r="U213" s="43">
        <f t="shared" si="150"/>
        <v>0</v>
      </c>
      <c r="V213" s="43">
        <f t="shared" si="150"/>
        <v>0</v>
      </c>
      <c r="W213" s="43">
        <f t="shared" si="150"/>
        <v>0</v>
      </c>
      <c r="X213" s="43">
        <f t="shared" si="150"/>
        <v>0</v>
      </c>
      <c r="Y213" s="43">
        <f t="shared" si="150"/>
        <v>0</v>
      </c>
      <c r="Z213" s="43">
        <f t="shared" si="150"/>
        <v>0</v>
      </c>
      <c r="AA213" s="43">
        <f t="shared" si="150"/>
        <v>0</v>
      </c>
      <c r="AB213" s="43">
        <f t="shared" si="150"/>
        <v>0</v>
      </c>
      <c r="AC213" s="43">
        <f t="shared" si="150"/>
        <v>0</v>
      </c>
      <c r="AD213" s="43">
        <f t="shared" si="150"/>
        <v>0</v>
      </c>
      <c r="AE213" s="43">
        <f t="shared" si="150"/>
        <v>0</v>
      </c>
      <c r="AF213" s="43">
        <f t="shared" si="150"/>
        <v>0</v>
      </c>
      <c r="AG213" s="43">
        <f t="shared" si="150"/>
        <v>0</v>
      </c>
      <c r="AH213" s="43">
        <f t="shared" si="150"/>
        <v>0</v>
      </c>
      <c r="AI213" s="43">
        <f t="shared" si="150"/>
        <v>0</v>
      </c>
      <c r="AJ213" s="43">
        <f t="shared" si="150"/>
        <v>0</v>
      </c>
      <c r="AK213" s="43">
        <f t="shared" si="150"/>
        <v>0</v>
      </c>
      <c r="AL213" s="43">
        <f t="shared" si="150"/>
        <v>0</v>
      </c>
      <c r="AM213" s="43">
        <f t="shared" si="150"/>
        <v>0</v>
      </c>
      <c r="AN213" s="43">
        <f t="shared" si="150"/>
        <v>0</v>
      </c>
      <c r="AO213" s="43">
        <f t="shared" si="150"/>
        <v>0</v>
      </c>
      <c r="AP213" s="43">
        <f t="shared" si="150"/>
        <v>0</v>
      </c>
      <c r="AQ213" s="43">
        <f t="shared" si="150"/>
        <v>0</v>
      </c>
      <c r="AR213" s="43">
        <f t="shared" si="150"/>
        <v>0</v>
      </c>
      <c r="AS213" s="43">
        <f t="shared" si="150"/>
        <v>0</v>
      </c>
      <c r="AT213" s="43">
        <f t="shared" si="150"/>
        <v>0</v>
      </c>
      <c r="AU213" s="43">
        <f t="shared" si="150"/>
        <v>0</v>
      </c>
      <c r="AV213" s="43">
        <f t="shared" si="150"/>
        <v>0</v>
      </c>
      <c r="AW213" s="43">
        <f t="shared" si="150"/>
        <v>0</v>
      </c>
      <c r="AX213" s="43">
        <f t="shared" si="150"/>
        <v>0</v>
      </c>
      <c r="AY213" s="43">
        <f t="shared" si="150"/>
        <v>0</v>
      </c>
      <c r="AZ213" s="43">
        <f t="shared" si="150"/>
        <v>0</v>
      </c>
      <c r="BA213" s="43">
        <f t="shared" si="150"/>
        <v>0</v>
      </c>
      <c r="BB213" s="43">
        <f t="shared" si="150"/>
        <v>0</v>
      </c>
      <c r="BC213" s="43">
        <f t="shared" si="150"/>
        <v>0</v>
      </c>
      <c r="BD213" s="43">
        <f t="shared" si="150"/>
        <v>0</v>
      </c>
      <c r="BE213" s="43">
        <f t="shared" si="150"/>
        <v>0</v>
      </c>
      <c r="BF213" s="43">
        <f t="shared" si="150"/>
        <v>0</v>
      </c>
      <c r="BG213" s="43">
        <f t="shared" si="150"/>
        <v>0</v>
      </c>
      <c r="BH213" s="43">
        <f t="shared" si="150"/>
        <v>0</v>
      </c>
      <c r="BI213" s="43">
        <f t="shared" si="150"/>
        <v>0</v>
      </c>
      <c r="BJ213" s="43">
        <f t="shared" si="150"/>
        <v>0</v>
      </c>
      <c r="BK213" s="43">
        <f t="shared" si="150"/>
        <v>0</v>
      </c>
      <c r="BL213" s="43">
        <f t="shared" si="150"/>
        <v>0</v>
      </c>
      <c r="BM213" s="43">
        <f t="shared" si="150"/>
        <v>0</v>
      </c>
      <c r="BN213" s="43">
        <f t="shared" si="150"/>
        <v>0</v>
      </c>
      <c r="BO213" s="43">
        <f t="shared" si="150"/>
        <v>0</v>
      </c>
      <c r="BP213" s="43">
        <f t="shared" si="150"/>
        <v>0</v>
      </c>
      <c r="BQ213" s="43">
        <f t="shared" si="150"/>
        <v>0</v>
      </c>
      <c r="BR213" s="43">
        <f t="shared" si="150"/>
        <v>0</v>
      </c>
      <c r="BS213" s="43">
        <f t="shared" si="151"/>
        <v>0</v>
      </c>
      <c r="BT213" s="43">
        <f t="shared" si="151"/>
        <v>0</v>
      </c>
      <c r="BU213" s="43">
        <f t="shared" si="151"/>
        <v>0</v>
      </c>
      <c r="BV213" s="43">
        <f t="shared" si="151"/>
        <v>0</v>
      </c>
      <c r="BW213" s="43">
        <f t="shared" si="151"/>
        <v>0</v>
      </c>
      <c r="BX213" s="43">
        <f t="shared" si="151"/>
        <v>0</v>
      </c>
      <c r="BY213" s="43">
        <f t="shared" si="151"/>
        <v>0</v>
      </c>
      <c r="BZ213" s="43">
        <f t="shared" si="151"/>
        <v>0</v>
      </c>
      <c r="CA213" s="43">
        <f t="shared" si="151"/>
        <v>0</v>
      </c>
      <c r="CB213" s="43">
        <f t="shared" si="151"/>
        <v>0</v>
      </c>
      <c r="CC213" s="43">
        <f t="shared" si="151"/>
        <v>0</v>
      </c>
      <c r="CD213" s="43">
        <f t="shared" si="151"/>
        <v>0</v>
      </c>
      <c r="CE213" s="43">
        <f t="shared" si="151"/>
        <v>0</v>
      </c>
      <c r="CF213" s="43">
        <f t="shared" si="151"/>
        <v>0</v>
      </c>
      <c r="CG213" s="43">
        <f t="shared" si="151"/>
        <v>0</v>
      </c>
      <c r="CH213" s="43">
        <f t="shared" si="151"/>
        <v>0</v>
      </c>
      <c r="CI213" s="43">
        <f t="shared" si="151"/>
        <v>0</v>
      </c>
      <c r="CJ213" s="43">
        <f t="shared" si="151"/>
        <v>0</v>
      </c>
      <c r="CK213" s="43">
        <f t="shared" si="151"/>
        <v>0</v>
      </c>
      <c r="CL213" s="43">
        <f t="shared" si="151"/>
        <v>0</v>
      </c>
      <c r="CM213" s="43">
        <f t="shared" si="151"/>
        <v>0</v>
      </c>
      <c r="CN213" s="43">
        <f t="shared" si="151"/>
        <v>0</v>
      </c>
      <c r="CO213" s="43">
        <f t="shared" si="151"/>
        <v>0</v>
      </c>
      <c r="CP213" s="43">
        <f t="shared" si="151"/>
        <v>0</v>
      </c>
      <c r="CQ213" s="43">
        <f t="shared" si="151"/>
        <v>0</v>
      </c>
      <c r="CR213" s="43">
        <f t="shared" si="151"/>
        <v>0</v>
      </c>
      <c r="CS213" s="43">
        <f t="shared" si="151"/>
        <v>0</v>
      </c>
    </row>
    <row r="214" spans="2:97" x14ac:dyDescent="0.35">
      <c r="B214" s="40" t="s">
        <v>80</v>
      </c>
      <c r="E214" s="44">
        <f>SUM(G214:CS214)</f>
        <v>0</v>
      </c>
      <c r="F214" s="2"/>
      <c r="G214" s="45">
        <f t="shared" si="150"/>
        <v>0</v>
      </c>
      <c r="H214" s="46">
        <f t="shared" si="150"/>
        <v>0</v>
      </c>
      <c r="I214" s="46">
        <f t="shared" si="150"/>
        <v>0</v>
      </c>
      <c r="J214" s="46">
        <f t="shared" si="150"/>
        <v>0</v>
      </c>
      <c r="K214" s="46">
        <f t="shared" si="150"/>
        <v>0</v>
      </c>
      <c r="L214" s="46">
        <f t="shared" si="150"/>
        <v>0</v>
      </c>
      <c r="M214" s="46">
        <f t="shared" si="150"/>
        <v>0</v>
      </c>
      <c r="N214" s="46">
        <f t="shared" si="150"/>
        <v>0</v>
      </c>
      <c r="O214" s="46">
        <f t="shared" si="150"/>
        <v>0</v>
      </c>
      <c r="P214" s="46">
        <f t="shared" si="150"/>
        <v>0</v>
      </c>
      <c r="Q214" s="46">
        <f t="shared" si="150"/>
        <v>0</v>
      </c>
      <c r="R214" s="46">
        <f t="shared" si="150"/>
        <v>0</v>
      </c>
      <c r="S214" s="46">
        <f t="shared" si="150"/>
        <v>0</v>
      </c>
      <c r="T214" s="46">
        <f t="shared" si="150"/>
        <v>0</v>
      </c>
      <c r="U214" s="46">
        <f t="shared" si="150"/>
        <v>0</v>
      </c>
      <c r="V214" s="46">
        <f t="shared" si="150"/>
        <v>0</v>
      </c>
      <c r="W214" s="46">
        <f t="shared" si="150"/>
        <v>0</v>
      </c>
      <c r="X214" s="46">
        <f t="shared" si="150"/>
        <v>0</v>
      </c>
      <c r="Y214" s="46">
        <f t="shared" si="150"/>
        <v>0</v>
      </c>
      <c r="Z214" s="46">
        <f t="shared" si="150"/>
        <v>0</v>
      </c>
      <c r="AA214" s="46">
        <f t="shared" si="150"/>
        <v>0</v>
      </c>
      <c r="AB214" s="46">
        <f t="shared" si="150"/>
        <v>0</v>
      </c>
      <c r="AC214" s="46">
        <f t="shared" si="150"/>
        <v>0</v>
      </c>
      <c r="AD214" s="46">
        <f t="shared" si="150"/>
        <v>0</v>
      </c>
      <c r="AE214" s="46">
        <f t="shared" si="150"/>
        <v>0</v>
      </c>
      <c r="AF214" s="46">
        <f t="shared" si="150"/>
        <v>0</v>
      </c>
      <c r="AG214" s="46">
        <f t="shared" si="150"/>
        <v>0</v>
      </c>
      <c r="AH214" s="46">
        <f t="shared" si="150"/>
        <v>0</v>
      </c>
      <c r="AI214" s="46">
        <f t="shared" si="150"/>
        <v>0</v>
      </c>
      <c r="AJ214" s="46">
        <f t="shared" si="150"/>
        <v>0</v>
      </c>
      <c r="AK214" s="46">
        <f t="shared" si="150"/>
        <v>0</v>
      </c>
      <c r="AL214" s="46">
        <f t="shared" si="150"/>
        <v>0</v>
      </c>
      <c r="AM214" s="46">
        <f t="shared" si="150"/>
        <v>0</v>
      </c>
      <c r="AN214" s="46">
        <f t="shared" si="150"/>
        <v>0</v>
      </c>
      <c r="AO214" s="46">
        <f t="shared" si="150"/>
        <v>0</v>
      </c>
      <c r="AP214" s="46">
        <f t="shared" si="150"/>
        <v>0</v>
      </c>
      <c r="AQ214" s="46">
        <f t="shared" si="150"/>
        <v>0</v>
      </c>
      <c r="AR214" s="46">
        <f t="shared" si="150"/>
        <v>0</v>
      </c>
      <c r="AS214" s="46">
        <f t="shared" si="150"/>
        <v>0</v>
      </c>
      <c r="AT214" s="46">
        <f t="shared" si="150"/>
        <v>0</v>
      </c>
      <c r="AU214" s="46">
        <f t="shared" si="150"/>
        <v>0</v>
      </c>
      <c r="AV214" s="46">
        <f t="shared" si="150"/>
        <v>0</v>
      </c>
      <c r="AW214" s="46">
        <f t="shared" si="150"/>
        <v>0</v>
      </c>
      <c r="AX214" s="46">
        <f t="shared" si="150"/>
        <v>0</v>
      </c>
      <c r="AY214" s="46">
        <f t="shared" si="150"/>
        <v>0</v>
      </c>
      <c r="AZ214" s="46">
        <f t="shared" si="150"/>
        <v>0</v>
      </c>
      <c r="BA214" s="46">
        <f t="shared" si="150"/>
        <v>0</v>
      </c>
      <c r="BB214" s="46">
        <f t="shared" si="150"/>
        <v>0</v>
      </c>
      <c r="BC214" s="46">
        <f t="shared" si="150"/>
        <v>0</v>
      </c>
      <c r="BD214" s="46">
        <f t="shared" si="150"/>
        <v>0</v>
      </c>
      <c r="BE214" s="46">
        <f t="shared" si="150"/>
        <v>0</v>
      </c>
      <c r="BF214" s="46">
        <f t="shared" si="150"/>
        <v>0</v>
      </c>
      <c r="BG214" s="46">
        <f t="shared" si="150"/>
        <v>0</v>
      </c>
      <c r="BH214" s="46">
        <f t="shared" si="150"/>
        <v>0</v>
      </c>
      <c r="BI214" s="46">
        <f t="shared" si="150"/>
        <v>0</v>
      </c>
      <c r="BJ214" s="46">
        <f t="shared" si="150"/>
        <v>0</v>
      </c>
      <c r="BK214" s="46">
        <f t="shared" si="150"/>
        <v>0</v>
      </c>
      <c r="BL214" s="46">
        <f t="shared" si="150"/>
        <v>0</v>
      </c>
      <c r="BM214" s="46">
        <f t="shared" si="150"/>
        <v>0</v>
      </c>
      <c r="BN214" s="46">
        <f t="shared" si="150"/>
        <v>0</v>
      </c>
      <c r="BO214" s="46">
        <f t="shared" si="150"/>
        <v>0</v>
      </c>
      <c r="BP214" s="46">
        <f t="shared" si="150"/>
        <v>0</v>
      </c>
      <c r="BQ214" s="46">
        <f t="shared" si="150"/>
        <v>0</v>
      </c>
      <c r="BR214" s="46">
        <f t="shared" si="150"/>
        <v>0</v>
      </c>
      <c r="BS214" s="46">
        <f t="shared" si="151"/>
        <v>0</v>
      </c>
      <c r="BT214" s="46">
        <f t="shared" si="151"/>
        <v>0</v>
      </c>
      <c r="BU214" s="46">
        <f t="shared" si="151"/>
        <v>0</v>
      </c>
      <c r="BV214" s="46">
        <f t="shared" si="151"/>
        <v>0</v>
      </c>
      <c r="BW214" s="46">
        <f t="shared" si="151"/>
        <v>0</v>
      </c>
      <c r="BX214" s="46">
        <f t="shared" si="151"/>
        <v>0</v>
      </c>
      <c r="BY214" s="46">
        <f t="shared" si="151"/>
        <v>0</v>
      </c>
      <c r="BZ214" s="46">
        <f t="shared" si="151"/>
        <v>0</v>
      </c>
      <c r="CA214" s="46">
        <f t="shared" si="151"/>
        <v>0</v>
      </c>
      <c r="CB214" s="46">
        <f t="shared" si="151"/>
        <v>0</v>
      </c>
      <c r="CC214" s="46">
        <f t="shared" si="151"/>
        <v>0</v>
      </c>
      <c r="CD214" s="46">
        <f t="shared" si="151"/>
        <v>0</v>
      </c>
      <c r="CE214" s="46">
        <f t="shared" si="151"/>
        <v>0</v>
      </c>
      <c r="CF214" s="46">
        <f t="shared" si="151"/>
        <v>0</v>
      </c>
      <c r="CG214" s="46">
        <f t="shared" si="151"/>
        <v>0</v>
      </c>
      <c r="CH214" s="46">
        <f t="shared" si="151"/>
        <v>0</v>
      </c>
      <c r="CI214" s="46">
        <f t="shared" si="151"/>
        <v>0</v>
      </c>
      <c r="CJ214" s="46">
        <f t="shared" si="151"/>
        <v>0</v>
      </c>
      <c r="CK214" s="46">
        <f t="shared" si="151"/>
        <v>0</v>
      </c>
      <c r="CL214" s="46">
        <f t="shared" si="151"/>
        <v>0</v>
      </c>
      <c r="CM214" s="46">
        <f t="shared" si="151"/>
        <v>0</v>
      </c>
      <c r="CN214" s="46">
        <f t="shared" si="151"/>
        <v>0</v>
      </c>
      <c r="CO214" s="46">
        <f t="shared" si="151"/>
        <v>0</v>
      </c>
      <c r="CP214" s="46">
        <f t="shared" si="151"/>
        <v>0</v>
      </c>
      <c r="CQ214" s="46">
        <f t="shared" si="151"/>
        <v>0</v>
      </c>
      <c r="CR214" s="46">
        <f t="shared" si="151"/>
        <v>0</v>
      </c>
      <c r="CS214" s="46">
        <f t="shared" si="151"/>
        <v>0</v>
      </c>
    </row>
    <row r="215" spans="2:97" x14ac:dyDescent="0.35">
      <c r="B215" s="2"/>
      <c r="E215" s="32"/>
      <c r="F215" s="2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  <c r="CO215" s="55"/>
      <c r="CP215" s="55"/>
      <c r="CQ215" s="55"/>
      <c r="CR215" s="55"/>
      <c r="CS215" s="55"/>
    </row>
    <row r="216" spans="2:97" x14ac:dyDescent="0.35">
      <c r="B216" s="50" t="str">
        <f>B18</f>
        <v>Enter Name</v>
      </c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  <c r="CI216" s="51"/>
      <c r="CJ216" s="51"/>
      <c r="CK216" s="51"/>
      <c r="CL216" s="51"/>
      <c r="CM216" s="51"/>
      <c r="CN216" s="51"/>
      <c r="CO216" s="51"/>
      <c r="CP216" s="51"/>
      <c r="CQ216" s="51"/>
      <c r="CR216" s="51"/>
      <c r="CS216" s="51"/>
    </row>
    <row r="218" spans="2:97" x14ac:dyDescent="0.35">
      <c r="B218" s="40" t="s">
        <v>72</v>
      </c>
      <c r="C218" s="40"/>
      <c r="D218" s="40"/>
      <c r="E218" s="32">
        <f>SUM(G218:CS218)</f>
        <v>0</v>
      </c>
      <c r="F218" s="2"/>
      <c r="G218" s="46">
        <f t="shared" ref="G218:BR218" si="152">(G$28*$C$18)+(G$29*$D$18)+(G$30*$C$18)</f>
        <v>0</v>
      </c>
      <c r="H218" s="46">
        <f t="shared" si="152"/>
        <v>0</v>
      </c>
      <c r="I218" s="46">
        <f t="shared" si="152"/>
        <v>0</v>
      </c>
      <c r="J218" s="46">
        <f t="shared" si="152"/>
        <v>0</v>
      </c>
      <c r="K218" s="46">
        <f t="shared" si="152"/>
        <v>0</v>
      </c>
      <c r="L218" s="46">
        <f t="shared" si="152"/>
        <v>0</v>
      </c>
      <c r="M218" s="46">
        <f t="shared" si="152"/>
        <v>0</v>
      </c>
      <c r="N218" s="46">
        <f t="shared" si="152"/>
        <v>0</v>
      </c>
      <c r="O218" s="46">
        <f t="shared" si="152"/>
        <v>0</v>
      </c>
      <c r="P218" s="46">
        <f t="shared" si="152"/>
        <v>0</v>
      </c>
      <c r="Q218" s="46">
        <f t="shared" si="152"/>
        <v>0</v>
      </c>
      <c r="R218" s="46">
        <f t="shared" si="152"/>
        <v>0</v>
      </c>
      <c r="S218" s="46">
        <f t="shared" si="152"/>
        <v>0</v>
      </c>
      <c r="T218" s="46">
        <f t="shared" si="152"/>
        <v>0</v>
      </c>
      <c r="U218" s="46">
        <f t="shared" si="152"/>
        <v>0</v>
      </c>
      <c r="V218" s="46">
        <f t="shared" si="152"/>
        <v>0</v>
      </c>
      <c r="W218" s="46">
        <f t="shared" si="152"/>
        <v>0</v>
      </c>
      <c r="X218" s="46">
        <f t="shared" si="152"/>
        <v>0</v>
      </c>
      <c r="Y218" s="46">
        <f t="shared" si="152"/>
        <v>0</v>
      </c>
      <c r="Z218" s="46">
        <f t="shared" si="152"/>
        <v>0</v>
      </c>
      <c r="AA218" s="46">
        <f t="shared" si="152"/>
        <v>0</v>
      </c>
      <c r="AB218" s="46">
        <f t="shared" si="152"/>
        <v>0</v>
      </c>
      <c r="AC218" s="46">
        <f t="shared" si="152"/>
        <v>0</v>
      </c>
      <c r="AD218" s="46">
        <f t="shared" si="152"/>
        <v>0</v>
      </c>
      <c r="AE218" s="46">
        <f t="shared" si="152"/>
        <v>0</v>
      </c>
      <c r="AF218" s="46">
        <f t="shared" si="152"/>
        <v>0</v>
      </c>
      <c r="AG218" s="46">
        <f t="shared" si="152"/>
        <v>0</v>
      </c>
      <c r="AH218" s="46">
        <f t="shared" si="152"/>
        <v>0</v>
      </c>
      <c r="AI218" s="46">
        <f t="shared" si="152"/>
        <v>0</v>
      </c>
      <c r="AJ218" s="46">
        <f t="shared" si="152"/>
        <v>0</v>
      </c>
      <c r="AK218" s="46">
        <f t="shared" si="152"/>
        <v>0</v>
      </c>
      <c r="AL218" s="46">
        <f t="shared" si="152"/>
        <v>0</v>
      </c>
      <c r="AM218" s="46">
        <f t="shared" si="152"/>
        <v>0</v>
      </c>
      <c r="AN218" s="46">
        <f t="shared" si="152"/>
        <v>0</v>
      </c>
      <c r="AO218" s="46">
        <f t="shared" si="152"/>
        <v>0</v>
      </c>
      <c r="AP218" s="46">
        <f t="shared" si="152"/>
        <v>0</v>
      </c>
      <c r="AQ218" s="46">
        <f t="shared" si="152"/>
        <v>0</v>
      </c>
      <c r="AR218" s="46">
        <f t="shared" si="152"/>
        <v>0</v>
      </c>
      <c r="AS218" s="46">
        <f t="shared" si="152"/>
        <v>0</v>
      </c>
      <c r="AT218" s="46">
        <f t="shared" si="152"/>
        <v>0</v>
      </c>
      <c r="AU218" s="46">
        <f t="shared" si="152"/>
        <v>0</v>
      </c>
      <c r="AV218" s="46">
        <f t="shared" si="152"/>
        <v>0</v>
      </c>
      <c r="AW218" s="46">
        <f t="shared" si="152"/>
        <v>0</v>
      </c>
      <c r="AX218" s="46">
        <f t="shared" si="152"/>
        <v>0</v>
      </c>
      <c r="AY218" s="46">
        <f t="shared" si="152"/>
        <v>0</v>
      </c>
      <c r="AZ218" s="46">
        <f t="shared" si="152"/>
        <v>0</v>
      </c>
      <c r="BA218" s="46">
        <f t="shared" si="152"/>
        <v>0</v>
      </c>
      <c r="BB218" s="46">
        <f t="shared" si="152"/>
        <v>0</v>
      </c>
      <c r="BC218" s="46">
        <f t="shared" si="152"/>
        <v>0</v>
      </c>
      <c r="BD218" s="46">
        <f t="shared" si="152"/>
        <v>0</v>
      </c>
      <c r="BE218" s="46">
        <f t="shared" si="152"/>
        <v>0</v>
      </c>
      <c r="BF218" s="46">
        <f t="shared" si="152"/>
        <v>0</v>
      </c>
      <c r="BG218" s="46">
        <f t="shared" si="152"/>
        <v>0</v>
      </c>
      <c r="BH218" s="46">
        <f t="shared" si="152"/>
        <v>0</v>
      </c>
      <c r="BI218" s="46">
        <f t="shared" si="152"/>
        <v>0</v>
      </c>
      <c r="BJ218" s="46">
        <f t="shared" si="152"/>
        <v>0</v>
      </c>
      <c r="BK218" s="46">
        <f t="shared" si="152"/>
        <v>0</v>
      </c>
      <c r="BL218" s="46">
        <f t="shared" si="152"/>
        <v>0</v>
      </c>
      <c r="BM218" s="46">
        <f t="shared" si="152"/>
        <v>0</v>
      </c>
      <c r="BN218" s="46">
        <f t="shared" si="152"/>
        <v>0</v>
      </c>
      <c r="BO218" s="46">
        <f t="shared" si="152"/>
        <v>0</v>
      </c>
      <c r="BP218" s="46">
        <f t="shared" si="152"/>
        <v>0</v>
      </c>
      <c r="BQ218" s="46">
        <f t="shared" si="152"/>
        <v>0</v>
      </c>
      <c r="BR218" s="46">
        <f t="shared" si="152"/>
        <v>0</v>
      </c>
      <c r="BS218" s="46">
        <f t="shared" ref="BS218:CS218" si="153">(BS$28*$C$18)+(BS$29*$D$18)+(BS$30*$C$18)</f>
        <v>0</v>
      </c>
      <c r="BT218" s="46">
        <f t="shared" si="153"/>
        <v>0</v>
      </c>
      <c r="BU218" s="46">
        <f t="shared" si="153"/>
        <v>0</v>
      </c>
      <c r="BV218" s="46">
        <f t="shared" si="153"/>
        <v>0</v>
      </c>
      <c r="BW218" s="46">
        <f t="shared" si="153"/>
        <v>0</v>
      </c>
      <c r="BX218" s="46">
        <f t="shared" si="153"/>
        <v>0</v>
      </c>
      <c r="BY218" s="46">
        <f t="shared" si="153"/>
        <v>0</v>
      </c>
      <c r="BZ218" s="46">
        <f t="shared" si="153"/>
        <v>0</v>
      </c>
      <c r="CA218" s="46">
        <f t="shared" si="153"/>
        <v>0</v>
      </c>
      <c r="CB218" s="46">
        <f t="shared" si="153"/>
        <v>0</v>
      </c>
      <c r="CC218" s="46">
        <f t="shared" si="153"/>
        <v>0</v>
      </c>
      <c r="CD218" s="46">
        <f t="shared" si="153"/>
        <v>0</v>
      </c>
      <c r="CE218" s="46">
        <f t="shared" si="153"/>
        <v>0</v>
      </c>
      <c r="CF218" s="46">
        <f t="shared" si="153"/>
        <v>0</v>
      </c>
      <c r="CG218" s="46">
        <f t="shared" si="153"/>
        <v>0</v>
      </c>
      <c r="CH218" s="46">
        <f t="shared" si="153"/>
        <v>0</v>
      </c>
      <c r="CI218" s="46">
        <f t="shared" si="153"/>
        <v>0</v>
      </c>
      <c r="CJ218" s="46">
        <f t="shared" si="153"/>
        <v>0</v>
      </c>
      <c r="CK218" s="46">
        <f t="shared" si="153"/>
        <v>0</v>
      </c>
      <c r="CL218" s="46">
        <f t="shared" si="153"/>
        <v>0</v>
      </c>
      <c r="CM218" s="46">
        <f t="shared" si="153"/>
        <v>0</v>
      </c>
      <c r="CN218" s="46">
        <f t="shared" si="153"/>
        <v>0</v>
      </c>
      <c r="CO218" s="46">
        <f t="shared" si="153"/>
        <v>0</v>
      </c>
      <c r="CP218" s="46">
        <f t="shared" si="153"/>
        <v>0</v>
      </c>
      <c r="CQ218" s="46">
        <f t="shared" si="153"/>
        <v>0</v>
      </c>
      <c r="CR218" s="46">
        <f t="shared" si="153"/>
        <v>0</v>
      </c>
      <c r="CS218" s="46">
        <f t="shared" si="153"/>
        <v>0</v>
      </c>
    </row>
    <row r="219" spans="2:97" x14ac:dyDescent="0.35">
      <c r="B219" s="1" t="s">
        <v>73</v>
      </c>
      <c r="E219" s="32">
        <f>SUM(G219:CS219)</f>
        <v>0</v>
      </c>
      <c r="G219" s="42">
        <f t="shared" ref="G219:BR219" si="154">(G$56*$C$18)+(G$57*$D$18)+(G$58*$D$18)+(G$59*$C$18)</f>
        <v>0</v>
      </c>
      <c r="H219" s="42">
        <f t="shared" si="154"/>
        <v>0</v>
      </c>
      <c r="I219" s="42">
        <f t="shared" si="154"/>
        <v>0</v>
      </c>
      <c r="J219" s="42">
        <f t="shared" si="154"/>
        <v>0</v>
      </c>
      <c r="K219" s="42">
        <f t="shared" si="154"/>
        <v>0</v>
      </c>
      <c r="L219" s="42">
        <f t="shared" si="154"/>
        <v>0</v>
      </c>
      <c r="M219" s="42">
        <f t="shared" si="154"/>
        <v>0</v>
      </c>
      <c r="N219" s="42">
        <f t="shared" si="154"/>
        <v>0</v>
      </c>
      <c r="O219" s="42">
        <f t="shared" si="154"/>
        <v>0</v>
      </c>
      <c r="P219" s="42">
        <f t="shared" si="154"/>
        <v>0</v>
      </c>
      <c r="Q219" s="42">
        <f t="shared" si="154"/>
        <v>0</v>
      </c>
      <c r="R219" s="42">
        <f t="shared" si="154"/>
        <v>0</v>
      </c>
      <c r="S219" s="42">
        <f t="shared" si="154"/>
        <v>0</v>
      </c>
      <c r="T219" s="42">
        <f t="shared" si="154"/>
        <v>0</v>
      </c>
      <c r="U219" s="42">
        <f t="shared" si="154"/>
        <v>0</v>
      </c>
      <c r="V219" s="42">
        <f t="shared" si="154"/>
        <v>0</v>
      </c>
      <c r="W219" s="42">
        <f t="shared" si="154"/>
        <v>0</v>
      </c>
      <c r="X219" s="42">
        <f t="shared" si="154"/>
        <v>0</v>
      </c>
      <c r="Y219" s="42">
        <f t="shared" si="154"/>
        <v>0</v>
      </c>
      <c r="Z219" s="42">
        <f t="shared" si="154"/>
        <v>0</v>
      </c>
      <c r="AA219" s="42">
        <f t="shared" si="154"/>
        <v>0</v>
      </c>
      <c r="AB219" s="42">
        <f t="shared" si="154"/>
        <v>0</v>
      </c>
      <c r="AC219" s="42">
        <f t="shared" si="154"/>
        <v>0</v>
      </c>
      <c r="AD219" s="42">
        <f t="shared" si="154"/>
        <v>0</v>
      </c>
      <c r="AE219" s="42">
        <f t="shared" si="154"/>
        <v>0</v>
      </c>
      <c r="AF219" s="42">
        <f t="shared" si="154"/>
        <v>0</v>
      </c>
      <c r="AG219" s="42">
        <f t="shared" si="154"/>
        <v>0</v>
      </c>
      <c r="AH219" s="42">
        <f t="shared" si="154"/>
        <v>0</v>
      </c>
      <c r="AI219" s="42">
        <f t="shared" si="154"/>
        <v>0</v>
      </c>
      <c r="AJ219" s="42">
        <f t="shared" si="154"/>
        <v>0</v>
      </c>
      <c r="AK219" s="42">
        <f t="shared" si="154"/>
        <v>0</v>
      </c>
      <c r="AL219" s="42">
        <f t="shared" si="154"/>
        <v>0</v>
      </c>
      <c r="AM219" s="42">
        <f t="shared" si="154"/>
        <v>0</v>
      </c>
      <c r="AN219" s="42">
        <f t="shared" si="154"/>
        <v>0</v>
      </c>
      <c r="AO219" s="42">
        <f t="shared" si="154"/>
        <v>0</v>
      </c>
      <c r="AP219" s="42">
        <f t="shared" si="154"/>
        <v>0</v>
      </c>
      <c r="AQ219" s="42">
        <f t="shared" si="154"/>
        <v>0</v>
      </c>
      <c r="AR219" s="42">
        <f t="shared" si="154"/>
        <v>0</v>
      </c>
      <c r="AS219" s="42">
        <f t="shared" si="154"/>
        <v>0</v>
      </c>
      <c r="AT219" s="42">
        <f t="shared" si="154"/>
        <v>0</v>
      </c>
      <c r="AU219" s="42">
        <f t="shared" si="154"/>
        <v>0</v>
      </c>
      <c r="AV219" s="42">
        <f t="shared" si="154"/>
        <v>0</v>
      </c>
      <c r="AW219" s="42">
        <f t="shared" si="154"/>
        <v>0</v>
      </c>
      <c r="AX219" s="42">
        <f t="shared" si="154"/>
        <v>0</v>
      </c>
      <c r="AY219" s="42">
        <f t="shared" si="154"/>
        <v>0</v>
      </c>
      <c r="AZ219" s="42">
        <f t="shared" si="154"/>
        <v>0</v>
      </c>
      <c r="BA219" s="42">
        <f t="shared" si="154"/>
        <v>0</v>
      </c>
      <c r="BB219" s="42">
        <f t="shared" si="154"/>
        <v>0</v>
      </c>
      <c r="BC219" s="42">
        <f t="shared" si="154"/>
        <v>0</v>
      </c>
      <c r="BD219" s="42">
        <f t="shared" si="154"/>
        <v>0</v>
      </c>
      <c r="BE219" s="42">
        <f t="shared" si="154"/>
        <v>0</v>
      </c>
      <c r="BF219" s="42">
        <f t="shared" si="154"/>
        <v>0</v>
      </c>
      <c r="BG219" s="42">
        <f t="shared" si="154"/>
        <v>0</v>
      </c>
      <c r="BH219" s="42">
        <f t="shared" si="154"/>
        <v>0</v>
      </c>
      <c r="BI219" s="42">
        <f t="shared" si="154"/>
        <v>0</v>
      </c>
      <c r="BJ219" s="42">
        <f t="shared" si="154"/>
        <v>0</v>
      </c>
      <c r="BK219" s="42">
        <f t="shared" si="154"/>
        <v>0</v>
      </c>
      <c r="BL219" s="42">
        <f t="shared" si="154"/>
        <v>0</v>
      </c>
      <c r="BM219" s="42">
        <f t="shared" si="154"/>
        <v>0</v>
      </c>
      <c r="BN219" s="42">
        <f t="shared" si="154"/>
        <v>0</v>
      </c>
      <c r="BO219" s="42">
        <f t="shared" si="154"/>
        <v>0</v>
      </c>
      <c r="BP219" s="42">
        <f t="shared" si="154"/>
        <v>0</v>
      </c>
      <c r="BQ219" s="42">
        <f t="shared" si="154"/>
        <v>0</v>
      </c>
      <c r="BR219" s="42">
        <f t="shared" si="154"/>
        <v>0</v>
      </c>
      <c r="BS219" s="42">
        <f t="shared" ref="BS219:CS219" si="155">(BS$56*$C$18)+(BS$57*$D$18)+(BS$58*$D$18)+(BS$59*$C$18)</f>
        <v>0</v>
      </c>
      <c r="BT219" s="42">
        <f t="shared" si="155"/>
        <v>0</v>
      </c>
      <c r="BU219" s="42">
        <f t="shared" si="155"/>
        <v>0</v>
      </c>
      <c r="BV219" s="42">
        <f t="shared" si="155"/>
        <v>0</v>
      </c>
      <c r="BW219" s="42">
        <f t="shared" si="155"/>
        <v>0</v>
      </c>
      <c r="BX219" s="42">
        <f t="shared" si="155"/>
        <v>0</v>
      </c>
      <c r="BY219" s="42">
        <f t="shared" si="155"/>
        <v>0</v>
      </c>
      <c r="BZ219" s="42">
        <f t="shared" si="155"/>
        <v>0</v>
      </c>
      <c r="CA219" s="42">
        <f t="shared" si="155"/>
        <v>0</v>
      </c>
      <c r="CB219" s="42">
        <f t="shared" si="155"/>
        <v>0</v>
      </c>
      <c r="CC219" s="42">
        <f t="shared" si="155"/>
        <v>0</v>
      </c>
      <c r="CD219" s="42">
        <f t="shared" si="155"/>
        <v>0</v>
      </c>
      <c r="CE219" s="42">
        <f t="shared" si="155"/>
        <v>0</v>
      </c>
      <c r="CF219" s="42">
        <f t="shared" si="155"/>
        <v>0</v>
      </c>
      <c r="CG219" s="42">
        <f t="shared" si="155"/>
        <v>0</v>
      </c>
      <c r="CH219" s="42">
        <f t="shared" si="155"/>
        <v>0</v>
      </c>
      <c r="CI219" s="42">
        <f t="shared" si="155"/>
        <v>0</v>
      </c>
      <c r="CJ219" s="42">
        <f t="shared" si="155"/>
        <v>0</v>
      </c>
      <c r="CK219" s="42">
        <f t="shared" si="155"/>
        <v>0</v>
      </c>
      <c r="CL219" s="42">
        <f t="shared" si="155"/>
        <v>0</v>
      </c>
      <c r="CM219" s="42">
        <f t="shared" si="155"/>
        <v>0</v>
      </c>
      <c r="CN219" s="42">
        <f t="shared" si="155"/>
        <v>0</v>
      </c>
      <c r="CO219" s="42">
        <f t="shared" si="155"/>
        <v>0</v>
      </c>
      <c r="CP219" s="42">
        <f t="shared" si="155"/>
        <v>0</v>
      </c>
      <c r="CQ219" s="42">
        <f t="shared" si="155"/>
        <v>0</v>
      </c>
      <c r="CR219" s="42">
        <f t="shared" si="155"/>
        <v>0</v>
      </c>
      <c r="CS219" s="42">
        <f t="shared" si="155"/>
        <v>0</v>
      </c>
    </row>
    <row r="220" spans="2:97" x14ac:dyDescent="0.35">
      <c r="B220" s="1" t="s">
        <v>74</v>
      </c>
      <c r="E220" s="32">
        <f>SUM(G220:CS220)</f>
        <v>0</v>
      </c>
      <c r="G220" s="42">
        <f t="shared" ref="G220:BR220" si="156">(G$70*$C$18)+(G$71*$D$18)+(G$72*$D$18)+(G$73*$C$18)</f>
        <v>0</v>
      </c>
      <c r="H220" s="42">
        <f t="shared" si="156"/>
        <v>0</v>
      </c>
      <c r="I220" s="42">
        <f t="shared" si="156"/>
        <v>0</v>
      </c>
      <c r="J220" s="42">
        <f t="shared" si="156"/>
        <v>0</v>
      </c>
      <c r="K220" s="42">
        <f t="shared" si="156"/>
        <v>0</v>
      </c>
      <c r="L220" s="42">
        <f t="shared" si="156"/>
        <v>0</v>
      </c>
      <c r="M220" s="42">
        <f t="shared" si="156"/>
        <v>0</v>
      </c>
      <c r="N220" s="42">
        <f t="shared" si="156"/>
        <v>0</v>
      </c>
      <c r="O220" s="42">
        <f t="shared" si="156"/>
        <v>0</v>
      </c>
      <c r="P220" s="42">
        <f t="shared" si="156"/>
        <v>0</v>
      </c>
      <c r="Q220" s="42">
        <f t="shared" si="156"/>
        <v>0</v>
      </c>
      <c r="R220" s="42">
        <f t="shared" si="156"/>
        <v>0</v>
      </c>
      <c r="S220" s="42">
        <f t="shared" si="156"/>
        <v>0</v>
      </c>
      <c r="T220" s="42">
        <f t="shared" si="156"/>
        <v>0</v>
      </c>
      <c r="U220" s="42">
        <f t="shared" si="156"/>
        <v>0</v>
      </c>
      <c r="V220" s="42">
        <f t="shared" si="156"/>
        <v>0</v>
      </c>
      <c r="W220" s="42">
        <f t="shared" si="156"/>
        <v>0</v>
      </c>
      <c r="X220" s="42">
        <f t="shared" si="156"/>
        <v>0</v>
      </c>
      <c r="Y220" s="42">
        <f t="shared" si="156"/>
        <v>0</v>
      </c>
      <c r="Z220" s="42">
        <f t="shared" si="156"/>
        <v>0</v>
      </c>
      <c r="AA220" s="42">
        <f t="shared" si="156"/>
        <v>0</v>
      </c>
      <c r="AB220" s="42">
        <f t="shared" si="156"/>
        <v>0</v>
      </c>
      <c r="AC220" s="42">
        <f t="shared" si="156"/>
        <v>0</v>
      </c>
      <c r="AD220" s="42">
        <f t="shared" si="156"/>
        <v>0</v>
      </c>
      <c r="AE220" s="42">
        <f t="shared" si="156"/>
        <v>0</v>
      </c>
      <c r="AF220" s="42">
        <f t="shared" si="156"/>
        <v>0</v>
      </c>
      <c r="AG220" s="42">
        <f t="shared" si="156"/>
        <v>0</v>
      </c>
      <c r="AH220" s="42">
        <f t="shared" si="156"/>
        <v>0</v>
      </c>
      <c r="AI220" s="42">
        <f t="shared" si="156"/>
        <v>0</v>
      </c>
      <c r="AJ220" s="42">
        <f t="shared" si="156"/>
        <v>0</v>
      </c>
      <c r="AK220" s="42">
        <f t="shared" si="156"/>
        <v>0</v>
      </c>
      <c r="AL220" s="42">
        <f t="shared" si="156"/>
        <v>0</v>
      </c>
      <c r="AM220" s="42">
        <f t="shared" si="156"/>
        <v>0</v>
      </c>
      <c r="AN220" s="42">
        <f t="shared" si="156"/>
        <v>0</v>
      </c>
      <c r="AO220" s="42">
        <f t="shared" si="156"/>
        <v>0</v>
      </c>
      <c r="AP220" s="42">
        <f t="shared" si="156"/>
        <v>0</v>
      </c>
      <c r="AQ220" s="42">
        <f t="shared" si="156"/>
        <v>0</v>
      </c>
      <c r="AR220" s="42">
        <f t="shared" si="156"/>
        <v>0</v>
      </c>
      <c r="AS220" s="42">
        <f t="shared" si="156"/>
        <v>0</v>
      </c>
      <c r="AT220" s="42">
        <f t="shared" si="156"/>
        <v>0</v>
      </c>
      <c r="AU220" s="42">
        <f t="shared" si="156"/>
        <v>0</v>
      </c>
      <c r="AV220" s="42">
        <f t="shared" si="156"/>
        <v>0</v>
      </c>
      <c r="AW220" s="42">
        <f t="shared" si="156"/>
        <v>0</v>
      </c>
      <c r="AX220" s="42">
        <f t="shared" si="156"/>
        <v>0</v>
      </c>
      <c r="AY220" s="42">
        <f t="shared" si="156"/>
        <v>0</v>
      </c>
      <c r="AZ220" s="42">
        <f t="shared" si="156"/>
        <v>0</v>
      </c>
      <c r="BA220" s="42">
        <f t="shared" si="156"/>
        <v>0</v>
      </c>
      <c r="BB220" s="42">
        <f t="shared" si="156"/>
        <v>0</v>
      </c>
      <c r="BC220" s="42">
        <f t="shared" si="156"/>
        <v>0</v>
      </c>
      <c r="BD220" s="42">
        <f t="shared" si="156"/>
        <v>0</v>
      </c>
      <c r="BE220" s="42">
        <f t="shared" si="156"/>
        <v>0</v>
      </c>
      <c r="BF220" s="42">
        <f t="shared" si="156"/>
        <v>0</v>
      </c>
      <c r="BG220" s="42">
        <f t="shared" si="156"/>
        <v>0</v>
      </c>
      <c r="BH220" s="42">
        <f t="shared" si="156"/>
        <v>0</v>
      </c>
      <c r="BI220" s="42">
        <f t="shared" si="156"/>
        <v>0</v>
      </c>
      <c r="BJ220" s="42">
        <f t="shared" si="156"/>
        <v>0</v>
      </c>
      <c r="BK220" s="42">
        <f t="shared" si="156"/>
        <v>0</v>
      </c>
      <c r="BL220" s="42">
        <f t="shared" si="156"/>
        <v>0</v>
      </c>
      <c r="BM220" s="42">
        <f t="shared" si="156"/>
        <v>0</v>
      </c>
      <c r="BN220" s="42">
        <f t="shared" si="156"/>
        <v>0</v>
      </c>
      <c r="BO220" s="42">
        <f t="shared" si="156"/>
        <v>0</v>
      </c>
      <c r="BP220" s="42">
        <f t="shared" si="156"/>
        <v>0</v>
      </c>
      <c r="BQ220" s="42">
        <f t="shared" si="156"/>
        <v>0</v>
      </c>
      <c r="BR220" s="42">
        <f t="shared" si="156"/>
        <v>0</v>
      </c>
      <c r="BS220" s="42">
        <f t="shared" ref="BS220:CS220" si="157">(BS$70*$C$18)+(BS$71*$D$18)+(BS$72*$D$18)+(BS$73*$C$18)</f>
        <v>0</v>
      </c>
      <c r="BT220" s="42">
        <f t="shared" si="157"/>
        <v>0</v>
      </c>
      <c r="BU220" s="42">
        <f t="shared" si="157"/>
        <v>0</v>
      </c>
      <c r="BV220" s="42">
        <f t="shared" si="157"/>
        <v>0</v>
      </c>
      <c r="BW220" s="42">
        <f t="shared" si="157"/>
        <v>0</v>
      </c>
      <c r="BX220" s="42">
        <f t="shared" si="157"/>
        <v>0</v>
      </c>
      <c r="BY220" s="42">
        <f t="shared" si="157"/>
        <v>0</v>
      </c>
      <c r="BZ220" s="42">
        <f t="shared" si="157"/>
        <v>0</v>
      </c>
      <c r="CA220" s="42">
        <f t="shared" si="157"/>
        <v>0</v>
      </c>
      <c r="CB220" s="42">
        <f t="shared" si="157"/>
        <v>0</v>
      </c>
      <c r="CC220" s="42">
        <f t="shared" si="157"/>
        <v>0</v>
      </c>
      <c r="CD220" s="42">
        <f t="shared" si="157"/>
        <v>0</v>
      </c>
      <c r="CE220" s="42">
        <f t="shared" si="157"/>
        <v>0</v>
      </c>
      <c r="CF220" s="42">
        <f t="shared" si="157"/>
        <v>0</v>
      </c>
      <c r="CG220" s="42">
        <f t="shared" si="157"/>
        <v>0</v>
      </c>
      <c r="CH220" s="42">
        <f t="shared" si="157"/>
        <v>0</v>
      </c>
      <c r="CI220" s="42">
        <f t="shared" si="157"/>
        <v>0</v>
      </c>
      <c r="CJ220" s="42">
        <f t="shared" si="157"/>
        <v>0</v>
      </c>
      <c r="CK220" s="42">
        <f t="shared" si="157"/>
        <v>0</v>
      </c>
      <c r="CL220" s="42">
        <f t="shared" si="157"/>
        <v>0</v>
      </c>
      <c r="CM220" s="42">
        <f t="shared" si="157"/>
        <v>0</v>
      </c>
      <c r="CN220" s="42">
        <f t="shared" si="157"/>
        <v>0</v>
      </c>
      <c r="CO220" s="42">
        <f t="shared" si="157"/>
        <v>0</v>
      </c>
      <c r="CP220" s="42">
        <f t="shared" si="157"/>
        <v>0</v>
      </c>
      <c r="CQ220" s="42">
        <f t="shared" si="157"/>
        <v>0</v>
      </c>
      <c r="CR220" s="42">
        <f t="shared" si="157"/>
        <v>0</v>
      </c>
      <c r="CS220" s="42">
        <f t="shared" si="157"/>
        <v>0</v>
      </c>
    </row>
    <row r="221" spans="2:97" x14ac:dyDescent="0.35">
      <c r="B221" s="1" t="s">
        <v>64</v>
      </c>
      <c r="E221" s="32">
        <f>SUM(G221:CS221)</f>
        <v>0</v>
      </c>
      <c r="G221" s="37">
        <f t="shared" ref="G221:BR221" si="158">G46</f>
        <v>0</v>
      </c>
      <c r="H221" s="37">
        <f t="shared" si="158"/>
        <v>0</v>
      </c>
      <c r="I221" s="37">
        <f t="shared" si="158"/>
        <v>0</v>
      </c>
      <c r="J221" s="37">
        <f t="shared" si="158"/>
        <v>0</v>
      </c>
      <c r="K221" s="37">
        <f t="shared" si="158"/>
        <v>0</v>
      </c>
      <c r="L221" s="37">
        <f t="shared" si="158"/>
        <v>0</v>
      </c>
      <c r="M221" s="37">
        <f t="shared" si="158"/>
        <v>0</v>
      </c>
      <c r="N221" s="37">
        <f t="shared" si="158"/>
        <v>0</v>
      </c>
      <c r="O221" s="37">
        <f t="shared" si="158"/>
        <v>0</v>
      </c>
      <c r="P221" s="37">
        <f t="shared" si="158"/>
        <v>0</v>
      </c>
      <c r="Q221" s="37">
        <f t="shared" si="158"/>
        <v>0</v>
      </c>
      <c r="R221" s="37">
        <f t="shared" si="158"/>
        <v>0</v>
      </c>
      <c r="S221" s="37">
        <f t="shared" si="158"/>
        <v>0</v>
      </c>
      <c r="T221" s="37">
        <f t="shared" si="158"/>
        <v>0</v>
      </c>
      <c r="U221" s="37">
        <f t="shared" si="158"/>
        <v>0</v>
      </c>
      <c r="V221" s="37">
        <f t="shared" si="158"/>
        <v>0</v>
      </c>
      <c r="W221" s="37">
        <f t="shared" si="158"/>
        <v>0</v>
      </c>
      <c r="X221" s="37">
        <f t="shared" si="158"/>
        <v>0</v>
      </c>
      <c r="Y221" s="37">
        <f t="shared" si="158"/>
        <v>0</v>
      </c>
      <c r="Z221" s="37">
        <f t="shared" si="158"/>
        <v>0</v>
      </c>
      <c r="AA221" s="37">
        <f t="shared" si="158"/>
        <v>0</v>
      </c>
      <c r="AB221" s="37">
        <f t="shared" si="158"/>
        <v>0</v>
      </c>
      <c r="AC221" s="37">
        <f t="shared" si="158"/>
        <v>0</v>
      </c>
      <c r="AD221" s="37">
        <f t="shared" si="158"/>
        <v>0</v>
      </c>
      <c r="AE221" s="37">
        <f t="shared" si="158"/>
        <v>0</v>
      </c>
      <c r="AF221" s="37">
        <f t="shared" si="158"/>
        <v>0</v>
      </c>
      <c r="AG221" s="37">
        <f t="shared" si="158"/>
        <v>0</v>
      </c>
      <c r="AH221" s="37">
        <f t="shared" si="158"/>
        <v>0</v>
      </c>
      <c r="AI221" s="37">
        <f t="shared" si="158"/>
        <v>0</v>
      </c>
      <c r="AJ221" s="37">
        <f t="shared" si="158"/>
        <v>0</v>
      </c>
      <c r="AK221" s="37">
        <f t="shared" si="158"/>
        <v>0</v>
      </c>
      <c r="AL221" s="37">
        <f t="shared" si="158"/>
        <v>0</v>
      </c>
      <c r="AM221" s="37">
        <f t="shared" si="158"/>
        <v>0</v>
      </c>
      <c r="AN221" s="37">
        <f t="shared" si="158"/>
        <v>0</v>
      </c>
      <c r="AO221" s="37">
        <f t="shared" si="158"/>
        <v>0</v>
      </c>
      <c r="AP221" s="37">
        <f t="shared" si="158"/>
        <v>0</v>
      </c>
      <c r="AQ221" s="37">
        <f t="shared" si="158"/>
        <v>0</v>
      </c>
      <c r="AR221" s="37">
        <f t="shared" si="158"/>
        <v>0</v>
      </c>
      <c r="AS221" s="37">
        <f t="shared" si="158"/>
        <v>0</v>
      </c>
      <c r="AT221" s="37">
        <f t="shared" si="158"/>
        <v>0</v>
      </c>
      <c r="AU221" s="37">
        <f t="shared" si="158"/>
        <v>0</v>
      </c>
      <c r="AV221" s="37">
        <f t="shared" si="158"/>
        <v>0</v>
      </c>
      <c r="AW221" s="37">
        <f t="shared" si="158"/>
        <v>0</v>
      </c>
      <c r="AX221" s="37">
        <f t="shared" si="158"/>
        <v>0</v>
      </c>
      <c r="AY221" s="37">
        <f t="shared" si="158"/>
        <v>0</v>
      </c>
      <c r="AZ221" s="37">
        <f t="shared" si="158"/>
        <v>0</v>
      </c>
      <c r="BA221" s="37">
        <f t="shared" si="158"/>
        <v>0</v>
      </c>
      <c r="BB221" s="37">
        <f t="shared" si="158"/>
        <v>0</v>
      </c>
      <c r="BC221" s="37">
        <f t="shared" si="158"/>
        <v>0</v>
      </c>
      <c r="BD221" s="37">
        <f t="shared" si="158"/>
        <v>0</v>
      </c>
      <c r="BE221" s="37">
        <f t="shared" si="158"/>
        <v>0</v>
      </c>
      <c r="BF221" s="37">
        <f t="shared" si="158"/>
        <v>0</v>
      </c>
      <c r="BG221" s="37">
        <f t="shared" si="158"/>
        <v>0</v>
      </c>
      <c r="BH221" s="37">
        <f t="shared" si="158"/>
        <v>0</v>
      </c>
      <c r="BI221" s="37">
        <f t="shared" si="158"/>
        <v>0</v>
      </c>
      <c r="BJ221" s="37">
        <f t="shared" si="158"/>
        <v>0</v>
      </c>
      <c r="BK221" s="37">
        <f t="shared" si="158"/>
        <v>0</v>
      </c>
      <c r="BL221" s="37">
        <f t="shared" si="158"/>
        <v>0</v>
      </c>
      <c r="BM221" s="37">
        <f t="shared" si="158"/>
        <v>0</v>
      </c>
      <c r="BN221" s="37">
        <f t="shared" si="158"/>
        <v>0</v>
      </c>
      <c r="BO221" s="37">
        <f t="shared" si="158"/>
        <v>0</v>
      </c>
      <c r="BP221" s="37">
        <f t="shared" si="158"/>
        <v>0</v>
      </c>
      <c r="BQ221" s="37">
        <f t="shared" si="158"/>
        <v>0</v>
      </c>
      <c r="BR221" s="37">
        <f t="shared" si="158"/>
        <v>0</v>
      </c>
      <c r="BS221" s="37">
        <f t="shared" ref="BS221:CS221" si="159">BS46</f>
        <v>0</v>
      </c>
      <c r="BT221" s="37">
        <f t="shared" si="159"/>
        <v>0</v>
      </c>
      <c r="BU221" s="37">
        <f t="shared" si="159"/>
        <v>0</v>
      </c>
      <c r="BV221" s="37">
        <f t="shared" si="159"/>
        <v>0</v>
      </c>
      <c r="BW221" s="37">
        <f t="shared" si="159"/>
        <v>0</v>
      </c>
      <c r="BX221" s="37">
        <f t="shared" si="159"/>
        <v>0</v>
      </c>
      <c r="BY221" s="37">
        <f t="shared" si="159"/>
        <v>0</v>
      </c>
      <c r="BZ221" s="37">
        <f t="shared" si="159"/>
        <v>0</v>
      </c>
      <c r="CA221" s="37">
        <f t="shared" si="159"/>
        <v>0</v>
      </c>
      <c r="CB221" s="37">
        <f t="shared" si="159"/>
        <v>0</v>
      </c>
      <c r="CC221" s="37">
        <f t="shared" si="159"/>
        <v>0</v>
      </c>
      <c r="CD221" s="37">
        <f t="shared" si="159"/>
        <v>0</v>
      </c>
      <c r="CE221" s="37">
        <f t="shared" si="159"/>
        <v>0</v>
      </c>
      <c r="CF221" s="37">
        <f t="shared" si="159"/>
        <v>0</v>
      </c>
      <c r="CG221" s="37">
        <f t="shared" si="159"/>
        <v>0</v>
      </c>
      <c r="CH221" s="37">
        <f t="shared" si="159"/>
        <v>0</v>
      </c>
      <c r="CI221" s="37">
        <f t="shared" si="159"/>
        <v>0</v>
      </c>
      <c r="CJ221" s="37">
        <f t="shared" si="159"/>
        <v>0</v>
      </c>
      <c r="CK221" s="37">
        <f t="shared" si="159"/>
        <v>0</v>
      </c>
      <c r="CL221" s="37">
        <f t="shared" si="159"/>
        <v>0</v>
      </c>
      <c r="CM221" s="37">
        <f t="shared" si="159"/>
        <v>0</v>
      </c>
      <c r="CN221" s="37">
        <f t="shared" si="159"/>
        <v>0</v>
      </c>
      <c r="CO221" s="37">
        <f t="shared" si="159"/>
        <v>0</v>
      </c>
      <c r="CP221" s="37">
        <f t="shared" si="159"/>
        <v>0</v>
      </c>
      <c r="CQ221" s="37">
        <f t="shared" si="159"/>
        <v>0</v>
      </c>
      <c r="CR221" s="37">
        <f t="shared" si="159"/>
        <v>0</v>
      </c>
      <c r="CS221" s="37">
        <f t="shared" si="159"/>
        <v>0</v>
      </c>
    </row>
    <row r="222" spans="2:97" x14ac:dyDescent="0.35">
      <c r="E222" s="29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  <c r="BV222" s="53"/>
      <c r="BW222" s="53"/>
      <c r="BX222" s="53"/>
      <c r="BY222" s="53"/>
      <c r="BZ222" s="53"/>
      <c r="CA222" s="53"/>
      <c r="CB222" s="53"/>
      <c r="CC222" s="53"/>
      <c r="CD222" s="53"/>
      <c r="CE222" s="53"/>
      <c r="CF222" s="53"/>
      <c r="CG222" s="53"/>
      <c r="CH222" s="53"/>
      <c r="CI222" s="53"/>
      <c r="CJ222" s="53"/>
      <c r="CK222" s="53"/>
      <c r="CL222" s="53"/>
      <c r="CM222" s="53"/>
      <c r="CN222" s="53"/>
      <c r="CO222" s="53"/>
      <c r="CP222" s="53"/>
      <c r="CQ222" s="53"/>
      <c r="CR222" s="53"/>
      <c r="CS222" s="53"/>
    </row>
    <row r="223" spans="2:97" x14ac:dyDescent="0.35">
      <c r="B223" s="2" t="s">
        <v>65</v>
      </c>
      <c r="E223" s="29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/>
      <c r="CA223" s="53"/>
      <c r="CB223" s="53"/>
      <c r="CC223" s="53"/>
      <c r="CD223" s="53"/>
      <c r="CE223" s="53"/>
      <c r="CF223" s="53"/>
      <c r="CG223" s="53"/>
      <c r="CH223" s="53"/>
      <c r="CI223" s="53"/>
      <c r="CJ223" s="53"/>
      <c r="CK223" s="53"/>
      <c r="CL223" s="53"/>
      <c r="CM223" s="53"/>
      <c r="CN223" s="53"/>
      <c r="CO223" s="53"/>
      <c r="CP223" s="53"/>
      <c r="CQ223" s="53"/>
      <c r="CR223" s="53"/>
      <c r="CS223" s="53"/>
    </row>
    <row r="224" spans="2:97" x14ac:dyDescent="0.35">
      <c r="E224" s="29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3"/>
      <c r="CI224" s="53"/>
      <c r="CJ224" s="53"/>
      <c r="CK224" s="53"/>
      <c r="CL224" s="53"/>
      <c r="CM224" s="53"/>
      <c r="CN224" s="53"/>
      <c r="CO224" s="53"/>
      <c r="CP224" s="53"/>
      <c r="CQ224" s="53"/>
      <c r="CR224" s="53"/>
      <c r="CS224" s="53"/>
    </row>
    <row r="225" spans="2:97" x14ac:dyDescent="0.35">
      <c r="B225" s="40" t="s">
        <v>75</v>
      </c>
      <c r="E225" s="44">
        <f>SUM(G225:CS225)</f>
        <v>0</v>
      </c>
      <c r="F225" s="2"/>
      <c r="G225" s="46">
        <f t="shared" ref="G225:BR225" si="160">SUM(G219:G220)</f>
        <v>0</v>
      </c>
      <c r="H225" s="46">
        <f t="shared" si="160"/>
        <v>0</v>
      </c>
      <c r="I225" s="46">
        <f t="shared" si="160"/>
        <v>0</v>
      </c>
      <c r="J225" s="46">
        <f t="shared" si="160"/>
        <v>0</v>
      </c>
      <c r="K225" s="46">
        <f t="shared" si="160"/>
        <v>0</v>
      </c>
      <c r="L225" s="46">
        <f t="shared" si="160"/>
        <v>0</v>
      </c>
      <c r="M225" s="46">
        <f t="shared" si="160"/>
        <v>0</v>
      </c>
      <c r="N225" s="46">
        <f t="shared" si="160"/>
        <v>0</v>
      </c>
      <c r="O225" s="46">
        <f t="shared" si="160"/>
        <v>0</v>
      </c>
      <c r="P225" s="46">
        <f t="shared" si="160"/>
        <v>0</v>
      </c>
      <c r="Q225" s="46">
        <f t="shared" si="160"/>
        <v>0</v>
      </c>
      <c r="R225" s="46">
        <f t="shared" si="160"/>
        <v>0</v>
      </c>
      <c r="S225" s="46">
        <f t="shared" si="160"/>
        <v>0</v>
      </c>
      <c r="T225" s="46">
        <f t="shared" si="160"/>
        <v>0</v>
      </c>
      <c r="U225" s="46">
        <f t="shared" si="160"/>
        <v>0</v>
      </c>
      <c r="V225" s="46">
        <f t="shared" si="160"/>
        <v>0</v>
      </c>
      <c r="W225" s="46">
        <f t="shared" si="160"/>
        <v>0</v>
      </c>
      <c r="X225" s="46">
        <f t="shared" si="160"/>
        <v>0</v>
      </c>
      <c r="Y225" s="46">
        <f t="shared" si="160"/>
        <v>0</v>
      </c>
      <c r="Z225" s="46">
        <f t="shared" si="160"/>
        <v>0</v>
      </c>
      <c r="AA225" s="46">
        <f t="shared" si="160"/>
        <v>0</v>
      </c>
      <c r="AB225" s="46">
        <f t="shared" si="160"/>
        <v>0</v>
      </c>
      <c r="AC225" s="46">
        <f t="shared" si="160"/>
        <v>0</v>
      </c>
      <c r="AD225" s="46">
        <f t="shared" si="160"/>
        <v>0</v>
      </c>
      <c r="AE225" s="46">
        <f t="shared" si="160"/>
        <v>0</v>
      </c>
      <c r="AF225" s="46">
        <f t="shared" si="160"/>
        <v>0</v>
      </c>
      <c r="AG225" s="46">
        <f t="shared" si="160"/>
        <v>0</v>
      </c>
      <c r="AH225" s="46">
        <f t="shared" si="160"/>
        <v>0</v>
      </c>
      <c r="AI225" s="46">
        <f t="shared" si="160"/>
        <v>0</v>
      </c>
      <c r="AJ225" s="46">
        <f t="shared" si="160"/>
        <v>0</v>
      </c>
      <c r="AK225" s="46">
        <f t="shared" si="160"/>
        <v>0</v>
      </c>
      <c r="AL225" s="46">
        <f t="shared" si="160"/>
        <v>0</v>
      </c>
      <c r="AM225" s="46">
        <f t="shared" si="160"/>
        <v>0</v>
      </c>
      <c r="AN225" s="46">
        <f t="shared" si="160"/>
        <v>0</v>
      </c>
      <c r="AO225" s="46">
        <f t="shared" si="160"/>
        <v>0</v>
      </c>
      <c r="AP225" s="46">
        <f t="shared" si="160"/>
        <v>0</v>
      </c>
      <c r="AQ225" s="46">
        <f t="shared" si="160"/>
        <v>0</v>
      </c>
      <c r="AR225" s="46">
        <f t="shared" si="160"/>
        <v>0</v>
      </c>
      <c r="AS225" s="46">
        <f t="shared" si="160"/>
        <v>0</v>
      </c>
      <c r="AT225" s="46">
        <f t="shared" si="160"/>
        <v>0</v>
      </c>
      <c r="AU225" s="46">
        <f t="shared" si="160"/>
        <v>0</v>
      </c>
      <c r="AV225" s="46">
        <f t="shared" si="160"/>
        <v>0</v>
      </c>
      <c r="AW225" s="46">
        <f t="shared" si="160"/>
        <v>0</v>
      </c>
      <c r="AX225" s="46">
        <f t="shared" si="160"/>
        <v>0</v>
      </c>
      <c r="AY225" s="46">
        <f t="shared" si="160"/>
        <v>0</v>
      </c>
      <c r="AZ225" s="46">
        <f t="shared" si="160"/>
        <v>0</v>
      </c>
      <c r="BA225" s="46">
        <f t="shared" si="160"/>
        <v>0</v>
      </c>
      <c r="BB225" s="46">
        <f t="shared" si="160"/>
        <v>0</v>
      </c>
      <c r="BC225" s="46">
        <f t="shared" si="160"/>
        <v>0</v>
      </c>
      <c r="BD225" s="46">
        <f t="shared" si="160"/>
        <v>0</v>
      </c>
      <c r="BE225" s="46">
        <f t="shared" si="160"/>
        <v>0</v>
      </c>
      <c r="BF225" s="46">
        <f t="shared" si="160"/>
        <v>0</v>
      </c>
      <c r="BG225" s="46">
        <f t="shared" si="160"/>
        <v>0</v>
      </c>
      <c r="BH225" s="46">
        <f t="shared" si="160"/>
        <v>0</v>
      </c>
      <c r="BI225" s="46">
        <f t="shared" si="160"/>
        <v>0</v>
      </c>
      <c r="BJ225" s="46">
        <f t="shared" si="160"/>
        <v>0</v>
      </c>
      <c r="BK225" s="46">
        <f t="shared" si="160"/>
        <v>0</v>
      </c>
      <c r="BL225" s="46">
        <f t="shared" si="160"/>
        <v>0</v>
      </c>
      <c r="BM225" s="46">
        <f t="shared" si="160"/>
        <v>0</v>
      </c>
      <c r="BN225" s="46">
        <f t="shared" si="160"/>
        <v>0</v>
      </c>
      <c r="BO225" s="46">
        <f t="shared" si="160"/>
        <v>0</v>
      </c>
      <c r="BP225" s="46">
        <f t="shared" si="160"/>
        <v>0</v>
      </c>
      <c r="BQ225" s="46">
        <f t="shared" si="160"/>
        <v>0</v>
      </c>
      <c r="BR225" s="46">
        <f t="shared" si="160"/>
        <v>0</v>
      </c>
      <c r="BS225" s="46">
        <f t="shared" ref="BS225:CS225" si="161">SUM(BS219:BS220)</f>
        <v>0</v>
      </c>
      <c r="BT225" s="46">
        <f t="shared" si="161"/>
        <v>0</v>
      </c>
      <c r="BU225" s="46">
        <f t="shared" si="161"/>
        <v>0</v>
      </c>
      <c r="BV225" s="46">
        <f t="shared" si="161"/>
        <v>0</v>
      </c>
      <c r="BW225" s="46">
        <f t="shared" si="161"/>
        <v>0</v>
      </c>
      <c r="BX225" s="46">
        <f t="shared" si="161"/>
        <v>0</v>
      </c>
      <c r="BY225" s="46">
        <f t="shared" si="161"/>
        <v>0</v>
      </c>
      <c r="BZ225" s="46">
        <f t="shared" si="161"/>
        <v>0</v>
      </c>
      <c r="CA225" s="46">
        <f t="shared" si="161"/>
        <v>0</v>
      </c>
      <c r="CB225" s="46">
        <f t="shared" si="161"/>
        <v>0</v>
      </c>
      <c r="CC225" s="46">
        <f t="shared" si="161"/>
        <v>0</v>
      </c>
      <c r="CD225" s="46">
        <f t="shared" si="161"/>
        <v>0</v>
      </c>
      <c r="CE225" s="46">
        <f t="shared" si="161"/>
        <v>0</v>
      </c>
      <c r="CF225" s="46">
        <f t="shared" si="161"/>
        <v>0</v>
      </c>
      <c r="CG225" s="46">
        <f t="shared" si="161"/>
        <v>0</v>
      </c>
      <c r="CH225" s="46">
        <f t="shared" si="161"/>
        <v>0</v>
      </c>
      <c r="CI225" s="46">
        <f t="shared" si="161"/>
        <v>0</v>
      </c>
      <c r="CJ225" s="46">
        <f t="shared" si="161"/>
        <v>0</v>
      </c>
      <c r="CK225" s="46">
        <f t="shared" si="161"/>
        <v>0</v>
      </c>
      <c r="CL225" s="46">
        <f t="shared" si="161"/>
        <v>0</v>
      </c>
      <c r="CM225" s="46">
        <f t="shared" si="161"/>
        <v>0</v>
      </c>
      <c r="CN225" s="46">
        <f t="shared" si="161"/>
        <v>0</v>
      </c>
      <c r="CO225" s="46">
        <f t="shared" si="161"/>
        <v>0</v>
      </c>
      <c r="CP225" s="46">
        <f t="shared" si="161"/>
        <v>0</v>
      </c>
      <c r="CQ225" s="46">
        <f t="shared" si="161"/>
        <v>0</v>
      </c>
      <c r="CR225" s="46">
        <f t="shared" si="161"/>
        <v>0</v>
      </c>
      <c r="CS225" s="46">
        <f t="shared" si="161"/>
        <v>0</v>
      </c>
    </row>
    <row r="226" spans="2:97" x14ac:dyDescent="0.35">
      <c r="B226" s="40" t="s">
        <v>76</v>
      </c>
      <c r="E226" s="32">
        <f>SUM(G226:CS226)</f>
        <v>0</v>
      </c>
      <c r="F226" s="2"/>
      <c r="G226" s="33">
        <f t="shared" ref="G226:BR226" si="162">SUM(G218,G225)</f>
        <v>0</v>
      </c>
      <c r="H226" s="43">
        <f t="shared" si="162"/>
        <v>0</v>
      </c>
      <c r="I226" s="43">
        <f t="shared" si="162"/>
        <v>0</v>
      </c>
      <c r="J226" s="43">
        <f t="shared" si="162"/>
        <v>0</v>
      </c>
      <c r="K226" s="43">
        <f t="shared" si="162"/>
        <v>0</v>
      </c>
      <c r="L226" s="43">
        <f t="shared" si="162"/>
        <v>0</v>
      </c>
      <c r="M226" s="43">
        <f t="shared" si="162"/>
        <v>0</v>
      </c>
      <c r="N226" s="43">
        <f t="shared" si="162"/>
        <v>0</v>
      </c>
      <c r="O226" s="43">
        <f t="shared" si="162"/>
        <v>0</v>
      </c>
      <c r="P226" s="43">
        <f t="shared" si="162"/>
        <v>0</v>
      </c>
      <c r="Q226" s="43">
        <f t="shared" si="162"/>
        <v>0</v>
      </c>
      <c r="R226" s="43">
        <f t="shared" si="162"/>
        <v>0</v>
      </c>
      <c r="S226" s="43">
        <f t="shared" si="162"/>
        <v>0</v>
      </c>
      <c r="T226" s="43">
        <f t="shared" si="162"/>
        <v>0</v>
      </c>
      <c r="U226" s="43">
        <f t="shared" si="162"/>
        <v>0</v>
      </c>
      <c r="V226" s="43">
        <f t="shared" si="162"/>
        <v>0</v>
      </c>
      <c r="W226" s="43">
        <f t="shared" si="162"/>
        <v>0</v>
      </c>
      <c r="X226" s="43">
        <f t="shared" si="162"/>
        <v>0</v>
      </c>
      <c r="Y226" s="43">
        <f t="shared" si="162"/>
        <v>0</v>
      </c>
      <c r="Z226" s="43">
        <f t="shared" si="162"/>
        <v>0</v>
      </c>
      <c r="AA226" s="43">
        <f t="shared" si="162"/>
        <v>0</v>
      </c>
      <c r="AB226" s="43">
        <f t="shared" si="162"/>
        <v>0</v>
      </c>
      <c r="AC226" s="43">
        <f t="shared" si="162"/>
        <v>0</v>
      </c>
      <c r="AD226" s="43">
        <f t="shared" si="162"/>
        <v>0</v>
      </c>
      <c r="AE226" s="43">
        <f t="shared" si="162"/>
        <v>0</v>
      </c>
      <c r="AF226" s="43">
        <f t="shared" si="162"/>
        <v>0</v>
      </c>
      <c r="AG226" s="43">
        <f t="shared" si="162"/>
        <v>0</v>
      </c>
      <c r="AH226" s="43">
        <f t="shared" si="162"/>
        <v>0</v>
      </c>
      <c r="AI226" s="43">
        <f t="shared" si="162"/>
        <v>0</v>
      </c>
      <c r="AJ226" s="43">
        <f t="shared" si="162"/>
        <v>0</v>
      </c>
      <c r="AK226" s="43">
        <f t="shared" si="162"/>
        <v>0</v>
      </c>
      <c r="AL226" s="43">
        <f t="shared" si="162"/>
        <v>0</v>
      </c>
      <c r="AM226" s="43">
        <f t="shared" si="162"/>
        <v>0</v>
      </c>
      <c r="AN226" s="43">
        <f t="shared" si="162"/>
        <v>0</v>
      </c>
      <c r="AO226" s="43">
        <f t="shared" si="162"/>
        <v>0</v>
      </c>
      <c r="AP226" s="43">
        <f t="shared" si="162"/>
        <v>0</v>
      </c>
      <c r="AQ226" s="43">
        <f t="shared" si="162"/>
        <v>0</v>
      </c>
      <c r="AR226" s="43">
        <f t="shared" si="162"/>
        <v>0</v>
      </c>
      <c r="AS226" s="43">
        <f t="shared" si="162"/>
        <v>0</v>
      </c>
      <c r="AT226" s="43">
        <f t="shared" si="162"/>
        <v>0</v>
      </c>
      <c r="AU226" s="43">
        <f t="shared" si="162"/>
        <v>0</v>
      </c>
      <c r="AV226" s="43">
        <f t="shared" si="162"/>
        <v>0</v>
      </c>
      <c r="AW226" s="43">
        <f t="shared" si="162"/>
        <v>0</v>
      </c>
      <c r="AX226" s="43">
        <f t="shared" si="162"/>
        <v>0</v>
      </c>
      <c r="AY226" s="43">
        <f t="shared" si="162"/>
        <v>0</v>
      </c>
      <c r="AZ226" s="43">
        <f t="shared" si="162"/>
        <v>0</v>
      </c>
      <c r="BA226" s="43">
        <f t="shared" si="162"/>
        <v>0</v>
      </c>
      <c r="BB226" s="43">
        <f t="shared" si="162"/>
        <v>0</v>
      </c>
      <c r="BC226" s="43">
        <f t="shared" si="162"/>
        <v>0</v>
      </c>
      <c r="BD226" s="43">
        <f t="shared" si="162"/>
        <v>0</v>
      </c>
      <c r="BE226" s="43">
        <f t="shared" si="162"/>
        <v>0</v>
      </c>
      <c r="BF226" s="43">
        <f t="shared" si="162"/>
        <v>0</v>
      </c>
      <c r="BG226" s="43">
        <f t="shared" si="162"/>
        <v>0</v>
      </c>
      <c r="BH226" s="43">
        <f t="shared" si="162"/>
        <v>0</v>
      </c>
      <c r="BI226" s="43">
        <f t="shared" si="162"/>
        <v>0</v>
      </c>
      <c r="BJ226" s="43">
        <f t="shared" si="162"/>
        <v>0</v>
      </c>
      <c r="BK226" s="43">
        <f t="shared" si="162"/>
        <v>0</v>
      </c>
      <c r="BL226" s="43">
        <f t="shared" si="162"/>
        <v>0</v>
      </c>
      <c r="BM226" s="43">
        <f t="shared" si="162"/>
        <v>0</v>
      </c>
      <c r="BN226" s="43">
        <f t="shared" si="162"/>
        <v>0</v>
      </c>
      <c r="BO226" s="43">
        <f t="shared" si="162"/>
        <v>0</v>
      </c>
      <c r="BP226" s="43">
        <f t="shared" si="162"/>
        <v>0</v>
      </c>
      <c r="BQ226" s="43">
        <f t="shared" si="162"/>
        <v>0</v>
      </c>
      <c r="BR226" s="43">
        <f t="shared" si="162"/>
        <v>0</v>
      </c>
      <c r="BS226" s="43">
        <f t="shared" ref="BS226:CS226" si="163">SUM(BS218,BS225)</f>
        <v>0</v>
      </c>
      <c r="BT226" s="43">
        <f t="shared" si="163"/>
        <v>0</v>
      </c>
      <c r="BU226" s="43">
        <f t="shared" si="163"/>
        <v>0</v>
      </c>
      <c r="BV226" s="43">
        <f t="shared" si="163"/>
        <v>0</v>
      </c>
      <c r="BW226" s="43">
        <f t="shared" si="163"/>
        <v>0</v>
      </c>
      <c r="BX226" s="43">
        <f t="shared" si="163"/>
        <v>0</v>
      </c>
      <c r="BY226" s="43">
        <f t="shared" si="163"/>
        <v>0</v>
      </c>
      <c r="BZ226" s="43">
        <f t="shared" si="163"/>
        <v>0</v>
      </c>
      <c r="CA226" s="43">
        <f t="shared" si="163"/>
        <v>0</v>
      </c>
      <c r="CB226" s="43">
        <f t="shared" si="163"/>
        <v>0</v>
      </c>
      <c r="CC226" s="43">
        <f t="shared" si="163"/>
        <v>0</v>
      </c>
      <c r="CD226" s="43">
        <f t="shared" si="163"/>
        <v>0</v>
      </c>
      <c r="CE226" s="43">
        <f t="shared" si="163"/>
        <v>0</v>
      </c>
      <c r="CF226" s="43">
        <f t="shared" si="163"/>
        <v>0</v>
      </c>
      <c r="CG226" s="43">
        <f t="shared" si="163"/>
        <v>0</v>
      </c>
      <c r="CH226" s="43">
        <f t="shared" si="163"/>
        <v>0</v>
      </c>
      <c r="CI226" s="43">
        <f t="shared" si="163"/>
        <v>0</v>
      </c>
      <c r="CJ226" s="43">
        <f t="shared" si="163"/>
        <v>0</v>
      </c>
      <c r="CK226" s="43">
        <f t="shared" si="163"/>
        <v>0</v>
      </c>
      <c r="CL226" s="43">
        <f t="shared" si="163"/>
        <v>0</v>
      </c>
      <c r="CM226" s="43">
        <f t="shared" si="163"/>
        <v>0</v>
      </c>
      <c r="CN226" s="43">
        <f t="shared" si="163"/>
        <v>0</v>
      </c>
      <c r="CO226" s="43">
        <f t="shared" si="163"/>
        <v>0</v>
      </c>
      <c r="CP226" s="43">
        <f t="shared" si="163"/>
        <v>0</v>
      </c>
      <c r="CQ226" s="43">
        <f t="shared" si="163"/>
        <v>0</v>
      </c>
      <c r="CR226" s="43">
        <f t="shared" si="163"/>
        <v>0</v>
      </c>
      <c r="CS226" s="43">
        <f t="shared" si="163"/>
        <v>0</v>
      </c>
    </row>
    <row r="227" spans="2:97" x14ac:dyDescent="0.35">
      <c r="B227" s="40" t="s">
        <v>77</v>
      </c>
      <c r="E227" s="44">
        <f>SUM(G227:CS227)</f>
        <v>0</v>
      </c>
      <c r="G227" s="45">
        <f t="shared" ref="G227:BR227" si="164">IF(G$3&lt;$C$9,G226,0)</f>
        <v>0</v>
      </c>
      <c r="H227" s="46">
        <f t="shared" si="164"/>
        <v>0</v>
      </c>
      <c r="I227" s="46">
        <f t="shared" si="164"/>
        <v>0</v>
      </c>
      <c r="J227" s="46">
        <f t="shared" si="164"/>
        <v>0</v>
      </c>
      <c r="K227" s="46">
        <f t="shared" si="164"/>
        <v>0</v>
      </c>
      <c r="L227" s="46">
        <f t="shared" si="164"/>
        <v>0</v>
      </c>
      <c r="M227" s="46">
        <f t="shared" si="164"/>
        <v>0</v>
      </c>
      <c r="N227" s="46">
        <f t="shared" si="164"/>
        <v>0</v>
      </c>
      <c r="O227" s="46">
        <f t="shared" si="164"/>
        <v>0</v>
      </c>
      <c r="P227" s="46">
        <f t="shared" si="164"/>
        <v>0</v>
      </c>
      <c r="Q227" s="46">
        <f t="shared" si="164"/>
        <v>0</v>
      </c>
      <c r="R227" s="46">
        <f t="shared" si="164"/>
        <v>0</v>
      </c>
      <c r="S227" s="46">
        <f t="shared" si="164"/>
        <v>0</v>
      </c>
      <c r="T227" s="46">
        <f t="shared" si="164"/>
        <v>0</v>
      </c>
      <c r="U227" s="46">
        <f t="shared" si="164"/>
        <v>0</v>
      </c>
      <c r="V227" s="46">
        <f t="shared" si="164"/>
        <v>0</v>
      </c>
      <c r="W227" s="46">
        <f t="shared" si="164"/>
        <v>0</v>
      </c>
      <c r="X227" s="46">
        <f t="shared" si="164"/>
        <v>0</v>
      </c>
      <c r="Y227" s="46">
        <f t="shared" si="164"/>
        <v>0</v>
      </c>
      <c r="Z227" s="46">
        <f t="shared" si="164"/>
        <v>0</v>
      </c>
      <c r="AA227" s="46">
        <f t="shared" si="164"/>
        <v>0</v>
      </c>
      <c r="AB227" s="46">
        <f t="shared" si="164"/>
        <v>0</v>
      </c>
      <c r="AC227" s="46">
        <f t="shared" si="164"/>
        <v>0</v>
      </c>
      <c r="AD227" s="46">
        <f t="shared" si="164"/>
        <v>0</v>
      </c>
      <c r="AE227" s="46">
        <f t="shared" si="164"/>
        <v>0</v>
      </c>
      <c r="AF227" s="46">
        <f t="shared" si="164"/>
        <v>0</v>
      </c>
      <c r="AG227" s="46">
        <f t="shared" si="164"/>
        <v>0</v>
      </c>
      <c r="AH227" s="46">
        <f t="shared" si="164"/>
        <v>0</v>
      </c>
      <c r="AI227" s="46">
        <f t="shared" si="164"/>
        <v>0</v>
      </c>
      <c r="AJ227" s="46">
        <f t="shared" si="164"/>
        <v>0</v>
      </c>
      <c r="AK227" s="46">
        <f t="shared" si="164"/>
        <v>0</v>
      </c>
      <c r="AL227" s="46">
        <f t="shared" si="164"/>
        <v>0</v>
      </c>
      <c r="AM227" s="46">
        <f t="shared" si="164"/>
        <v>0</v>
      </c>
      <c r="AN227" s="46">
        <f t="shared" si="164"/>
        <v>0</v>
      </c>
      <c r="AO227" s="46">
        <f t="shared" si="164"/>
        <v>0</v>
      </c>
      <c r="AP227" s="46">
        <f t="shared" si="164"/>
        <v>0</v>
      </c>
      <c r="AQ227" s="46">
        <f t="shared" si="164"/>
        <v>0</v>
      </c>
      <c r="AR227" s="46">
        <f t="shared" si="164"/>
        <v>0</v>
      </c>
      <c r="AS227" s="46">
        <f t="shared" si="164"/>
        <v>0</v>
      </c>
      <c r="AT227" s="46">
        <f t="shared" si="164"/>
        <v>0</v>
      </c>
      <c r="AU227" s="46">
        <f t="shared" si="164"/>
        <v>0</v>
      </c>
      <c r="AV227" s="46">
        <f t="shared" si="164"/>
        <v>0</v>
      </c>
      <c r="AW227" s="46">
        <f t="shared" si="164"/>
        <v>0</v>
      </c>
      <c r="AX227" s="46">
        <f t="shared" si="164"/>
        <v>0</v>
      </c>
      <c r="AY227" s="46">
        <f t="shared" si="164"/>
        <v>0</v>
      </c>
      <c r="AZ227" s="46">
        <f t="shared" si="164"/>
        <v>0</v>
      </c>
      <c r="BA227" s="46">
        <f t="shared" si="164"/>
        <v>0</v>
      </c>
      <c r="BB227" s="46">
        <f t="shared" si="164"/>
        <v>0</v>
      </c>
      <c r="BC227" s="46">
        <f t="shared" si="164"/>
        <v>0</v>
      </c>
      <c r="BD227" s="46">
        <f t="shared" si="164"/>
        <v>0</v>
      </c>
      <c r="BE227" s="46">
        <f t="shared" si="164"/>
        <v>0</v>
      </c>
      <c r="BF227" s="46">
        <f t="shared" si="164"/>
        <v>0</v>
      </c>
      <c r="BG227" s="46">
        <f t="shared" si="164"/>
        <v>0</v>
      </c>
      <c r="BH227" s="46">
        <f t="shared" si="164"/>
        <v>0</v>
      </c>
      <c r="BI227" s="46">
        <f t="shared" si="164"/>
        <v>0</v>
      </c>
      <c r="BJ227" s="46">
        <f t="shared" si="164"/>
        <v>0</v>
      </c>
      <c r="BK227" s="46">
        <f t="shared" si="164"/>
        <v>0</v>
      </c>
      <c r="BL227" s="46">
        <f t="shared" si="164"/>
        <v>0</v>
      </c>
      <c r="BM227" s="46">
        <f t="shared" si="164"/>
        <v>0</v>
      </c>
      <c r="BN227" s="46">
        <f t="shared" si="164"/>
        <v>0</v>
      </c>
      <c r="BO227" s="46">
        <f t="shared" si="164"/>
        <v>0</v>
      </c>
      <c r="BP227" s="46">
        <f t="shared" si="164"/>
        <v>0</v>
      </c>
      <c r="BQ227" s="46">
        <f t="shared" si="164"/>
        <v>0</v>
      </c>
      <c r="BR227" s="46">
        <f t="shared" si="164"/>
        <v>0</v>
      </c>
      <c r="BS227" s="46">
        <f t="shared" ref="BS227:CS227" si="165">IF(BS$3&lt;$C$9,BS226,0)</f>
        <v>0</v>
      </c>
      <c r="BT227" s="46">
        <f t="shared" si="165"/>
        <v>0</v>
      </c>
      <c r="BU227" s="46">
        <f t="shared" si="165"/>
        <v>0</v>
      </c>
      <c r="BV227" s="46">
        <f t="shared" si="165"/>
        <v>0</v>
      </c>
      <c r="BW227" s="46">
        <f t="shared" si="165"/>
        <v>0</v>
      </c>
      <c r="BX227" s="46">
        <f t="shared" si="165"/>
        <v>0</v>
      </c>
      <c r="BY227" s="46">
        <f t="shared" si="165"/>
        <v>0</v>
      </c>
      <c r="BZ227" s="46">
        <f t="shared" si="165"/>
        <v>0</v>
      </c>
      <c r="CA227" s="46">
        <f t="shared" si="165"/>
        <v>0</v>
      </c>
      <c r="CB227" s="46">
        <f t="shared" si="165"/>
        <v>0</v>
      </c>
      <c r="CC227" s="46">
        <f t="shared" si="165"/>
        <v>0</v>
      </c>
      <c r="CD227" s="46">
        <f t="shared" si="165"/>
        <v>0</v>
      </c>
      <c r="CE227" s="46">
        <f t="shared" si="165"/>
        <v>0</v>
      </c>
      <c r="CF227" s="46">
        <f t="shared" si="165"/>
        <v>0</v>
      </c>
      <c r="CG227" s="46">
        <f t="shared" si="165"/>
        <v>0</v>
      </c>
      <c r="CH227" s="46">
        <f t="shared" si="165"/>
        <v>0</v>
      </c>
      <c r="CI227" s="46">
        <f t="shared" si="165"/>
        <v>0</v>
      </c>
      <c r="CJ227" s="46">
        <f t="shared" si="165"/>
        <v>0</v>
      </c>
      <c r="CK227" s="46">
        <f t="shared" si="165"/>
        <v>0</v>
      </c>
      <c r="CL227" s="46">
        <f t="shared" si="165"/>
        <v>0</v>
      </c>
      <c r="CM227" s="46">
        <f t="shared" si="165"/>
        <v>0</v>
      </c>
      <c r="CN227" s="46">
        <f t="shared" si="165"/>
        <v>0</v>
      </c>
      <c r="CO227" s="46">
        <f t="shared" si="165"/>
        <v>0</v>
      </c>
      <c r="CP227" s="46">
        <f t="shared" si="165"/>
        <v>0</v>
      </c>
      <c r="CQ227" s="46">
        <f t="shared" si="165"/>
        <v>0</v>
      </c>
      <c r="CR227" s="46">
        <f t="shared" si="165"/>
        <v>0</v>
      </c>
      <c r="CS227" s="46">
        <f t="shared" si="165"/>
        <v>0</v>
      </c>
    </row>
    <row r="228" spans="2:97" x14ac:dyDescent="0.35">
      <c r="B228" s="40"/>
      <c r="E228" s="32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55"/>
      <c r="CQ228" s="55"/>
      <c r="CR228" s="55"/>
      <c r="CS228" s="55"/>
    </row>
    <row r="229" spans="2:97" x14ac:dyDescent="0.35">
      <c r="B229" s="40" t="s">
        <v>78</v>
      </c>
      <c r="C229" s="2"/>
      <c r="D229" s="2"/>
      <c r="E229" s="44">
        <f>SUM(G229:CS229)</f>
        <v>0</v>
      </c>
      <c r="F229" s="2"/>
      <c r="G229" s="46">
        <f t="shared" ref="G229:BR229" si="166">G225+G221</f>
        <v>0</v>
      </c>
      <c r="H229" s="46">
        <f t="shared" si="166"/>
        <v>0</v>
      </c>
      <c r="I229" s="46">
        <f t="shared" si="166"/>
        <v>0</v>
      </c>
      <c r="J229" s="46">
        <f t="shared" si="166"/>
        <v>0</v>
      </c>
      <c r="K229" s="46">
        <f t="shared" si="166"/>
        <v>0</v>
      </c>
      <c r="L229" s="46">
        <f t="shared" si="166"/>
        <v>0</v>
      </c>
      <c r="M229" s="46">
        <f t="shared" si="166"/>
        <v>0</v>
      </c>
      <c r="N229" s="46">
        <f t="shared" si="166"/>
        <v>0</v>
      </c>
      <c r="O229" s="46">
        <f t="shared" si="166"/>
        <v>0</v>
      </c>
      <c r="P229" s="46">
        <f t="shared" si="166"/>
        <v>0</v>
      </c>
      <c r="Q229" s="46">
        <f t="shared" si="166"/>
        <v>0</v>
      </c>
      <c r="R229" s="46">
        <f t="shared" si="166"/>
        <v>0</v>
      </c>
      <c r="S229" s="46">
        <f t="shared" si="166"/>
        <v>0</v>
      </c>
      <c r="T229" s="46">
        <f t="shared" si="166"/>
        <v>0</v>
      </c>
      <c r="U229" s="46">
        <f t="shared" si="166"/>
        <v>0</v>
      </c>
      <c r="V229" s="46">
        <f t="shared" si="166"/>
        <v>0</v>
      </c>
      <c r="W229" s="46">
        <f t="shared" si="166"/>
        <v>0</v>
      </c>
      <c r="X229" s="46">
        <f t="shared" si="166"/>
        <v>0</v>
      </c>
      <c r="Y229" s="46">
        <f t="shared" si="166"/>
        <v>0</v>
      </c>
      <c r="Z229" s="46">
        <f t="shared" si="166"/>
        <v>0</v>
      </c>
      <c r="AA229" s="46">
        <f t="shared" si="166"/>
        <v>0</v>
      </c>
      <c r="AB229" s="46">
        <f t="shared" si="166"/>
        <v>0</v>
      </c>
      <c r="AC229" s="46">
        <f t="shared" si="166"/>
        <v>0</v>
      </c>
      <c r="AD229" s="46">
        <f t="shared" si="166"/>
        <v>0</v>
      </c>
      <c r="AE229" s="46">
        <f t="shared" si="166"/>
        <v>0</v>
      </c>
      <c r="AF229" s="46">
        <f t="shared" si="166"/>
        <v>0</v>
      </c>
      <c r="AG229" s="46">
        <f t="shared" si="166"/>
        <v>0</v>
      </c>
      <c r="AH229" s="46">
        <f t="shared" si="166"/>
        <v>0</v>
      </c>
      <c r="AI229" s="46">
        <f t="shared" si="166"/>
        <v>0</v>
      </c>
      <c r="AJ229" s="46">
        <f t="shared" si="166"/>
        <v>0</v>
      </c>
      <c r="AK229" s="46">
        <f t="shared" si="166"/>
        <v>0</v>
      </c>
      <c r="AL229" s="46">
        <f t="shared" si="166"/>
        <v>0</v>
      </c>
      <c r="AM229" s="46">
        <f t="shared" si="166"/>
        <v>0</v>
      </c>
      <c r="AN229" s="46">
        <f t="shared" si="166"/>
        <v>0</v>
      </c>
      <c r="AO229" s="46">
        <f t="shared" si="166"/>
        <v>0</v>
      </c>
      <c r="AP229" s="46">
        <f t="shared" si="166"/>
        <v>0</v>
      </c>
      <c r="AQ229" s="46">
        <f t="shared" si="166"/>
        <v>0</v>
      </c>
      <c r="AR229" s="46">
        <f t="shared" si="166"/>
        <v>0</v>
      </c>
      <c r="AS229" s="46">
        <f t="shared" si="166"/>
        <v>0</v>
      </c>
      <c r="AT229" s="46">
        <f t="shared" si="166"/>
        <v>0</v>
      </c>
      <c r="AU229" s="46">
        <f t="shared" si="166"/>
        <v>0</v>
      </c>
      <c r="AV229" s="46">
        <f t="shared" si="166"/>
        <v>0</v>
      </c>
      <c r="AW229" s="46">
        <f t="shared" si="166"/>
        <v>0</v>
      </c>
      <c r="AX229" s="46">
        <f t="shared" si="166"/>
        <v>0</v>
      </c>
      <c r="AY229" s="46">
        <f t="shared" si="166"/>
        <v>0</v>
      </c>
      <c r="AZ229" s="46">
        <f t="shared" si="166"/>
        <v>0</v>
      </c>
      <c r="BA229" s="46">
        <f t="shared" si="166"/>
        <v>0</v>
      </c>
      <c r="BB229" s="46">
        <f t="shared" si="166"/>
        <v>0</v>
      </c>
      <c r="BC229" s="46">
        <f t="shared" si="166"/>
        <v>0</v>
      </c>
      <c r="BD229" s="46">
        <f t="shared" si="166"/>
        <v>0</v>
      </c>
      <c r="BE229" s="46">
        <f t="shared" si="166"/>
        <v>0</v>
      </c>
      <c r="BF229" s="46">
        <f t="shared" si="166"/>
        <v>0</v>
      </c>
      <c r="BG229" s="46">
        <f t="shared" si="166"/>
        <v>0</v>
      </c>
      <c r="BH229" s="46">
        <f t="shared" si="166"/>
        <v>0</v>
      </c>
      <c r="BI229" s="46">
        <f t="shared" si="166"/>
        <v>0</v>
      </c>
      <c r="BJ229" s="46">
        <f t="shared" si="166"/>
        <v>0</v>
      </c>
      <c r="BK229" s="46">
        <f t="shared" si="166"/>
        <v>0</v>
      </c>
      <c r="BL229" s="46">
        <f t="shared" si="166"/>
        <v>0</v>
      </c>
      <c r="BM229" s="46">
        <f t="shared" si="166"/>
        <v>0</v>
      </c>
      <c r="BN229" s="46">
        <f t="shared" si="166"/>
        <v>0</v>
      </c>
      <c r="BO229" s="46">
        <f t="shared" si="166"/>
        <v>0</v>
      </c>
      <c r="BP229" s="46">
        <f t="shared" si="166"/>
        <v>0</v>
      </c>
      <c r="BQ229" s="46">
        <f t="shared" si="166"/>
        <v>0</v>
      </c>
      <c r="BR229" s="46">
        <f t="shared" si="166"/>
        <v>0</v>
      </c>
      <c r="BS229" s="46">
        <f t="shared" ref="BS229:CS229" si="167">BS225+BS221</f>
        <v>0</v>
      </c>
      <c r="BT229" s="46">
        <f t="shared" si="167"/>
        <v>0</v>
      </c>
      <c r="BU229" s="46">
        <f t="shared" si="167"/>
        <v>0</v>
      </c>
      <c r="BV229" s="46">
        <f t="shared" si="167"/>
        <v>0</v>
      </c>
      <c r="BW229" s="46">
        <f t="shared" si="167"/>
        <v>0</v>
      </c>
      <c r="BX229" s="46">
        <f t="shared" si="167"/>
        <v>0</v>
      </c>
      <c r="BY229" s="46">
        <f t="shared" si="167"/>
        <v>0</v>
      </c>
      <c r="BZ229" s="46">
        <f t="shared" si="167"/>
        <v>0</v>
      </c>
      <c r="CA229" s="46">
        <f t="shared" si="167"/>
        <v>0</v>
      </c>
      <c r="CB229" s="46">
        <f t="shared" si="167"/>
        <v>0</v>
      </c>
      <c r="CC229" s="46">
        <f t="shared" si="167"/>
        <v>0</v>
      </c>
      <c r="CD229" s="46">
        <f t="shared" si="167"/>
        <v>0</v>
      </c>
      <c r="CE229" s="46">
        <f t="shared" si="167"/>
        <v>0</v>
      </c>
      <c r="CF229" s="46">
        <f t="shared" si="167"/>
        <v>0</v>
      </c>
      <c r="CG229" s="46">
        <f t="shared" si="167"/>
        <v>0</v>
      </c>
      <c r="CH229" s="46">
        <f t="shared" si="167"/>
        <v>0</v>
      </c>
      <c r="CI229" s="46">
        <f t="shared" si="167"/>
        <v>0</v>
      </c>
      <c r="CJ229" s="46">
        <f t="shared" si="167"/>
        <v>0</v>
      </c>
      <c r="CK229" s="46">
        <f t="shared" si="167"/>
        <v>0</v>
      </c>
      <c r="CL229" s="46">
        <f t="shared" si="167"/>
        <v>0</v>
      </c>
      <c r="CM229" s="46">
        <f t="shared" si="167"/>
        <v>0</v>
      </c>
      <c r="CN229" s="46">
        <f t="shared" si="167"/>
        <v>0</v>
      </c>
      <c r="CO229" s="46">
        <f t="shared" si="167"/>
        <v>0</v>
      </c>
      <c r="CP229" s="46">
        <f t="shared" si="167"/>
        <v>0</v>
      </c>
      <c r="CQ229" s="46">
        <f t="shared" si="167"/>
        <v>0</v>
      </c>
      <c r="CR229" s="46">
        <f t="shared" si="167"/>
        <v>0</v>
      </c>
      <c r="CS229" s="46">
        <f t="shared" si="167"/>
        <v>0</v>
      </c>
    </row>
    <row r="230" spans="2:97" x14ac:dyDescent="0.35">
      <c r="B230" s="40" t="s">
        <v>79</v>
      </c>
      <c r="E230" s="52">
        <f>SUM(G230:CS230)</f>
        <v>0</v>
      </c>
      <c r="F230" s="2"/>
      <c r="G230" s="43">
        <f t="shared" ref="G230:BR230" si="168">G226+G221</f>
        <v>0</v>
      </c>
      <c r="H230" s="43">
        <f t="shared" si="168"/>
        <v>0</v>
      </c>
      <c r="I230" s="43">
        <f t="shared" si="168"/>
        <v>0</v>
      </c>
      <c r="J230" s="43">
        <f t="shared" si="168"/>
        <v>0</v>
      </c>
      <c r="K230" s="43">
        <f t="shared" si="168"/>
        <v>0</v>
      </c>
      <c r="L230" s="43">
        <f t="shared" si="168"/>
        <v>0</v>
      </c>
      <c r="M230" s="43">
        <f t="shared" si="168"/>
        <v>0</v>
      </c>
      <c r="N230" s="43">
        <f t="shared" si="168"/>
        <v>0</v>
      </c>
      <c r="O230" s="43">
        <f t="shared" si="168"/>
        <v>0</v>
      </c>
      <c r="P230" s="43">
        <f t="shared" si="168"/>
        <v>0</v>
      </c>
      <c r="Q230" s="43">
        <f t="shared" si="168"/>
        <v>0</v>
      </c>
      <c r="R230" s="43">
        <f t="shared" si="168"/>
        <v>0</v>
      </c>
      <c r="S230" s="43">
        <f t="shared" si="168"/>
        <v>0</v>
      </c>
      <c r="T230" s="43">
        <f t="shared" si="168"/>
        <v>0</v>
      </c>
      <c r="U230" s="43">
        <f t="shared" si="168"/>
        <v>0</v>
      </c>
      <c r="V230" s="43">
        <f t="shared" si="168"/>
        <v>0</v>
      </c>
      <c r="W230" s="43">
        <f t="shared" si="168"/>
        <v>0</v>
      </c>
      <c r="X230" s="43">
        <f t="shared" si="168"/>
        <v>0</v>
      </c>
      <c r="Y230" s="43">
        <f t="shared" si="168"/>
        <v>0</v>
      </c>
      <c r="Z230" s="43">
        <f t="shared" si="168"/>
        <v>0</v>
      </c>
      <c r="AA230" s="43">
        <f t="shared" si="168"/>
        <v>0</v>
      </c>
      <c r="AB230" s="43">
        <f t="shared" si="168"/>
        <v>0</v>
      </c>
      <c r="AC230" s="43">
        <f t="shared" si="168"/>
        <v>0</v>
      </c>
      <c r="AD230" s="43">
        <f t="shared" si="168"/>
        <v>0</v>
      </c>
      <c r="AE230" s="43">
        <f t="shared" si="168"/>
        <v>0</v>
      </c>
      <c r="AF230" s="43">
        <f t="shared" si="168"/>
        <v>0</v>
      </c>
      <c r="AG230" s="43">
        <f t="shared" si="168"/>
        <v>0</v>
      </c>
      <c r="AH230" s="43">
        <f t="shared" si="168"/>
        <v>0</v>
      </c>
      <c r="AI230" s="43">
        <f t="shared" si="168"/>
        <v>0</v>
      </c>
      <c r="AJ230" s="43">
        <f t="shared" si="168"/>
        <v>0</v>
      </c>
      <c r="AK230" s="43">
        <f t="shared" si="168"/>
        <v>0</v>
      </c>
      <c r="AL230" s="43">
        <f t="shared" si="168"/>
        <v>0</v>
      </c>
      <c r="AM230" s="43">
        <f t="shared" si="168"/>
        <v>0</v>
      </c>
      <c r="AN230" s="43">
        <f t="shared" si="168"/>
        <v>0</v>
      </c>
      <c r="AO230" s="43">
        <f t="shared" si="168"/>
        <v>0</v>
      </c>
      <c r="AP230" s="43">
        <f t="shared" si="168"/>
        <v>0</v>
      </c>
      <c r="AQ230" s="43">
        <f t="shared" si="168"/>
        <v>0</v>
      </c>
      <c r="AR230" s="43">
        <f t="shared" si="168"/>
        <v>0</v>
      </c>
      <c r="AS230" s="43">
        <f t="shared" si="168"/>
        <v>0</v>
      </c>
      <c r="AT230" s="43">
        <f t="shared" si="168"/>
        <v>0</v>
      </c>
      <c r="AU230" s="43">
        <f t="shared" si="168"/>
        <v>0</v>
      </c>
      <c r="AV230" s="43">
        <f t="shared" si="168"/>
        <v>0</v>
      </c>
      <c r="AW230" s="43">
        <f t="shared" si="168"/>
        <v>0</v>
      </c>
      <c r="AX230" s="43">
        <f t="shared" si="168"/>
        <v>0</v>
      </c>
      <c r="AY230" s="43">
        <f t="shared" si="168"/>
        <v>0</v>
      </c>
      <c r="AZ230" s="43">
        <f t="shared" si="168"/>
        <v>0</v>
      </c>
      <c r="BA230" s="43">
        <f t="shared" si="168"/>
        <v>0</v>
      </c>
      <c r="BB230" s="43">
        <f t="shared" si="168"/>
        <v>0</v>
      </c>
      <c r="BC230" s="43">
        <f t="shared" si="168"/>
        <v>0</v>
      </c>
      <c r="BD230" s="43">
        <f t="shared" si="168"/>
        <v>0</v>
      </c>
      <c r="BE230" s="43">
        <f t="shared" si="168"/>
        <v>0</v>
      </c>
      <c r="BF230" s="43">
        <f t="shared" si="168"/>
        <v>0</v>
      </c>
      <c r="BG230" s="43">
        <f t="shared" si="168"/>
        <v>0</v>
      </c>
      <c r="BH230" s="43">
        <f t="shared" si="168"/>
        <v>0</v>
      </c>
      <c r="BI230" s="43">
        <f t="shared" si="168"/>
        <v>0</v>
      </c>
      <c r="BJ230" s="43">
        <f t="shared" si="168"/>
        <v>0</v>
      </c>
      <c r="BK230" s="43">
        <f t="shared" si="168"/>
        <v>0</v>
      </c>
      <c r="BL230" s="43">
        <f t="shared" si="168"/>
        <v>0</v>
      </c>
      <c r="BM230" s="43">
        <f t="shared" si="168"/>
        <v>0</v>
      </c>
      <c r="BN230" s="43">
        <f t="shared" si="168"/>
        <v>0</v>
      </c>
      <c r="BO230" s="43">
        <f t="shared" si="168"/>
        <v>0</v>
      </c>
      <c r="BP230" s="43">
        <f t="shared" si="168"/>
        <v>0</v>
      </c>
      <c r="BQ230" s="43">
        <f t="shared" si="168"/>
        <v>0</v>
      </c>
      <c r="BR230" s="43">
        <f t="shared" si="168"/>
        <v>0</v>
      </c>
      <c r="BS230" s="43">
        <f t="shared" ref="BS230:CS230" si="169">BS226+BS221</f>
        <v>0</v>
      </c>
      <c r="BT230" s="43">
        <f t="shared" si="169"/>
        <v>0</v>
      </c>
      <c r="BU230" s="43">
        <f t="shared" si="169"/>
        <v>0</v>
      </c>
      <c r="BV230" s="43">
        <f t="shared" si="169"/>
        <v>0</v>
      </c>
      <c r="BW230" s="43">
        <f t="shared" si="169"/>
        <v>0</v>
      </c>
      <c r="BX230" s="43">
        <f t="shared" si="169"/>
        <v>0</v>
      </c>
      <c r="BY230" s="43">
        <f t="shared" si="169"/>
        <v>0</v>
      </c>
      <c r="BZ230" s="43">
        <f t="shared" si="169"/>
        <v>0</v>
      </c>
      <c r="CA230" s="43">
        <f t="shared" si="169"/>
        <v>0</v>
      </c>
      <c r="CB230" s="43">
        <f t="shared" si="169"/>
        <v>0</v>
      </c>
      <c r="CC230" s="43">
        <f t="shared" si="169"/>
        <v>0</v>
      </c>
      <c r="CD230" s="43">
        <f t="shared" si="169"/>
        <v>0</v>
      </c>
      <c r="CE230" s="43">
        <f t="shared" si="169"/>
        <v>0</v>
      </c>
      <c r="CF230" s="43">
        <f t="shared" si="169"/>
        <v>0</v>
      </c>
      <c r="CG230" s="43">
        <f t="shared" si="169"/>
        <v>0</v>
      </c>
      <c r="CH230" s="43">
        <f t="shared" si="169"/>
        <v>0</v>
      </c>
      <c r="CI230" s="43">
        <f t="shared" si="169"/>
        <v>0</v>
      </c>
      <c r="CJ230" s="43">
        <f t="shared" si="169"/>
        <v>0</v>
      </c>
      <c r="CK230" s="43">
        <f t="shared" si="169"/>
        <v>0</v>
      </c>
      <c r="CL230" s="43">
        <f t="shared" si="169"/>
        <v>0</v>
      </c>
      <c r="CM230" s="43">
        <f t="shared" si="169"/>
        <v>0</v>
      </c>
      <c r="CN230" s="43">
        <f t="shared" si="169"/>
        <v>0</v>
      </c>
      <c r="CO230" s="43">
        <f t="shared" si="169"/>
        <v>0</v>
      </c>
      <c r="CP230" s="43">
        <f t="shared" si="169"/>
        <v>0</v>
      </c>
      <c r="CQ230" s="43">
        <f t="shared" si="169"/>
        <v>0</v>
      </c>
      <c r="CR230" s="43">
        <f t="shared" si="169"/>
        <v>0</v>
      </c>
      <c r="CS230" s="43">
        <f t="shared" si="169"/>
        <v>0</v>
      </c>
    </row>
    <row r="231" spans="2:97" x14ac:dyDescent="0.35">
      <c r="B231" s="40" t="s">
        <v>80</v>
      </c>
      <c r="E231" s="44">
        <f>SUM(G231:CS231)</f>
        <v>0</v>
      </c>
      <c r="F231" s="2"/>
      <c r="G231" s="46">
        <f t="shared" ref="G231:BR231" si="170">G227+G221</f>
        <v>0</v>
      </c>
      <c r="H231" s="46">
        <f t="shared" si="170"/>
        <v>0</v>
      </c>
      <c r="I231" s="46">
        <f t="shared" si="170"/>
        <v>0</v>
      </c>
      <c r="J231" s="46">
        <f t="shared" si="170"/>
        <v>0</v>
      </c>
      <c r="K231" s="46">
        <f t="shared" si="170"/>
        <v>0</v>
      </c>
      <c r="L231" s="46">
        <f t="shared" si="170"/>
        <v>0</v>
      </c>
      <c r="M231" s="46">
        <f t="shared" si="170"/>
        <v>0</v>
      </c>
      <c r="N231" s="46">
        <f t="shared" si="170"/>
        <v>0</v>
      </c>
      <c r="O231" s="46">
        <f t="shared" si="170"/>
        <v>0</v>
      </c>
      <c r="P231" s="46">
        <f t="shared" si="170"/>
        <v>0</v>
      </c>
      <c r="Q231" s="46">
        <f t="shared" si="170"/>
        <v>0</v>
      </c>
      <c r="R231" s="46">
        <f t="shared" si="170"/>
        <v>0</v>
      </c>
      <c r="S231" s="46">
        <f t="shared" si="170"/>
        <v>0</v>
      </c>
      <c r="T231" s="46">
        <f t="shared" si="170"/>
        <v>0</v>
      </c>
      <c r="U231" s="46">
        <f t="shared" si="170"/>
        <v>0</v>
      </c>
      <c r="V231" s="46">
        <f t="shared" si="170"/>
        <v>0</v>
      </c>
      <c r="W231" s="46">
        <f t="shared" si="170"/>
        <v>0</v>
      </c>
      <c r="X231" s="46">
        <f t="shared" si="170"/>
        <v>0</v>
      </c>
      <c r="Y231" s="46">
        <f t="shared" si="170"/>
        <v>0</v>
      </c>
      <c r="Z231" s="46">
        <f t="shared" si="170"/>
        <v>0</v>
      </c>
      <c r="AA231" s="46">
        <f t="shared" si="170"/>
        <v>0</v>
      </c>
      <c r="AB231" s="46">
        <f t="shared" si="170"/>
        <v>0</v>
      </c>
      <c r="AC231" s="46">
        <f t="shared" si="170"/>
        <v>0</v>
      </c>
      <c r="AD231" s="46">
        <f t="shared" si="170"/>
        <v>0</v>
      </c>
      <c r="AE231" s="46">
        <f t="shared" si="170"/>
        <v>0</v>
      </c>
      <c r="AF231" s="46">
        <f t="shared" si="170"/>
        <v>0</v>
      </c>
      <c r="AG231" s="46">
        <f t="shared" si="170"/>
        <v>0</v>
      </c>
      <c r="AH231" s="46">
        <f t="shared" si="170"/>
        <v>0</v>
      </c>
      <c r="AI231" s="46">
        <f t="shared" si="170"/>
        <v>0</v>
      </c>
      <c r="AJ231" s="46">
        <f t="shared" si="170"/>
        <v>0</v>
      </c>
      <c r="AK231" s="46">
        <f t="shared" si="170"/>
        <v>0</v>
      </c>
      <c r="AL231" s="46">
        <f t="shared" si="170"/>
        <v>0</v>
      </c>
      <c r="AM231" s="46">
        <f t="shared" si="170"/>
        <v>0</v>
      </c>
      <c r="AN231" s="46">
        <f t="shared" si="170"/>
        <v>0</v>
      </c>
      <c r="AO231" s="46">
        <f t="shared" si="170"/>
        <v>0</v>
      </c>
      <c r="AP231" s="46">
        <f t="shared" si="170"/>
        <v>0</v>
      </c>
      <c r="AQ231" s="46">
        <f t="shared" si="170"/>
        <v>0</v>
      </c>
      <c r="AR231" s="46">
        <f t="shared" si="170"/>
        <v>0</v>
      </c>
      <c r="AS231" s="46">
        <f t="shared" si="170"/>
        <v>0</v>
      </c>
      <c r="AT231" s="46">
        <f t="shared" si="170"/>
        <v>0</v>
      </c>
      <c r="AU231" s="46">
        <f t="shared" si="170"/>
        <v>0</v>
      </c>
      <c r="AV231" s="46">
        <f t="shared" si="170"/>
        <v>0</v>
      </c>
      <c r="AW231" s="46">
        <f t="shared" si="170"/>
        <v>0</v>
      </c>
      <c r="AX231" s="46">
        <f t="shared" si="170"/>
        <v>0</v>
      </c>
      <c r="AY231" s="46">
        <f t="shared" si="170"/>
        <v>0</v>
      </c>
      <c r="AZ231" s="46">
        <f t="shared" si="170"/>
        <v>0</v>
      </c>
      <c r="BA231" s="46">
        <f t="shared" si="170"/>
        <v>0</v>
      </c>
      <c r="BB231" s="46">
        <f t="shared" si="170"/>
        <v>0</v>
      </c>
      <c r="BC231" s="46">
        <f t="shared" si="170"/>
        <v>0</v>
      </c>
      <c r="BD231" s="46">
        <f t="shared" si="170"/>
        <v>0</v>
      </c>
      <c r="BE231" s="46">
        <f t="shared" si="170"/>
        <v>0</v>
      </c>
      <c r="BF231" s="46">
        <f t="shared" si="170"/>
        <v>0</v>
      </c>
      <c r="BG231" s="46">
        <f t="shared" si="170"/>
        <v>0</v>
      </c>
      <c r="BH231" s="46">
        <f t="shared" si="170"/>
        <v>0</v>
      </c>
      <c r="BI231" s="46">
        <f t="shared" si="170"/>
        <v>0</v>
      </c>
      <c r="BJ231" s="46">
        <f t="shared" si="170"/>
        <v>0</v>
      </c>
      <c r="BK231" s="46">
        <f t="shared" si="170"/>
        <v>0</v>
      </c>
      <c r="BL231" s="46">
        <f t="shared" si="170"/>
        <v>0</v>
      </c>
      <c r="BM231" s="46">
        <f t="shared" si="170"/>
        <v>0</v>
      </c>
      <c r="BN231" s="46">
        <f t="shared" si="170"/>
        <v>0</v>
      </c>
      <c r="BO231" s="46">
        <f t="shared" si="170"/>
        <v>0</v>
      </c>
      <c r="BP231" s="46">
        <f t="shared" si="170"/>
        <v>0</v>
      </c>
      <c r="BQ231" s="46">
        <f t="shared" si="170"/>
        <v>0</v>
      </c>
      <c r="BR231" s="46">
        <f t="shared" si="170"/>
        <v>0</v>
      </c>
      <c r="BS231" s="46">
        <f t="shared" ref="BS231:CS231" si="171">BS227+BS221</f>
        <v>0</v>
      </c>
      <c r="BT231" s="46">
        <f t="shared" si="171"/>
        <v>0</v>
      </c>
      <c r="BU231" s="46">
        <f t="shared" si="171"/>
        <v>0</v>
      </c>
      <c r="BV231" s="46">
        <f t="shared" si="171"/>
        <v>0</v>
      </c>
      <c r="BW231" s="46">
        <f t="shared" si="171"/>
        <v>0</v>
      </c>
      <c r="BX231" s="46">
        <f t="shared" si="171"/>
        <v>0</v>
      </c>
      <c r="BY231" s="46">
        <f t="shared" si="171"/>
        <v>0</v>
      </c>
      <c r="BZ231" s="46">
        <f t="shared" si="171"/>
        <v>0</v>
      </c>
      <c r="CA231" s="46">
        <f t="shared" si="171"/>
        <v>0</v>
      </c>
      <c r="CB231" s="46">
        <f t="shared" si="171"/>
        <v>0</v>
      </c>
      <c r="CC231" s="46">
        <f t="shared" si="171"/>
        <v>0</v>
      </c>
      <c r="CD231" s="46">
        <f t="shared" si="171"/>
        <v>0</v>
      </c>
      <c r="CE231" s="46">
        <f t="shared" si="171"/>
        <v>0</v>
      </c>
      <c r="CF231" s="46">
        <f t="shared" si="171"/>
        <v>0</v>
      </c>
      <c r="CG231" s="46">
        <f t="shared" si="171"/>
        <v>0</v>
      </c>
      <c r="CH231" s="46">
        <f t="shared" si="171"/>
        <v>0</v>
      </c>
      <c r="CI231" s="46">
        <f t="shared" si="171"/>
        <v>0</v>
      </c>
      <c r="CJ231" s="46">
        <f t="shared" si="171"/>
        <v>0</v>
      </c>
      <c r="CK231" s="46">
        <f t="shared" si="171"/>
        <v>0</v>
      </c>
      <c r="CL231" s="46">
        <f t="shared" si="171"/>
        <v>0</v>
      </c>
      <c r="CM231" s="46">
        <f t="shared" si="171"/>
        <v>0</v>
      </c>
      <c r="CN231" s="46">
        <f t="shared" si="171"/>
        <v>0</v>
      </c>
      <c r="CO231" s="46">
        <f t="shared" si="171"/>
        <v>0</v>
      </c>
      <c r="CP231" s="46">
        <f t="shared" si="171"/>
        <v>0</v>
      </c>
      <c r="CQ231" s="46">
        <f t="shared" si="171"/>
        <v>0</v>
      </c>
      <c r="CR231" s="46">
        <f t="shared" si="171"/>
        <v>0</v>
      </c>
      <c r="CS231" s="46">
        <f t="shared" si="171"/>
        <v>0</v>
      </c>
    </row>
    <row r="232" spans="2:97" x14ac:dyDescent="0.35">
      <c r="B232" s="2"/>
      <c r="F232" s="2"/>
      <c r="G232" s="56"/>
    </row>
    <row r="233" spans="2:97" x14ac:dyDescent="0.35">
      <c r="B233" s="2" t="s">
        <v>70</v>
      </c>
      <c r="G233" s="56"/>
    </row>
    <row r="235" spans="2:97" x14ac:dyDescent="0.35">
      <c r="B235" s="40" t="s">
        <v>75</v>
      </c>
      <c r="C235" s="2"/>
      <c r="D235" s="2"/>
      <c r="E235" s="44">
        <f>SUM(G235:CS235)</f>
        <v>0</v>
      </c>
      <c r="F235" s="2"/>
      <c r="G235" s="46">
        <f t="shared" ref="G235:BR237" si="172">G225*G$52</f>
        <v>0</v>
      </c>
      <c r="H235" s="46">
        <f t="shared" si="172"/>
        <v>0</v>
      </c>
      <c r="I235" s="46">
        <f t="shared" si="172"/>
        <v>0</v>
      </c>
      <c r="J235" s="46">
        <f t="shared" si="172"/>
        <v>0</v>
      </c>
      <c r="K235" s="46">
        <f t="shared" si="172"/>
        <v>0</v>
      </c>
      <c r="L235" s="46">
        <f t="shared" si="172"/>
        <v>0</v>
      </c>
      <c r="M235" s="46">
        <f t="shared" si="172"/>
        <v>0</v>
      </c>
      <c r="N235" s="46">
        <f t="shared" si="172"/>
        <v>0</v>
      </c>
      <c r="O235" s="46">
        <f t="shared" si="172"/>
        <v>0</v>
      </c>
      <c r="P235" s="46">
        <f t="shared" si="172"/>
        <v>0</v>
      </c>
      <c r="Q235" s="46">
        <f t="shared" si="172"/>
        <v>0</v>
      </c>
      <c r="R235" s="46">
        <f t="shared" si="172"/>
        <v>0</v>
      </c>
      <c r="S235" s="46">
        <f t="shared" si="172"/>
        <v>0</v>
      </c>
      <c r="T235" s="46">
        <f t="shared" si="172"/>
        <v>0</v>
      </c>
      <c r="U235" s="46">
        <f t="shared" si="172"/>
        <v>0</v>
      </c>
      <c r="V235" s="46">
        <f t="shared" si="172"/>
        <v>0</v>
      </c>
      <c r="W235" s="46">
        <f t="shared" si="172"/>
        <v>0</v>
      </c>
      <c r="X235" s="46">
        <f t="shared" si="172"/>
        <v>0</v>
      </c>
      <c r="Y235" s="46">
        <f t="shared" si="172"/>
        <v>0</v>
      </c>
      <c r="Z235" s="46">
        <f t="shared" si="172"/>
        <v>0</v>
      </c>
      <c r="AA235" s="46">
        <f t="shared" si="172"/>
        <v>0</v>
      </c>
      <c r="AB235" s="46">
        <f t="shared" si="172"/>
        <v>0</v>
      </c>
      <c r="AC235" s="46">
        <f t="shared" si="172"/>
        <v>0</v>
      </c>
      <c r="AD235" s="46">
        <f t="shared" si="172"/>
        <v>0</v>
      </c>
      <c r="AE235" s="46">
        <f t="shared" si="172"/>
        <v>0</v>
      </c>
      <c r="AF235" s="46">
        <f t="shared" si="172"/>
        <v>0</v>
      </c>
      <c r="AG235" s="46">
        <f t="shared" si="172"/>
        <v>0</v>
      </c>
      <c r="AH235" s="46">
        <f t="shared" si="172"/>
        <v>0</v>
      </c>
      <c r="AI235" s="46">
        <f t="shared" si="172"/>
        <v>0</v>
      </c>
      <c r="AJ235" s="46">
        <f t="shared" si="172"/>
        <v>0</v>
      </c>
      <c r="AK235" s="46">
        <f t="shared" si="172"/>
        <v>0</v>
      </c>
      <c r="AL235" s="46">
        <f t="shared" si="172"/>
        <v>0</v>
      </c>
      <c r="AM235" s="46">
        <f t="shared" si="172"/>
        <v>0</v>
      </c>
      <c r="AN235" s="46">
        <f t="shared" si="172"/>
        <v>0</v>
      </c>
      <c r="AO235" s="46">
        <f t="shared" si="172"/>
        <v>0</v>
      </c>
      <c r="AP235" s="46">
        <f t="shared" si="172"/>
        <v>0</v>
      </c>
      <c r="AQ235" s="46">
        <f t="shared" si="172"/>
        <v>0</v>
      </c>
      <c r="AR235" s="46">
        <f t="shared" si="172"/>
        <v>0</v>
      </c>
      <c r="AS235" s="46">
        <f t="shared" si="172"/>
        <v>0</v>
      </c>
      <c r="AT235" s="46">
        <f t="shared" si="172"/>
        <v>0</v>
      </c>
      <c r="AU235" s="46">
        <f t="shared" si="172"/>
        <v>0</v>
      </c>
      <c r="AV235" s="46">
        <f t="shared" si="172"/>
        <v>0</v>
      </c>
      <c r="AW235" s="46">
        <f t="shared" si="172"/>
        <v>0</v>
      </c>
      <c r="AX235" s="46">
        <f t="shared" si="172"/>
        <v>0</v>
      </c>
      <c r="AY235" s="46">
        <f t="shared" si="172"/>
        <v>0</v>
      </c>
      <c r="AZ235" s="46">
        <f t="shared" si="172"/>
        <v>0</v>
      </c>
      <c r="BA235" s="46">
        <f t="shared" si="172"/>
        <v>0</v>
      </c>
      <c r="BB235" s="46">
        <f t="shared" si="172"/>
        <v>0</v>
      </c>
      <c r="BC235" s="46">
        <f t="shared" si="172"/>
        <v>0</v>
      </c>
      <c r="BD235" s="46">
        <f t="shared" si="172"/>
        <v>0</v>
      </c>
      <c r="BE235" s="46">
        <f t="shared" si="172"/>
        <v>0</v>
      </c>
      <c r="BF235" s="46">
        <f t="shared" si="172"/>
        <v>0</v>
      </c>
      <c r="BG235" s="46">
        <f t="shared" si="172"/>
        <v>0</v>
      </c>
      <c r="BH235" s="46">
        <f t="shared" si="172"/>
        <v>0</v>
      </c>
      <c r="BI235" s="46">
        <f t="shared" si="172"/>
        <v>0</v>
      </c>
      <c r="BJ235" s="46">
        <f t="shared" si="172"/>
        <v>0</v>
      </c>
      <c r="BK235" s="46">
        <f t="shared" si="172"/>
        <v>0</v>
      </c>
      <c r="BL235" s="46">
        <f t="shared" si="172"/>
        <v>0</v>
      </c>
      <c r="BM235" s="46">
        <f t="shared" si="172"/>
        <v>0</v>
      </c>
      <c r="BN235" s="46">
        <f t="shared" si="172"/>
        <v>0</v>
      </c>
      <c r="BO235" s="46">
        <f t="shared" si="172"/>
        <v>0</v>
      </c>
      <c r="BP235" s="46">
        <f t="shared" si="172"/>
        <v>0</v>
      </c>
      <c r="BQ235" s="46">
        <f t="shared" si="172"/>
        <v>0</v>
      </c>
      <c r="BR235" s="46">
        <f t="shared" si="172"/>
        <v>0</v>
      </c>
      <c r="BS235" s="46">
        <f t="shared" ref="BS235:CS237" si="173">BS225*BS$52</f>
        <v>0</v>
      </c>
      <c r="BT235" s="46">
        <f t="shared" si="173"/>
        <v>0</v>
      </c>
      <c r="BU235" s="46">
        <f t="shared" si="173"/>
        <v>0</v>
      </c>
      <c r="BV235" s="46">
        <f t="shared" si="173"/>
        <v>0</v>
      </c>
      <c r="BW235" s="46">
        <f t="shared" si="173"/>
        <v>0</v>
      </c>
      <c r="BX235" s="46">
        <f t="shared" si="173"/>
        <v>0</v>
      </c>
      <c r="BY235" s="46">
        <f t="shared" si="173"/>
        <v>0</v>
      </c>
      <c r="BZ235" s="46">
        <f t="shared" si="173"/>
        <v>0</v>
      </c>
      <c r="CA235" s="46">
        <f t="shared" si="173"/>
        <v>0</v>
      </c>
      <c r="CB235" s="46">
        <f t="shared" si="173"/>
        <v>0</v>
      </c>
      <c r="CC235" s="46">
        <f t="shared" si="173"/>
        <v>0</v>
      </c>
      <c r="CD235" s="46">
        <f t="shared" si="173"/>
        <v>0</v>
      </c>
      <c r="CE235" s="46">
        <f t="shared" si="173"/>
        <v>0</v>
      </c>
      <c r="CF235" s="46">
        <f t="shared" si="173"/>
        <v>0</v>
      </c>
      <c r="CG235" s="46">
        <f t="shared" si="173"/>
        <v>0</v>
      </c>
      <c r="CH235" s="46">
        <f t="shared" si="173"/>
        <v>0</v>
      </c>
      <c r="CI235" s="46">
        <f t="shared" si="173"/>
        <v>0</v>
      </c>
      <c r="CJ235" s="46">
        <f t="shared" si="173"/>
        <v>0</v>
      </c>
      <c r="CK235" s="46">
        <f t="shared" si="173"/>
        <v>0</v>
      </c>
      <c r="CL235" s="46">
        <f t="shared" si="173"/>
        <v>0</v>
      </c>
      <c r="CM235" s="46">
        <f t="shared" si="173"/>
        <v>0</v>
      </c>
      <c r="CN235" s="46">
        <f t="shared" si="173"/>
        <v>0</v>
      </c>
      <c r="CO235" s="46">
        <f t="shared" si="173"/>
        <v>0</v>
      </c>
      <c r="CP235" s="46">
        <f t="shared" si="173"/>
        <v>0</v>
      </c>
      <c r="CQ235" s="46">
        <f t="shared" si="173"/>
        <v>0</v>
      </c>
      <c r="CR235" s="46">
        <f t="shared" si="173"/>
        <v>0</v>
      </c>
      <c r="CS235" s="46">
        <f t="shared" si="173"/>
        <v>0</v>
      </c>
    </row>
    <row r="236" spans="2:97" x14ac:dyDescent="0.35">
      <c r="B236" s="40" t="s">
        <v>76</v>
      </c>
      <c r="E236" s="32">
        <f>SUM(G236:CS236)</f>
        <v>0</v>
      </c>
      <c r="F236" s="2"/>
      <c r="G236" s="43">
        <f t="shared" si="172"/>
        <v>0</v>
      </c>
      <c r="H236" s="43">
        <f t="shared" si="172"/>
        <v>0</v>
      </c>
      <c r="I236" s="43">
        <f t="shared" si="172"/>
        <v>0</v>
      </c>
      <c r="J236" s="43">
        <f t="shared" si="172"/>
        <v>0</v>
      </c>
      <c r="K236" s="43">
        <f t="shared" si="172"/>
        <v>0</v>
      </c>
      <c r="L236" s="43">
        <f t="shared" si="172"/>
        <v>0</v>
      </c>
      <c r="M236" s="43">
        <f t="shared" si="172"/>
        <v>0</v>
      </c>
      <c r="N236" s="43">
        <f t="shared" si="172"/>
        <v>0</v>
      </c>
      <c r="O236" s="43">
        <f t="shared" si="172"/>
        <v>0</v>
      </c>
      <c r="P236" s="43">
        <f t="shared" si="172"/>
        <v>0</v>
      </c>
      <c r="Q236" s="43">
        <f t="shared" si="172"/>
        <v>0</v>
      </c>
      <c r="R236" s="43">
        <f t="shared" si="172"/>
        <v>0</v>
      </c>
      <c r="S236" s="43">
        <f t="shared" si="172"/>
        <v>0</v>
      </c>
      <c r="T236" s="43">
        <f t="shared" si="172"/>
        <v>0</v>
      </c>
      <c r="U236" s="43">
        <f t="shared" si="172"/>
        <v>0</v>
      </c>
      <c r="V236" s="43">
        <f t="shared" si="172"/>
        <v>0</v>
      </c>
      <c r="W236" s="43">
        <f t="shared" si="172"/>
        <v>0</v>
      </c>
      <c r="X236" s="43">
        <f t="shared" si="172"/>
        <v>0</v>
      </c>
      <c r="Y236" s="43">
        <f t="shared" si="172"/>
        <v>0</v>
      </c>
      <c r="Z236" s="43">
        <f t="shared" si="172"/>
        <v>0</v>
      </c>
      <c r="AA236" s="43">
        <f t="shared" si="172"/>
        <v>0</v>
      </c>
      <c r="AB236" s="43">
        <f t="shared" si="172"/>
        <v>0</v>
      </c>
      <c r="AC236" s="43">
        <f t="shared" si="172"/>
        <v>0</v>
      </c>
      <c r="AD236" s="43">
        <f t="shared" si="172"/>
        <v>0</v>
      </c>
      <c r="AE236" s="43">
        <f t="shared" si="172"/>
        <v>0</v>
      </c>
      <c r="AF236" s="43">
        <f t="shared" si="172"/>
        <v>0</v>
      </c>
      <c r="AG236" s="43">
        <f t="shared" si="172"/>
        <v>0</v>
      </c>
      <c r="AH236" s="43">
        <f t="shared" si="172"/>
        <v>0</v>
      </c>
      <c r="AI236" s="43">
        <f t="shared" si="172"/>
        <v>0</v>
      </c>
      <c r="AJ236" s="43">
        <f t="shared" si="172"/>
        <v>0</v>
      </c>
      <c r="AK236" s="43">
        <f t="shared" si="172"/>
        <v>0</v>
      </c>
      <c r="AL236" s="43">
        <f t="shared" si="172"/>
        <v>0</v>
      </c>
      <c r="AM236" s="43">
        <f t="shared" si="172"/>
        <v>0</v>
      </c>
      <c r="AN236" s="43">
        <f t="shared" si="172"/>
        <v>0</v>
      </c>
      <c r="AO236" s="43">
        <f t="shared" si="172"/>
        <v>0</v>
      </c>
      <c r="AP236" s="43">
        <f t="shared" si="172"/>
        <v>0</v>
      </c>
      <c r="AQ236" s="43">
        <f t="shared" si="172"/>
        <v>0</v>
      </c>
      <c r="AR236" s="43">
        <f t="shared" si="172"/>
        <v>0</v>
      </c>
      <c r="AS236" s="43">
        <f t="shared" si="172"/>
        <v>0</v>
      </c>
      <c r="AT236" s="43">
        <f t="shared" si="172"/>
        <v>0</v>
      </c>
      <c r="AU236" s="43">
        <f t="shared" si="172"/>
        <v>0</v>
      </c>
      <c r="AV236" s="43">
        <f t="shared" si="172"/>
        <v>0</v>
      </c>
      <c r="AW236" s="43">
        <f t="shared" si="172"/>
        <v>0</v>
      </c>
      <c r="AX236" s="43">
        <f t="shared" si="172"/>
        <v>0</v>
      </c>
      <c r="AY236" s="43">
        <f t="shared" si="172"/>
        <v>0</v>
      </c>
      <c r="AZ236" s="43">
        <f t="shared" si="172"/>
        <v>0</v>
      </c>
      <c r="BA236" s="43">
        <f t="shared" si="172"/>
        <v>0</v>
      </c>
      <c r="BB236" s="43">
        <f t="shared" si="172"/>
        <v>0</v>
      </c>
      <c r="BC236" s="43">
        <f t="shared" si="172"/>
        <v>0</v>
      </c>
      <c r="BD236" s="43">
        <f t="shared" si="172"/>
        <v>0</v>
      </c>
      <c r="BE236" s="43">
        <f t="shared" si="172"/>
        <v>0</v>
      </c>
      <c r="BF236" s="43">
        <f t="shared" si="172"/>
        <v>0</v>
      </c>
      <c r="BG236" s="43">
        <f t="shared" si="172"/>
        <v>0</v>
      </c>
      <c r="BH236" s="43">
        <f t="shared" si="172"/>
        <v>0</v>
      </c>
      <c r="BI236" s="43">
        <f t="shared" si="172"/>
        <v>0</v>
      </c>
      <c r="BJ236" s="43">
        <f t="shared" si="172"/>
        <v>0</v>
      </c>
      <c r="BK236" s="43">
        <f t="shared" si="172"/>
        <v>0</v>
      </c>
      <c r="BL236" s="43">
        <f t="shared" si="172"/>
        <v>0</v>
      </c>
      <c r="BM236" s="43">
        <f t="shared" si="172"/>
        <v>0</v>
      </c>
      <c r="BN236" s="43">
        <f t="shared" si="172"/>
        <v>0</v>
      </c>
      <c r="BO236" s="43">
        <f t="shared" si="172"/>
        <v>0</v>
      </c>
      <c r="BP236" s="43">
        <f t="shared" si="172"/>
        <v>0</v>
      </c>
      <c r="BQ236" s="43">
        <f t="shared" si="172"/>
        <v>0</v>
      </c>
      <c r="BR236" s="43">
        <f t="shared" si="172"/>
        <v>0</v>
      </c>
      <c r="BS236" s="43">
        <f t="shared" si="173"/>
        <v>0</v>
      </c>
      <c r="BT236" s="43">
        <f t="shared" si="173"/>
        <v>0</v>
      </c>
      <c r="BU236" s="43">
        <f t="shared" si="173"/>
        <v>0</v>
      </c>
      <c r="BV236" s="43">
        <f t="shared" si="173"/>
        <v>0</v>
      </c>
      <c r="BW236" s="43">
        <f t="shared" si="173"/>
        <v>0</v>
      </c>
      <c r="BX236" s="43">
        <f t="shared" si="173"/>
        <v>0</v>
      </c>
      <c r="BY236" s="43">
        <f t="shared" si="173"/>
        <v>0</v>
      </c>
      <c r="BZ236" s="43">
        <f t="shared" si="173"/>
        <v>0</v>
      </c>
      <c r="CA236" s="43">
        <f t="shared" si="173"/>
        <v>0</v>
      </c>
      <c r="CB236" s="43">
        <f t="shared" si="173"/>
        <v>0</v>
      </c>
      <c r="CC236" s="43">
        <f t="shared" si="173"/>
        <v>0</v>
      </c>
      <c r="CD236" s="43">
        <f t="shared" si="173"/>
        <v>0</v>
      </c>
      <c r="CE236" s="43">
        <f t="shared" si="173"/>
        <v>0</v>
      </c>
      <c r="CF236" s="43">
        <f t="shared" si="173"/>
        <v>0</v>
      </c>
      <c r="CG236" s="43">
        <f t="shared" si="173"/>
        <v>0</v>
      </c>
      <c r="CH236" s="43">
        <f t="shared" si="173"/>
        <v>0</v>
      </c>
      <c r="CI236" s="43">
        <f t="shared" si="173"/>
        <v>0</v>
      </c>
      <c r="CJ236" s="43">
        <f t="shared" si="173"/>
        <v>0</v>
      </c>
      <c r="CK236" s="43">
        <f t="shared" si="173"/>
        <v>0</v>
      </c>
      <c r="CL236" s="43">
        <f t="shared" si="173"/>
        <v>0</v>
      </c>
      <c r="CM236" s="43">
        <f t="shared" si="173"/>
        <v>0</v>
      </c>
      <c r="CN236" s="43">
        <f t="shared" si="173"/>
        <v>0</v>
      </c>
      <c r="CO236" s="43">
        <f t="shared" si="173"/>
        <v>0</v>
      </c>
      <c r="CP236" s="43">
        <f t="shared" si="173"/>
        <v>0</v>
      </c>
      <c r="CQ236" s="43">
        <f t="shared" si="173"/>
        <v>0</v>
      </c>
      <c r="CR236" s="43">
        <f t="shared" si="173"/>
        <v>0</v>
      </c>
      <c r="CS236" s="43">
        <f t="shared" si="173"/>
        <v>0</v>
      </c>
    </row>
    <row r="237" spans="2:97" x14ac:dyDescent="0.35">
      <c r="B237" s="40" t="s">
        <v>77</v>
      </c>
      <c r="E237" s="44">
        <f>SUM(G237:CS237)</f>
        <v>0</v>
      </c>
      <c r="F237" s="2"/>
      <c r="G237" s="45">
        <f t="shared" si="172"/>
        <v>0</v>
      </c>
      <c r="H237" s="46">
        <f t="shared" si="172"/>
        <v>0</v>
      </c>
      <c r="I237" s="46">
        <f t="shared" si="172"/>
        <v>0</v>
      </c>
      <c r="J237" s="46">
        <f t="shared" si="172"/>
        <v>0</v>
      </c>
      <c r="K237" s="46">
        <f t="shared" si="172"/>
        <v>0</v>
      </c>
      <c r="L237" s="46">
        <f t="shared" si="172"/>
        <v>0</v>
      </c>
      <c r="M237" s="46">
        <f t="shared" si="172"/>
        <v>0</v>
      </c>
      <c r="N237" s="46">
        <f t="shared" si="172"/>
        <v>0</v>
      </c>
      <c r="O237" s="46">
        <f t="shared" si="172"/>
        <v>0</v>
      </c>
      <c r="P237" s="46">
        <f t="shared" si="172"/>
        <v>0</v>
      </c>
      <c r="Q237" s="46">
        <f t="shared" si="172"/>
        <v>0</v>
      </c>
      <c r="R237" s="46">
        <f t="shared" si="172"/>
        <v>0</v>
      </c>
      <c r="S237" s="46">
        <f t="shared" si="172"/>
        <v>0</v>
      </c>
      <c r="T237" s="46">
        <f t="shared" si="172"/>
        <v>0</v>
      </c>
      <c r="U237" s="46">
        <f t="shared" si="172"/>
        <v>0</v>
      </c>
      <c r="V237" s="46">
        <f t="shared" si="172"/>
        <v>0</v>
      </c>
      <c r="W237" s="46">
        <f t="shared" si="172"/>
        <v>0</v>
      </c>
      <c r="X237" s="46">
        <f t="shared" si="172"/>
        <v>0</v>
      </c>
      <c r="Y237" s="46">
        <f t="shared" si="172"/>
        <v>0</v>
      </c>
      <c r="Z237" s="46">
        <f t="shared" si="172"/>
        <v>0</v>
      </c>
      <c r="AA237" s="46">
        <f t="shared" si="172"/>
        <v>0</v>
      </c>
      <c r="AB237" s="46">
        <f t="shared" si="172"/>
        <v>0</v>
      </c>
      <c r="AC237" s="46">
        <f t="shared" si="172"/>
        <v>0</v>
      </c>
      <c r="AD237" s="46">
        <f t="shared" si="172"/>
        <v>0</v>
      </c>
      <c r="AE237" s="46">
        <f t="shared" si="172"/>
        <v>0</v>
      </c>
      <c r="AF237" s="46">
        <f t="shared" si="172"/>
        <v>0</v>
      </c>
      <c r="AG237" s="46">
        <f t="shared" si="172"/>
        <v>0</v>
      </c>
      <c r="AH237" s="46">
        <f t="shared" si="172"/>
        <v>0</v>
      </c>
      <c r="AI237" s="46">
        <f t="shared" si="172"/>
        <v>0</v>
      </c>
      <c r="AJ237" s="46">
        <f t="shared" si="172"/>
        <v>0</v>
      </c>
      <c r="AK237" s="46">
        <f t="shared" si="172"/>
        <v>0</v>
      </c>
      <c r="AL237" s="46">
        <f t="shared" si="172"/>
        <v>0</v>
      </c>
      <c r="AM237" s="46">
        <f t="shared" si="172"/>
        <v>0</v>
      </c>
      <c r="AN237" s="46">
        <f t="shared" si="172"/>
        <v>0</v>
      </c>
      <c r="AO237" s="46">
        <f t="shared" si="172"/>
        <v>0</v>
      </c>
      <c r="AP237" s="46">
        <f t="shared" si="172"/>
        <v>0</v>
      </c>
      <c r="AQ237" s="46">
        <f t="shared" si="172"/>
        <v>0</v>
      </c>
      <c r="AR237" s="46">
        <f t="shared" si="172"/>
        <v>0</v>
      </c>
      <c r="AS237" s="46">
        <f t="shared" si="172"/>
        <v>0</v>
      </c>
      <c r="AT237" s="46">
        <f t="shared" si="172"/>
        <v>0</v>
      </c>
      <c r="AU237" s="46">
        <f t="shared" si="172"/>
        <v>0</v>
      </c>
      <c r="AV237" s="46">
        <f t="shared" si="172"/>
        <v>0</v>
      </c>
      <c r="AW237" s="46">
        <f t="shared" si="172"/>
        <v>0</v>
      </c>
      <c r="AX237" s="46">
        <f t="shared" si="172"/>
        <v>0</v>
      </c>
      <c r="AY237" s="46">
        <f t="shared" si="172"/>
        <v>0</v>
      </c>
      <c r="AZ237" s="46">
        <f t="shared" si="172"/>
        <v>0</v>
      </c>
      <c r="BA237" s="46">
        <f t="shared" si="172"/>
        <v>0</v>
      </c>
      <c r="BB237" s="46">
        <f t="shared" si="172"/>
        <v>0</v>
      </c>
      <c r="BC237" s="46">
        <f t="shared" si="172"/>
        <v>0</v>
      </c>
      <c r="BD237" s="46">
        <f t="shared" si="172"/>
        <v>0</v>
      </c>
      <c r="BE237" s="46">
        <f t="shared" si="172"/>
        <v>0</v>
      </c>
      <c r="BF237" s="46">
        <f t="shared" si="172"/>
        <v>0</v>
      </c>
      <c r="BG237" s="46">
        <f t="shared" si="172"/>
        <v>0</v>
      </c>
      <c r="BH237" s="46">
        <f t="shared" si="172"/>
        <v>0</v>
      </c>
      <c r="BI237" s="46">
        <f t="shared" si="172"/>
        <v>0</v>
      </c>
      <c r="BJ237" s="46">
        <f t="shared" si="172"/>
        <v>0</v>
      </c>
      <c r="BK237" s="46">
        <f t="shared" si="172"/>
        <v>0</v>
      </c>
      <c r="BL237" s="46">
        <f t="shared" si="172"/>
        <v>0</v>
      </c>
      <c r="BM237" s="46">
        <f t="shared" si="172"/>
        <v>0</v>
      </c>
      <c r="BN237" s="46">
        <f t="shared" si="172"/>
        <v>0</v>
      </c>
      <c r="BO237" s="46">
        <f t="shared" si="172"/>
        <v>0</v>
      </c>
      <c r="BP237" s="46">
        <f t="shared" si="172"/>
        <v>0</v>
      </c>
      <c r="BQ237" s="46">
        <f t="shared" si="172"/>
        <v>0</v>
      </c>
      <c r="BR237" s="46">
        <f t="shared" si="172"/>
        <v>0</v>
      </c>
      <c r="BS237" s="46">
        <f t="shared" si="173"/>
        <v>0</v>
      </c>
      <c r="BT237" s="46">
        <f t="shared" si="173"/>
        <v>0</v>
      </c>
      <c r="BU237" s="46">
        <f t="shared" si="173"/>
        <v>0</v>
      </c>
      <c r="BV237" s="46">
        <f t="shared" si="173"/>
        <v>0</v>
      </c>
      <c r="BW237" s="46">
        <f t="shared" si="173"/>
        <v>0</v>
      </c>
      <c r="BX237" s="46">
        <f t="shared" si="173"/>
        <v>0</v>
      </c>
      <c r="BY237" s="46">
        <f t="shared" si="173"/>
        <v>0</v>
      </c>
      <c r="BZ237" s="46">
        <f t="shared" si="173"/>
        <v>0</v>
      </c>
      <c r="CA237" s="46">
        <f t="shared" si="173"/>
        <v>0</v>
      </c>
      <c r="CB237" s="46">
        <f t="shared" si="173"/>
        <v>0</v>
      </c>
      <c r="CC237" s="46">
        <f t="shared" si="173"/>
        <v>0</v>
      </c>
      <c r="CD237" s="46">
        <f t="shared" si="173"/>
        <v>0</v>
      </c>
      <c r="CE237" s="46">
        <f t="shared" si="173"/>
        <v>0</v>
      </c>
      <c r="CF237" s="46">
        <f t="shared" si="173"/>
        <v>0</v>
      </c>
      <c r="CG237" s="46">
        <f t="shared" si="173"/>
        <v>0</v>
      </c>
      <c r="CH237" s="46">
        <f t="shared" si="173"/>
        <v>0</v>
      </c>
      <c r="CI237" s="46">
        <f t="shared" si="173"/>
        <v>0</v>
      </c>
      <c r="CJ237" s="46">
        <f t="shared" si="173"/>
        <v>0</v>
      </c>
      <c r="CK237" s="46">
        <f t="shared" si="173"/>
        <v>0</v>
      </c>
      <c r="CL237" s="46">
        <f t="shared" si="173"/>
        <v>0</v>
      </c>
      <c r="CM237" s="46">
        <f t="shared" si="173"/>
        <v>0</v>
      </c>
      <c r="CN237" s="46">
        <f t="shared" si="173"/>
        <v>0</v>
      </c>
      <c r="CO237" s="46">
        <f t="shared" si="173"/>
        <v>0</v>
      </c>
      <c r="CP237" s="46">
        <f t="shared" si="173"/>
        <v>0</v>
      </c>
      <c r="CQ237" s="46">
        <f t="shared" si="173"/>
        <v>0</v>
      </c>
      <c r="CR237" s="46">
        <f t="shared" si="173"/>
        <v>0</v>
      </c>
      <c r="CS237" s="46">
        <f t="shared" si="173"/>
        <v>0</v>
      </c>
    </row>
    <row r="238" spans="2:97" x14ac:dyDescent="0.35">
      <c r="B238" s="40"/>
      <c r="E238" s="32"/>
      <c r="F238" s="2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  <c r="CI238" s="55"/>
      <c r="CJ238" s="55"/>
      <c r="CK238" s="55"/>
      <c r="CL238" s="55"/>
      <c r="CM238" s="55"/>
      <c r="CN238" s="55"/>
      <c r="CO238" s="55"/>
      <c r="CP238" s="55"/>
      <c r="CQ238" s="55"/>
      <c r="CR238" s="55"/>
      <c r="CS238" s="55"/>
    </row>
    <row r="239" spans="2:97" x14ac:dyDescent="0.35">
      <c r="B239" s="40" t="s">
        <v>78</v>
      </c>
      <c r="C239" s="2"/>
      <c r="D239" s="2"/>
      <c r="E239" s="44">
        <f>SUM(G239:CS239)</f>
        <v>0</v>
      </c>
      <c r="F239" s="2"/>
      <c r="G239" s="46">
        <f t="shared" ref="G239:BR241" si="174">G229*G$52</f>
        <v>0</v>
      </c>
      <c r="H239" s="46">
        <f t="shared" si="174"/>
        <v>0</v>
      </c>
      <c r="I239" s="46">
        <f t="shared" si="174"/>
        <v>0</v>
      </c>
      <c r="J239" s="46">
        <f t="shared" si="174"/>
        <v>0</v>
      </c>
      <c r="K239" s="46">
        <f t="shared" si="174"/>
        <v>0</v>
      </c>
      <c r="L239" s="46">
        <f t="shared" si="174"/>
        <v>0</v>
      </c>
      <c r="M239" s="46">
        <f t="shared" si="174"/>
        <v>0</v>
      </c>
      <c r="N239" s="46">
        <f t="shared" si="174"/>
        <v>0</v>
      </c>
      <c r="O239" s="46">
        <f t="shared" si="174"/>
        <v>0</v>
      </c>
      <c r="P239" s="46">
        <f t="shared" si="174"/>
        <v>0</v>
      </c>
      <c r="Q239" s="46">
        <f t="shared" si="174"/>
        <v>0</v>
      </c>
      <c r="R239" s="46">
        <f t="shared" si="174"/>
        <v>0</v>
      </c>
      <c r="S239" s="46">
        <f t="shared" si="174"/>
        <v>0</v>
      </c>
      <c r="T239" s="46">
        <f t="shared" si="174"/>
        <v>0</v>
      </c>
      <c r="U239" s="46">
        <f t="shared" si="174"/>
        <v>0</v>
      </c>
      <c r="V239" s="46">
        <f t="shared" si="174"/>
        <v>0</v>
      </c>
      <c r="W239" s="46">
        <f t="shared" si="174"/>
        <v>0</v>
      </c>
      <c r="X239" s="46">
        <f t="shared" si="174"/>
        <v>0</v>
      </c>
      <c r="Y239" s="46">
        <f t="shared" si="174"/>
        <v>0</v>
      </c>
      <c r="Z239" s="46">
        <f t="shared" si="174"/>
        <v>0</v>
      </c>
      <c r="AA239" s="46">
        <f t="shared" si="174"/>
        <v>0</v>
      </c>
      <c r="AB239" s="46">
        <f t="shared" si="174"/>
        <v>0</v>
      </c>
      <c r="AC239" s="46">
        <f t="shared" si="174"/>
        <v>0</v>
      </c>
      <c r="AD239" s="46">
        <f t="shared" si="174"/>
        <v>0</v>
      </c>
      <c r="AE239" s="46">
        <f t="shared" si="174"/>
        <v>0</v>
      </c>
      <c r="AF239" s="46">
        <f t="shared" si="174"/>
        <v>0</v>
      </c>
      <c r="AG239" s="46">
        <f t="shared" si="174"/>
        <v>0</v>
      </c>
      <c r="AH239" s="46">
        <f t="shared" si="174"/>
        <v>0</v>
      </c>
      <c r="AI239" s="46">
        <f t="shared" si="174"/>
        <v>0</v>
      </c>
      <c r="AJ239" s="46">
        <f t="shared" si="174"/>
        <v>0</v>
      </c>
      <c r="AK239" s="46">
        <f t="shared" si="174"/>
        <v>0</v>
      </c>
      <c r="AL239" s="46">
        <f t="shared" si="174"/>
        <v>0</v>
      </c>
      <c r="AM239" s="46">
        <f t="shared" si="174"/>
        <v>0</v>
      </c>
      <c r="AN239" s="46">
        <f t="shared" si="174"/>
        <v>0</v>
      </c>
      <c r="AO239" s="46">
        <f t="shared" si="174"/>
        <v>0</v>
      </c>
      <c r="AP239" s="46">
        <f t="shared" si="174"/>
        <v>0</v>
      </c>
      <c r="AQ239" s="46">
        <f t="shared" si="174"/>
        <v>0</v>
      </c>
      <c r="AR239" s="46">
        <f t="shared" si="174"/>
        <v>0</v>
      </c>
      <c r="AS239" s="46">
        <f t="shared" si="174"/>
        <v>0</v>
      </c>
      <c r="AT239" s="46">
        <f t="shared" si="174"/>
        <v>0</v>
      </c>
      <c r="AU239" s="46">
        <f t="shared" si="174"/>
        <v>0</v>
      </c>
      <c r="AV239" s="46">
        <f t="shared" si="174"/>
        <v>0</v>
      </c>
      <c r="AW239" s="46">
        <f t="shared" si="174"/>
        <v>0</v>
      </c>
      <c r="AX239" s="46">
        <f t="shared" si="174"/>
        <v>0</v>
      </c>
      <c r="AY239" s="46">
        <f t="shared" si="174"/>
        <v>0</v>
      </c>
      <c r="AZ239" s="46">
        <f t="shared" si="174"/>
        <v>0</v>
      </c>
      <c r="BA239" s="46">
        <f t="shared" si="174"/>
        <v>0</v>
      </c>
      <c r="BB239" s="46">
        <f t="shared" si="174"/>
        <v>0</v>
      </c>
      <c r="BC239" s="46">
        <f t="shared" si="174"/>
        <v>0</v>
      </c>
      <c r="BD239" s="46">
        <f t="shared" si="174"/>
        <v>0</v>
      </c>
      <c r="BE239" s="46">
        <f t="shared" si="174"/>
        <v>0</v>
      </c>
      <c r="BF239" s="46">
        <f t="shared" si="174"/>
        <v>0</v>
      </c>
      <c r="BG239" s="46">
        <f t="shared" si="174"/>
        <v>0</v>
      </c>
      <c r="BH239" s="46">
        <f t="shared" si="174"/>
        <v>0</v>
      </c>
      <c r="BI239" s="46">
        <f t="shared" si="174"/>
        <v>0</v>
      </c>
      <c r="BJ239" s="46">
        <f t="shared" si="174"/>
        <v>0</v>
      </c>
      <c r="BK239" s="46">
        <f t="shared" si="174"/>
        <v>0</v>
      </c>
      <c r="BL239" s="46">
        <f t="shared" si="174"/>
        <v>0</v>
      </c>
      <c r="BM239" s="46">
        <f t="shared" si="174"/>
        <v>0</v>
      </c>
      <c r="BN239" s="46">
        <f t="shared" si="174"/>
        <v>0</v>
      </c>
      <c r="BO239" s="46">
        <f t="shared" si="174"/>
        <v>0</v>
      </c>
      <c r="BP239" s="46">
        <f t="shared" si="174"/>
        <v>0</v>
      </c>
      <c r="BQ239" s="46">
        <f t="shared" si="174"/>
        <v>0</v>
      </c>
      <c r="BR239" s="46">
        <f t="shared" si="174"/>
        <v>0</v>
      </c>
      <c r="BS239" s="46">
        <f t="shared" ref="BS239:CS241" si="175">BS229*BS$52</f>
        <v>0</v>
      </c>
      <c r="BT239" s="46">
        <f t="shared" si="175"/>
        <v>0</v>
      </c>
      <c r="BU239" s="46">
        <f t="shared" si="175"/>
        <v>0</v>
      </c>
      <c r="BV239" s="46">
        <f t="shared" si="175"/>
        <v>0</v>
      </c>
      <c r="BW239" s="46">
        <f t="shared" si="175"/>
        <v>0</v>
      </c>
      <c r="BX239" s="46">
        <f t="shared" si="175"/>
        <v>0</v>
      </c>
      <c r="BY239" s="46">
        <f t="shared" si="175"/>
        <v>0</v>
      </c>
      <c r="BZ239" s="46">
        <f t="shared" si="175"/>
        <v>0</v>
      </c>
      <c r="CA239" s="46">
        <f t="shared" si="175"/>
        <v>0</v>
      </c>
      <c r="CB239" s="46">
        <f t="shared" si="175"/>
        <v>0</v>
      </c>
      <c r="CC239" s="46">
        <f t="shared" si="175"/>
        <v>0</v>
      </c>
      <c r="CD239" s="46">
        <f t="shared" si="175"/>
        <v>0</v>
      </c>
      <c r="CE239" s="46">
        <f t="shared" si="175"/>
        <v>0</v>
      </c>
      <c r="CF239" s="46">
        <f t="shared" si="175"/>
        <v>0</v>
      </c>
      <c r="CG239" s="46">
        <f t="shared" si="175"/>
        <v>0</v>
      </c>
      <c r="CH239" s="46">
        <f t="shared" si="175"/>
        <v>0</v>
      </c>
      <c r="CI239" s="46">
        <f t="shared" si="175"/>
        <v>0</v>
      </c>
      <c r="CJ239" s="46">
        <f t="shared" si="175"/>
        <v>0</v>
      </c>
      <c r="CK239" s="46">
        <f t="shared" si="175"/>
        <v>0</v>
      </c>
      <c r="CL239" s="46">
        <f t="shared" si="175"/>
        <v>0</v>
      </c>
      <c r="CM239" s="46">
        <f t="shared" si="175"/>
        <v>0</v>
      </c>
      <c r="CN239" s="46">
        <f t="shared" si="175"/>
        <v>0</v>
      </c>
      <c r="CO239" s="46">
        <f t="shared" si="175"/>
        <v>0</v>
      </c>
      <c r="CP239" s="46">
        <f t="shared" si="175"/>
        <v>0</v>
      </c>
      <c r="CQ239" s="46">
        <f t="shared" si="175"/>
        <v>0</v>
      </c>
      <c r="CR239" s="46">
        <f t="shared" si="175"/>
        <v>0</v>
      </c>
      <c r="CS239" s="46">
        <f t="shared" si="175"/>
        <v>0</v>
      </c>
    </row>
    <row r="240" spans="2:97" x14ac:dyDescent="0.35">
      <c r="B240" s="40" t="s">
        <v>79</v>
      </c>
      <c r="E240" s="32">
        <f>SUM(G240:CS240)</f>
        <v>0</v>
      </c>
      <c r="F240" s="2"/>
      <c r="G240" s="33">
        <f t="shared" si="174"/>
        <v>0</v>
      </c>
      <c r="H240" s="43">
        <f t="shared" si="174"/>
        <v>0</v>
      </c>
      <c r="I240" s="43">
        <f t="shared" si="174"/>
        <v>0</v>
      </c>
      <c r="J240" s="43">
        <f t="shared" si="174"/>
        <v>0</v>
      </c>
      <c r="K240" s="43">
        <f t="shared" si="174"/>
        <v>0</v>
      </c>
      <c r="L240" s="43">
        <f t="shared" si="174"/>
        <v>0</v>
      </c>
      <c r="M240" s="43">
        <f t="shared" si="174"/>
        <v>0</v>
      </c>
      <c r="N240" s="43">
        <f t="shared" si="174"/>
        <v>0</v>
      </c>
      <c r="O240" s="43">
        <f t="shared" si="174"/>
        <v>0</v>
      </c>
      <c r="P240" s="43">
        <f t="shared" si="174"/>
        <v>0</v>
      </c>
      <c r="Q240" s="43">
        <f t="shared" si="174"/>
        <v>0</v>
      </c>
      <c r="R240" s="43">
        <f t="shared" si="174"/>
        <v>0</v>
      </c>
      <c r="S240" s="43">
        <f t="shared" si="174"/>
        <v>0</v>
      </c>
      <c r="T240" s="43">
        <f t="shared" si="174"/>
        <v>0</v>
      </c>
      <c r="U240" s="43">
        <f t="shared" si="174"/>
        <v>0</v>
      </c>
      <c r="V240" s="43">
        <f t="shared" si="174"/>
        <v>0</v>
      </c>
      <c r="W240" s="43">
        <f t="shared" si="174"/>
        <v>0</v>
      </c>
      <c r="X240" s="43">
        <f t="shared" si="174"/>
        <v>0</v>
      </c>
      <c r="Y240" s="43">
        <f t="shared" si="174"/>
        <v>0</v>
      </c>
      <c r="Z240" s="43">
        <f t="shared" si="174"/>
        <v>0</v>
      </c>
      <c r="AA240" s="43">
        <f t="shared" si="174"/>
        <v>0</v>
      </c>
      <c r="AB240" s="43">
        <f t="shared" si="174"/>
        <v>0</v>
      </c>
      <c r="AC240" s="43">
        <f t="shared" si="174"/>
        <v>0</v>
      </c>
      <c r="AD240" s="43">
        <f t="shared" si="174"/>
        <v>0</v>
      </c>
      <c r="AE240" s="43">
        <f t="shared" si="174"/>
        <v>0</v>
      </c>
      <c r="AF240" s="43">
        <f t="shared" si="174"/>
        <v>0</v>
      </c>
      <c r="AG240" s="43">
        <f t="shared" si="174"/>
        <v>0</v>
      </c>
      <c r="AH240" s="43">
        <f t="shared" si="174"/>
        <v>0</v>
      </c>
      <c r="AI240" s="43">
        <f t="shared" si="174"/>
        <v>0</v>
      </c>
      <c r="AJ240" s="43">
        <f t="shared" si="174"/>
        <v>0</v>
      </c>
      <c r="AK240" s="43">
        <f t="shared" si="174"/>
        <v>0</v>
      </c>
      <c r="AL240" s="43">
        <f t="shared" si="174"/>
        <v>0</v>
      </c>
      <c r="AM240" s="43">
        <f t="shared" si="174"/>
        <v>0</v>
      </c>
      <c r="AN240" s="43">
        <f t="shared" si="174"/>
        <v>0</v>
      </c>
      <c r="AO240" s="43">
        <f t="shared" si="174"/>
        <v>0</v>
      </c>
      <c r="AP240" s="43">
        <f t="shared" si="174"/>
        <v>0</v>
      </c>
      <c r="AQ240" s="43">
        <f t="shared" si="174"/>
        <v>0</v>
      </c>
      <c r="AR240" s="43">
        <f t="shared" si="174"/>
        <v>0</v>
      </c>
      <c r="AS240" s="43">
        <f t="shared" si="174"/>
        <v>0</v>
      </c>
      <c r="AT240" s="43">
        <f t="shared" si="174"/>
        <v>0</v>
      </c>
      <c r="AU240" s="43">
        <f t="shared" si="174"/>
        <v>0</v>
      </c>
      <c r="AV240" s="43">
        <f t="shared" si="174"/>
        <v>0</v>
      </c>
      <c r="AW240" s="43">
        <f t="shared" si="174"/>
        <v>0</v>
      </c>
      <c r="AX240" s="43">
        <f t="shared" si="174"/>
        <v>0</v>
      </c>
      <c r="AY240" s="43">
        <f t="shared" si="174"/>
        <v>0</v>
      </c>
      <c r="AZ240" s="43">
        <f t="shared" si="174"/>
        <v>0</v>
      </c>
      <c r="BA240" s="43">
        <f t="shared" si="174"/>
        <v>0</v>
      </c>
      <c r="BB240" s="43">
        <f t="shared" si="174"/>
        <v>0</v>
      </c>
      <c r="BC240" s="43">
        <f t="shared" si="174"/>
        <v>0</v>
      </c>
      <c r="BD240" s="43">
        <f t="shared" si="174"/>
        <v>0</v>
      </c>
      <c r="BE240" s="43">
        <f t="shared" si="174"/>
        <v>0</v>
      </c>
      <c r="BF240" s="43">
        <f t="shared" si="174"/>
        <v>0</v>
      </c>
      <c r="BG240" s="43">
        <f t="shared" si="174"/>
        <v>0</v>
      </c>
      <c r="BH240" s="43">
        <f t="shared" si="174"/>
        <v>0</v>
      </c>
      <c r="BI240" s="43">
        <f t="shared" si="174"/>
        <v>0</v>
      </c>
      <c r="BJ240" s="43">
        <f t="shared" si="174"/>
        <v>0</v>
      </c>
      <c r="BK240" s="43">
        <f t="shared" si="174"/>
        <v>0</v>
      </c>
      <c r="BL240" s="43">
        <f t="shared" si="174"/>
        <v>0</v>
      </c>
      <c r="BM240" s="43">
        <f t="shared" si="174"/>
        <v>0</v>
      </c>
      <c r="BN240" s="43">
        <f t="shared" si="174"/>
        <v>0</v>
      </c>
      <c r="BO240" s="43">
        <f t="shared" si="174"/>
        <v>0</v>
      </c>
      <c r="BP240" s="43">
        <f t="shared" si="174"/>
        <v>0</v>
      </c>
      <c r="BQ240" s="43">
        <f t="shared" si="174"/>
        <v>0</v>
      </c>
      <c r="BR240" s="43">
        <f t="shared" si="174"/>
        <v>0</v>
      </c>
      <c r="BS240" s="43">
        <f t="shared" si="175"/>
        <v>0</v>
      </c>
      <c r="BT240" s="43">
        <f t="shared" si="175"/>
        <v>0</v>
      </c>
      <c r="BU240" s="43">
        <f t="shared" si="175"/>
        <v>0</v>
      </c>
      <c r="BV240" s="43">
        <f t="shared" si="175"/>
        <v>0</v>
      </c>
      <c r="BW240" s="43">
        <f t="shared" si="175"/>
        <v>0</v>
      </c>
      <c r="BX240" s="43">
        <f t="shared" si="175"/>
        <v>0</v>
      </c>
      <c r="BY240" s="43">
        <f t="shared" si="175"/>
        <v>0</v>
      </c>
      <c r="BZ240" s="43">
        <f t="shared" si="175"/>
        <v>0</v>
      </c>
      <c r="CA240" s="43">
        <f t="shared" si="175"/>
        <v>0</v>
      </c>
      <c r="CB240" s="43">
        <f t="shared" si="175"/>
        <v>0</v>
      </c>
      <c r="CC240" s="43">
        <f t="shared" si="175"/>
        <v>0</v>
      </c>
      <c r="CD240" s="43">
        <f t="shared" si="175"/>
        <v>0</v>
      </c>
      <c r="CE240" s="43">
        <f t="shared" si="175"/>
        <v>0</v>
      </c>
      <c r="CF240" s="43">
        <f t="shared" si="175"/>
        <v>0</v>
      </c>
      <c r="CG240" s="43">
        <f t="shared" si="175"/>
        <v>0</v>
      </c>
      <c r="CH240" s="43">
        <f t="shared" si="175"/>
        <v>0</v>
      </c>
      <c r="CI240" s="43">
        <f t="shared" si="175"/>
        <v>0</v>
      </c>
      <c r="CJ240" s="43">
        <f t="shared" si="175"/>
        <v>0</v>
      </c>
      <c r="CK240" s="43">
        <f t="shared" si="175"/>
        <v>0</v>
      </c>
      <c r="CL240" s="43">
        <f t="shared" si="175"/>
        <v>0</v>
      </c>
      <c r="CM240" s="43">
        <f t="shared" si="175"/>
        <v>0</v>
      </c>
      <c r="CN240" s="43">
        <f t="shared" si="175"/>
        <v>0</v>
      </c>
      <c r="CO240" s="43">
        <f t="shared" si="175"/>
        <v>0</v>
      </c>
      <c r="CP240" s="43">
        <f t="shared" si="175"/>
        <v>0</v>
      </c>
      <c r="CQ240" s="43">
        <f t="shared" si="175"/>
        <v>0</v>
      </c>
      <c r="CR240" s="43">
        <f t="shared" si="175"/>
        <v>0</v>
      </c>
      <c r="CS240" s="43">
        <f t="shared" si="175"/>
        <v>0</v>
      </c>
    </row>
    <row r="241" spans="2:97" x14ac:dyDescent="0.35">
      <c r="B241" s="40" t="s">
        <v>80</v>
      </c>
      <c r="E241" s="44">
        <f>SUM(G241:CS241)</f>
        <v>0</v>
      </c>
      <c r="F241" s="2"/>
      <c r="G241" s="45">
        <f t="shared" si="174"/>
        <v>0</v>
      </c>
      <c r="H241" s="46">
        <f t="shared" si="174"/>
        <v>0</v>
      </c>
      <c r="I241" s="46">
        <f t="shared" si="174"/>
        <v>0</v>
      </c>
      <c r="J241" s="46">
        <f t="shared" si="174"/>
        <v>0</v>
      </c>
      <c r="K241" s="46">
        <f t="shared" si="174"/>
        <v>0</v>
      </c>
      <c r="L241" s="46">
        <f t="shared" si="174"/>
        <v>0</v>
      </c>
      <c r="M241" s="46">
        <f t="shared" si="174"/>
        <v>0</v>
      </c>
      <c r="N241" s="46">
        <f t="shared" si="174"/>
        <v>0</v>
      </c>
      <c r="O241" s="46">
        <f t="shared" si="174"/>
        <v>0</v>
      </c>
      <c r="P241" s="46">
        <f t="shared" si="174"/>
        <v>0</v>
      </c>
      <c r="Q241" s="46">
        <f t="shared" si="174"/>
        <v>0</v>
      </c>
      <c r="R241" s="46">
        <f t="shared" si="174"/>
        <v>0</v>
      </c>
      <c r="S241" s="46">
        <f t="shared" si="174"/>
        <v>0</v>
      </c>
      <c r="T241" s="46">
        <f t="shared" si="174"/>
        <v>0</v>
      </c>
      <c r="U241" s="46">
        <f t="shared" si="174"/>
        <v>0</v>
      </c>
      <c r="V241" s="46">
        <f t="shared" si="174"/>
        <v>0</v>
      </c>
      <c r="W241" s="46">
        <f t="shared" si="174"/>
        <v>0</v>
      </c>
      <c r="X241" s="46">
        <f t="shared" si="174"/>
        <v>0</v>
      </c>
      <c r="Y241" s="46">
        <f t="shared" si="174"/>
        <v>0</v>
      </c>
      <c r="Z241" s="46">
        <f t="shared" si="174"/>
        <v>0</v>
      </c>
      <c r="AA241" s="46">
        <f t="shared" si="174"/>
        <v>0</v>
      </c>
      <c r="AB241" s="46">
        <f t="shared" si="174"/>
        <v>0</v>
      </c>
      <c r="AC241" s="46">
        <f t="shared" si="174"/>
        <v>0</v>
      </c>
      <c r="AD241" s="46">
        <f t="shared" si="174"/>
        <v>0</v>
      </c>
      <c r="AE241" s="46">
        <f t="shared" si="174"/>
        <v>0</v>
      </c>
      <c r="AF241" s="46">
        <f t="shared" si="174"/>
        <v>0</v>
      </c>
      <c r="AG241" s="46">
        <f t="shared" si="174"/>
        <v>0</v>
      </c>
      <c r="AH241" s="46">
        <f t="shared" si="174"/>
        <v>0</v>
      </c>
      <c r="AI241" s="46">
        <f t="shared" si="174"/>
        <v>0</v>
      </c>
      <c r="AJ241" s="46">
        <f t="shared" si="174"/>
        <v>0</v>
      </c>
      <c r="AK241" s="46">
        <f t="shared" si="174"/>
        <v>0</v>
      </c>
      <c r="AL241" s="46">
        <f t="shared" si="174"/>
        <v>0</v>
      </c>
      <c r="AM241" s="46">
        <f t="shared" si="174"/>
        <v>0</v>
      </c>
      <c r="AN241" s="46">
        <f t="shared" si="174"/>
        <v>0</v>
      </c>
      <c r="AO241" s="46">
        <f t="shared" si="174"/>
        <v>0</v>
      </c>
      <c r="AP241" s="46">
        <f t="shared" si="174"/>
        <v>0</v>
      </c>
      <c r="AQ241" s="46">
        <f t="shared" si="174"/>
        <v>0</v>
      </c>
      <c r="AR241" s="46">
        <f t="shared" si="174"/>
        <v>0</v>
      </c>
      <c r="AS241" s="46">
        <f t="shared" si="174"/>
        <v>0</v>
      </c>
      <c r="AT241" s="46">
        <f t="shared" si="174"/>
        <v>0</v>
      </c>
      <c r="AU241" s="46">
        <f t="shared" si="174"/>
        <v>0</v>
      </c>
      <c r="AV241" s="46">
        <f t="shared" si="174"/>
        <v>0</v>
      </c>
      <c r="AW241" s="46">
        <f t="shared" si="174"/>
        <v>0</v>
      </c>
      <c r="AX241" s="46">
        <f t="shared" si="174"/>
        <v>0</v>
      </c>
      <c r="AY241" s="46">
        <f t="shared" si="174"/>
        <v>0</v>
      </c>
      <c r="AZ241" s="46">
        <f t="shared" si="174"/>
        <v>0</v>
      </c>
      <c r="BA241" s="46">
        <f t="shared" si="174"/>
        <v>0</v>
      </c>
      <c r="BB241" s="46">
        <f t="shared" si="174"/>
        <v>0</v>
      </c>
      <c r="BC241" s="46">
        <f t="shared" si="174"/>
        <v>0</v>
      </c>
      <c r="BD241" s="46">
        <f t="shared" si="174"/>
        <v>0</v>
      </c>
      <c r="BE241" s="46">
        <f t="shared" si="174"/>
        <v>0</v>
      </c>
      <c r="BF241" s="46">
        <f t="shared" si="174"/>
        <v>0</v>
      </c>
      <c r="BG241" s="46">
        <f t="shared" si="174"/>
        <v>0</v>
      </c>
      <c r="BH241" s="46">
        <f t="shared" si="174"/>
        <v>0</v>
      </c>
      <c r="BI241" s="46">
        <f t="shared" si="174"/>
        <v>0</v>
      </c>
      <c r="BJ241" s="46">
        <f t="shared" si="174"/>
        <v>0</v>
      </c>
      <c r="BK241" s="46">
        <f t="shared" si="174"/>
        <v>0</v>
      </c>
      <c r="BL241" s="46">
        <f t="shared" si="174"/>
        <v>0</v>
      </c>
      <c r="BM241" s="46">
        <f t="shared" si="174"/>
        <v>0</v>
      </c>
      <c r="BN241" s="46">
        <f t="shared" si="174"/>
        <v>0</v>
      </c>
      <c r="BO241" s="46">
        <f t="shared" si="174"/>
        <v>0</v>
      </c>
      <c r="BP241" s="46">
        <f t="shared" si="174"/>
        <v>0</v>
      </c>
      <c r="BQ241" s="46">
        <f t="shared" si="174"/>
        <v>0</v>
      </c>
      <c r="BR241" s="46">
        <f t="shared" si="174"/>
        <v>0</v>
      </c>
      <c r="BS241" s="46">
        <f t="shared" si="175"/>
        <v>0</v>
      </c>
      <c r="BT241" s="46">
        <f t="shared" si="175"/>
        <v>0</v>
      </c>
      <c r="BU241" s="46">
        <f t="shared" si="175"/>
        <v>0</v>
      </c>
      <c r="BV241" s="46">
        <f t="shared" si="175"/>
        <v>0</v>
      </c>
      <c r="BW241" s="46">
        <f t="shared" si="175"/>
        <v>0</v>
      </c>
      <c r="BX241" s="46">
        <f t="shared" si="175"/>
        <v>0</v>
      </c>
      <c r="BY241" s="46">
        <f t="shared" si="175"/>
        <v>0</v>
      </c>
      <c r="BZ241" s="46">
        <f t="shared" si="175"/>
        <v>0</v>
      </c>
      <c r="CA241" s="46">
        <f t="shared" si="175"/>
        <v>0</v>
      </c>
      <c r="CB241" s="46">
        <f t="shared" si="175"/>
        <v>0</v>
      </c>
      <c r="CC241" s="46">
        <f t="shared" si="175"/>
        <v>0</v>
      </c>
      <c r="CD241" s="46">
        <f t="shared" si="175"/>
        <v>0</v>
      </c>
      <c r="CE241" s="46">
        <f t="shared" si="175"/>
        <v>0</v>
      </c>
      <c r="CF241" s="46">
        <f t="shared" si="175"/>
        <v>0</v>
      </c>
      <c r="CG241" s="46">
        <f t="shared" si="175"/>
        <v>0</v>
      </c>
      <c r="CH241" s="46">
        <f t="shared" si="175"/>
        <v>0</v>
      </c>
      <c r="CI241" s="46">
        <f t="shared" si="175"/>
        <v>0</v>
      </c>
      <c r="CJ241" s="46">
        <f t="shared" si="175"/>
        <v>0</v>
      </c>
      <c r="CK241" s="46">
        <f t="shared" si="175"/>
        <v>0</v>
      </c>
      <c r="CL241" s="46">
        <f t="shared" si="175"/>
        <v>0</v>
      </c>
      <c r="CM241" s="46">
        <f t="shared" si="175"/>
        <v>0</v>
      </c>
      <c r="CN241" s="46">
        <f t="shared" si="175"/>
        <v>0</v>
      </c>
      <c r="CO241" s="46">
        <f t="shared" si="175"/>
        <v>0</v>
      </c>
      <c r="CP241" s="46">
        <f t="shared" si="175"/>
        <v>0</v>
      </c>
      <c r="CQ241" s="46">
        <f t="shared" si="175"/>
        <v>0</v>
      </c>
      <c r="CR241" s="46">
        <f t="shared" si="175"/>
        <v>0</v>
      </c>
      <c r="CS241" s="46">
        <f t="shared" si="175"/>
        <v>0</v>
      </c>
    </row>
    <row r="242" spans="2:97" x14ac:dyDescent="0.35">
      <c r="B242" s="2"/>
      <c r="E242" s="32"/>
      <c r="F242" s="2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  <c r="CQ242" s="55"/>
      <c r="CR242" s="55"/>
      <c r="CS242" s="55"/>
    </row>
    <row r="243" spans="2:97" x14ac:dyDescent="0.35">
      <c r="B243" s="50" t="str">
        <f>B19</f>
        <v>Enter Name</v>
      </c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1"/>
      <c r="CO243" s="51"/>
      <c r="CP243" s="51"/>
      <c r="CQ243" s="51"/>
      <c r="CR243" s="51"/>
      <c r="CS243" s="51"/>
    </row>
    <row r="245" spans="2:97" x14ac:dyDescent="0.35">
      <c r="B245" s="40" t="s">
        <v>72</v>
      </c>
      <c r="C245" s="40"/>
      <c r="D245" s="40"/>
      <c r="E245" s="32">
        <f>SUM(G245:CS245)</f>
        <v>0</v>
      </c>
      <c r="F245" s="2"/>
      <c r="G245" s="46">
        <f t="shared" ref="G245:BR245" si="176">(G$28*$C$19)+(G$29*$D$19)+(G$30*$C$19)</f>
        <v>0</v>
      </c>
      <c r="H245" s="46">
        <f t="shared" si="176"/>
        <v>0</v>
      </c>
      <c r="I245" s="46">
        <f t="shared" si="176"/>
        <v>0</v>
      </c>
      <c r="J245" s="46">
        <f t="shared" si="176"/>
        <v>0</v>
      </c>
      <c r="K245" s="46">
        <f t="shared" si="176"/>
        <v>0</v>
      </c>
      <c r="L245" s="46">
        <f t="shared" si="176"/>
        <v>0</v>
      </c>
      <c r="M245" s="46">
        <f t="shared" si="176"/>
        <v>0</v>
      </c>
      <c r="N245" s="46">
        <f t="shared" si="176"/>
        <v>0</v>
      </c>
      <c r="O245" s="46">
        <f t="shared" si="176"/>
        <v>0</v>
      </c>
      <c r="P245" s="46">
        <f t="shared" si="176"/>
        <v>0</v>
      </c>
      <c r="Q245" s="46">
        <f t="shared" si="176"/>
        <v>0</v>
      </c>
      <c r="R245" s="46">
        <f t="shared" si="176"/>
        <v>0</v>
      </c>
      <c r="S245" s="46">
        <f t="shared" si="176"/>
        <v>0</v>
      </c>
      <c r="T245" s="46">
        <f t="shared" si="176"/>
        <v>0</v>
      </c>
      <c r="U245" s="46">
        <f t="shared" si="176"/>
        <v>0</v>
      </c>
      <c r="V245" s="46">
        <f t="shared" si="176"/>
        <v>0</v>
      </c>
      <c r="W245" s="46">
        <f t="shared" si="176"/>
        <v>0</v>
      </c>
      <c r="X245" s="46">
        <f t="shared" si="176"/>
        <v>0</v>
      </c>
      <c r="Y245" s="46">
        <f t="shared" si="176"/>
        <v>0</v>
      </c>
      <c r="Z245" s="46">
        <f t="shared" si="176"/>
        <v>0</v>
      </c>
      <c r="AA245" s="46">
        <f t="shared" si="176"/>
        <v>0</v>
      </c>
      <c r="AB245" s="46">
        <f t="shared" si="176"/>
        <v>0</v>
      </c>
      <c r="AC245" s="46">
        <f t="shared" si="176"/>
        <v>0</v>
      </c>
      <c r="AD245" s="46">
        <f t="shared" si="176"/>
        <v>0</v>
      </c>
      <c r="AE245" s="46">
        <f t="shared" si="176"/>
        <v>0</v>
      </c>
      <c r="AF245" s="46">
        <f t="shared" si="176"/>
        <v>0</v>
      </c>
      <c r="AG245" s="46">
        <f t="shared" si="176"/>
        <v>0</v>
      </c>
      <c r="AH245" s="46">
        <f t="shared" si="176"/>
        <v>0</v>
      </c>
      <c r="AI245" s="46">
        <f t="shared" si="176"/>
        <v>0</v>
      </c>
      <c r="AJ245" s="46">
        <f t="shared" si="176"/>
        <v>0</v>
      </c>
      <c r="AK245" s="46">
        <f t="shared" si="176"/>
        <v>0</v>
      </c>
      <c r="AL245" s="46">
        <f t="shared" si="176"/>
        <v>0</v>
      </c>
      <c r="AM245" s="46">
        <f t="shared" si="176"/>
        <v>0</v>
      </c>
      <c r="AN245" s="46">
        <f t="shared" si="176"/>
        <v>0</v>
      </c>
      <c r="AO245" s="46">
        <f t="shared" si="176"/>
        <v>0</v>
      </c>
      <c r="AP245" s="46">
        <f t="shared" si="176"/>
        <v>0</v>
      </c>
      <c r="AQ245" s="46">
        <f t="shared" si="176"/>
        <v>0</v>
      </c>
      <c r="AR245" s="46">
        <f t="shared" si="176"/>
        <v>0</v>
      </c>
      <c r="AS245" s="46">
        <f t="shared" si="176"/>
        <v>0</v>
      </c>
      <c r="AT245" s="46">
        <f t="shared" si="176"/>
        <v>0</v>
      </c>
      <c r="AU245" s="46">
        <f t="shared" si="176"/>
        <v>0</v>
      </c>
      <c r="AV245" s="46">
        <f t="shared" si="176"/>
        <v>0</v>
      </c>
      <c r="AW245" s="46">
        <f t="shared" si="176"/>
        <v>0</v>
      </c>
      <c r="AX245" s="46">
        <f t="shared" si="176"/>
        <v>0</v>
      </c>
      <c r="AY245" s="46">
        <f t="shared" si="176"/>
        <v>0</v>
      </c>
      <c r="AZ245" s="46">
        <f t="shared" si="176"/>
        <v>0</v>
      </c>
      <c r="BA245" s="46">
        <f t="shared" si="176"/>
        <v>0</v>
      </c>
      <c r="BB245" s="46">
        <f t="shared" si="176"/>
        <v>0</v>
      </c>
      <c r="BC245" s="46">
        <f t="shared" si="176"/>
        <v>0</v>
      </c>
      <c r="BD245" s="46">
        <f t="shared" si="176"/>
        <v>0</v>
      </c>
      <c r="BE245" s="46">
        <f t="shared" si="176"/>
        <v>0</v>
      </c>
      <c r="BF245" s="46">
        <f t="shared" si="176"/>
        <v>0</v>
      </c>
      <c r="BG245" s="46">
        <f t="shared" si="176"/>
        <v>0</v>
      </c>
      <c r="BH245" s="46">
        <f t="shared" si="176"/>
        <v>0</v>
      </c>
      <c r="BI245" s="46">
        <f t="shared" si="176"/>
        <v>0</v>
      </c>
      <c r="BJ245" s="46">
        <f t="shared" si="176"/>
        <v>0</v>
      </c>
      <c r="BK245" s="46">
        <f t="shared" si="176"/>
        <v>0</v>
      </c>
      <c r="BL245" s="46">
        <f t="shared" si="176"/>
        <v>0</v>
      </c>
      <c r="BM245" s="46">
        <f t="shared" si="176"/>
        <v>0</v>
      </c>
      <c r="BN245" s="46">
        <f t="shared" si="176"/>
        <v>0</v>
      </c>
      <c r="BO245" s="46">
        <f t="shared" si="176"/>
        <v>0</v>
      </c>
      <c r="BP245" s="46">
        <f t="shared" si="176"/>
        <v>0</v>
      </c>
      <c r="BQ245" s="46">
        <f t="shared" si="176"/>
        <v>0</v>
      </c>
      <c r="BR245" s="46">
        <f t="shared" si="176"/>
        <v>0</v>
      </c>
      <c r="BS245" s="46">
        <f t="shared" ref="BS245:CS245" si="177">(BS$28*$C$19)+(BS$29*$D$19)+(BS$30*$C$19)</f>
        <v>0</v>
      </c>
      <c r="BT245" s="46">
        <f t="shared" si="177"/>
        <v>0</v>
      </c>
      <c r="BU245" s="46">
        <f t="shared" si="177"/>
        <v>0</v>
      </c>
      <c r="BV245" s="46">
        <f t="shared" si="177"/>
        <v>0</v>
      </c>
      <c r="BW245" s="46">
        <f t="shared" si="177"/>
        <v>0</v>
      </c>
      <c r="BX245" s="46">
        <f t="shared" si="177"/>
        <v>0</v>
      </c>
      <c r="BY245" s="46">
        <f t="shared" si="177"/>
        <v>0</v>
      </c>
      <c r="BZ245" s="46">
        <f t="shared" si="177"/>
        <v>0</v>
      </c>
      <c r="CA245" s="46">
        <f t="shared" si="177"/>
        <v>0</v>
      </c>
      <c r="CB245" s="46">
        <f t="shared" si="177"/>
        <v>0</v>
      </c>
      <c r="CC245" s="46">
        <f t="shared" si="177"/>
        <v>0</v>
      </c>
      <c r="CD245" s="46">
        <f t="shared" si="177"/>
        <v>0</v>
      </c>
      <c r="CE245" s="46">
        <f t="shared" si="177"/>
        <v>0</v>
      </c>
      <c r="CF245" s="46">
        <f t="shared" si="177"/>
        <v>0</v>
      </c>
      <c r="CG245" s="46">
        <f t="shared" si="177"/>
        <v>0</v>
      </c>
      <c r="CH245" s="46">
        <f t="shared" si="177"/>
        <v>0</v>
      </c>
      <c r="CI245" s="46">
        <f t="shared" si="177"/>
        <v>0</v>
      </c>
      <c r="CJ245" s="46">
        <f t="shared" si="177"/>
        <v>0</v>
      </c>
      <c r="CK245" s="46">
        <f t="shared" si="177"/>
        <v>0</v>
      </c>
      <c r="CL245" s="46">
        <f t="shared" si="177"/>
        <v>0</v>
      </c>
      <c r="CM245" s="46">
        <f t="shared" si="177"/>
        <v>0</v>
      </c>
      <c r="CN245" s="46">
        <f t="shared" si="177"/>
        <v>0</v>
      </c>
      <c r="CO245" s="46">
        <f t="shared" si="177"/>
        <v>0</v>
      </c>
      <c r="CP245" s="46">
        <f t="shared" si="177"/>
        <v>0</v>
      </c>
      <c r="CQ245" s="46">
        <f t="shared" si="177"/>
        <v>0</v>
      </c>
      <c r="CR245" s="46">
        <f t="shared" si="177"/>
        <v>0</v>
      </c>
      <c r="CS245" s="46">
        <f t="shared" si="177"/>
        <v>0</v>
      </c>
    </row>
    <row r="246" spans="2:97" x14ac:dyDescent="0.35">
      <c r="B246" s="1" t="s">
        <v>73</v>
      </c>
      <c r="E246" s="32">
        <f>SUM(G246:CS246)</f>
        <v>0</v>
      </c>
      <c r="G246" s="42">
        <f t="shared" ref="G246:BR246" si="178">(G$56*$C$19)+(G$57*$D$19)+(G$58*$D$19)+(G$59*$C$19)</f>
        <v>0</v>
      </c>
      <c r="H246" s="42">
        <f t="shared" si="178"/>
        <v>0</v>
      </c>
      <c r="I246" s="42">
        <f t="shared" si="178"/>
        <v>0</v>
      </c>
      <c r="J246" s="42">
        <f t="shared" si="178"/>
        <v>0</v>
      </c>
      <c r="K246" s="42">
        <f t="shared" si="178"/>
        <v>0</v>
      </c>
      <c r="L246" s="42">
        <f t="shared" si="178"/>
        <v>0</v>
      </c>
      <c r="M246" s="42">
        <f t="shared" si="178"/>
        <v>0</v>
      </c>
      <c r="N246" s="42">
        <f t="shared" si="178"/>
        <v>0</v>
      </c>
      <c r="O246" s="42">
        <f t="shared" si="178"/>
        <v>0</v>
      </c>
      <c r="P246" s="42">
        <f t="shared" si="178"/>
        <v>0</v>
      </c>
      <c r="Q246" s="42">
        <f t="shared" si="178"/>
        <v>0</v>
      </c>
      <c r="R246" s="42">
        <f t="shared" si="178"/>
        <v>0</v>
      </c>
      <c r="S246" s="42">
        <f t="shared" si="178"/>
        <v>0</v>
      </c>
      <c r="T246" s="42">
        <f t="shared" si="178"/>
        <v>0</v>
      </c>
      <c r="U246" s="42">
        <f t="shared" si="178"/>
        <v>0</v>
      </c>
      <c r="V246" s="42">
        <f t="shared" si="178"/>
        <v>0</v>
      </c>
      <c r="W246" s="42">
        <f t="shared" si="178"/>
        <v>0</v>
      </c>
      <c r="X246" s="42">
        <f t="shared" si="178"/>
        <v>0</v>
      </c>
      <c r="Y246" s="42">
        <f t="shared" si="178"/>
        <v>0</v>
      </c>
      <c r="Z246" s="42">
        <f t="shared" si="178"/>
        <v>0</v>
      </c>
      <c r="AA246" s="42">
        <f t="shared" si="178"/>
        <v>0</v>
      </c>
      <c r="AB246" s="42">
        <f t="shared" si="178"/>
        <v>0</v>
      </c>
      <c r="AC246" s="42">
        <f t="shared" si="178"/>
        <v>0</v>
      </c>
      <c r="AD246" s="42">
        <f t="shared" si="178"/>
        <v>0</v>
      </c>
      <c r="AE246" s="42">
        <f t="shared" si="178"/>
        <v>0</v>
      </c>
      <c r="AF246" s="42">
        <f t="shared" si="178"/>
        <v>0</v>
      </c>
      <c r="AG246" s="42">
        <f t="shared" si="178"/>
        <v>0</v>
      </c>
      <c r="AH246" s="42">
        <f t="shared" si="178"/>
        <v>0</v>
      </c>
      <c r="AI246" s="42">
        <f t="shared" si="178"/>
        <v>0</v>
      </c>
      <c r="AJ246" s="42">
        <f t="shared" si="178"/>
        <v>0</v>
      </c>
      <c r="AK246" s="42">
        <f t="shared" si="178"/>
        <v>0</v>
      </c>
      <c r="AL246" s="42">
        <f t="shared" si="178"/>
        <v>0</v>
      </c>
      <c r="AM246" s="42">
        <f t="shared" si="178"/>
        <v>0</v>
      </c>
      <c r="AN246" s="42">
        <f t="shared" si="178"/>
        <v>0</v>
      </c>
      <c r="AO246" s="42">
        <f t="shared" si="178"/>
        <v>0</v>
      </c>
      <c r="AP246" s="42">
        <f t="shared" si="178"/>
        <v>0</v>
      </c>
      <c r="AQ246" s="42">
        <f t="shared" si="178"/>
        <v>0</v>
      </c>
      <c r="AR246" s="42">
        <f t="shared" si="178"/>
        <v>0</v>
      </c>
      <c r="AS246" s="42">
        <f t="shared" si="178"/>
        <v>0</v>
      </c>
      <c r="AT246" s="42">
        <f t="shared" si="178"/>
        <v>0</v>
      </c>
      <c r="AU246" s="42">
        <f t="shared" si="178"/>
        <v>0</v>
      </c>
      <c r="AV246" s="42">
        <f t="shared" si="178"/>
        <v>0</v>
      </c>
      <c r="AW246" s="42">
        <f t="shared" si="178"/>
        <v>0</v>
      </c>
      <c r="AX246" s="42">
        <f t="shared" si="178"/>
        <v>0</v>
      </c>
      <c r="AY246" s="42">
        <f t="shared" si="178"/>
        <v>0</v>
      </c>
      <c r="AZ246" s="42">
        <f t="shared" si="178"/>
        <v>0</v>
      </c>
      <c r="BA246" s="42">
        <f t="shared" si="178"/>
        <v>0</v>
      </c>
      <c r="BB246" s="42">
        <f t="shared" si="178"/>
        <v>0</v>
      </c>
      <c r="BC246" s="42">
        <f t="shared" si="178"/>
        <v>0</v>
      </c>
      <c r="BD246" s="42">
        <f t="shared" si="178"/>
        <v>0</v>
      </c>
      <c r="BE246" s="42">
        <f t="shared" si="178"/>
        <v>0</v>
      </c>
      <c r="BF246" s="42">
        <f t="shared" si="178"/>
        <v>0</v>
      </c>
      <c r="BG246" s="42">
        <f t="shared" si="178"/>
        <v>0</v>
      </c>
      <c r="BH246" s="42">
        <f t="shared" si="178"/>
        <v>0</v>
      </c>
      <c r="BI246" s="42">
        <f t="shared" si="178"/>
        <v>0</v>
      </c>
      <c r="BJ246" s="42">
        <f t="shared" si="178"/>
        <v>0</v>
      </c>
      <c r="BK246" s="42">
        <f t="shared" si="178"/>
        <v>0</v>
      </c>
      <c r="BL246" s="42">
        <f t="shared" si="178"/>
        <v>0</v>
      </c>
      <c r="BM246" s="42">
        <f t="shared" si="178"/>
        <v>0</v>
      </c>
      <c r="BN246" s="42">
        <f t="shared" si="178"/>
        <v>0</v>
      </c>
      <c r="BO246" s="42">
        <f t="shared" si="178"/>
        <v>0</v>
      </c>
      <c r="BP246" s="42">
        <f t="shared" si="178"/>
        <v>0</v>
      </c>
      <c r="BQ246" s="42">
        <f t="shared" si="178"/>
        <v>0</v>
      </c>
      <c r="BR246" s="42">
        <f t="shared" si="178"/>
        <v>0</v>
      </c>
      <c r="BS246" s="42">
        <f t="shared" ref="BS246:CS246" si="179">(BS$56*$C$19)+(BS$57*$D$19)+(BS$58*$D$19)+(BS$59*$C$19)</f>
        <v>0</v>
      </c>
      <c r="BT246" s="42">
        <f t="shared" si="179"/>
        <v>0</v>
      </c>
      <c r="BU246" s="42">
        <f t="shared" si="179"/>
        <v>0</v>
      </c>
      <c r="BV246" s="42">
        <f t="shared" si="179"/>
        <v>0</v>
      </c>
      <c r="BW246" s="42">
        <f t="shared" si="179"/>
        <v>0</v>
      </c>
      <c r="BX246" s="42">
        <f t="shared" si="179"/>
        <v>0</v>
      </c>
      <c r="BY246" s="42">
        <f t="shared" si="179"/>
        <v>0</v>
      </c>
      <c r="BZ246" s="42">
        <f t="shared" si="179"/>
        <v>0</v>
      </c>
      <c r="CA246" s="42">
        <f t="shared" si="179"/>
        <v>0</v>
      </c>
      <c r="CB246" s="42">
        <f t="shared" si="179"/>
        <v>0</v>
      </c>
      <c r="CC246" s="42">
        <f t="shared" si="179"/>
        <v>0</v>
      </c>
      <c r="CD246" s="42">
        <f t="shared" si="179"/>
        <v>0</v>
      </c>
      <c r="CE246" s="42">
        <f t="shared" si="179"/>
        <v>0</v>
      </c>
      <c r="CF246" s="42">
        <f t="shared" si="179"/>
        <v>0</v>
      </c>
      <c r="CG246" s="42">
        <f t="shared" si="179"/>
        <v>0</v>
      </c>
      <c r="CH246" s="42">
        <f t="shared" si="179"/>
        <v>0</v>
      </c>
      <c r="CI246" s="42">
        <f t="shared" si="179"/>
        <v>0</v>
      </c>
      <c r="CJ246" s="42">
        <f t="shared" si="179"/>
        <v>0</v>
      </c>
      <c r="CK246" s="42">
        <f t="shared" si="179"/>
        <v>0</v>
      </c>
      <c r="CL246" s="42">
        <f t="shared" si="179"/>
        <v>0</v>
      </c>
      <c r="CM246" s="42">
        <f t="shared" si="179"/>
        <v>0</v>
      </c>
      <c r="CN246" s="42">
        <f t="shared" si="179"/>
        <v>0</v>
      </c>
      <c r="CO246" s="42">
        <f t="shared" si="179"/>
        <v>0</v>
      </c>
      <c r="CP246" s="42">
        <f t="shared" si="179"/>
        <v>0</v>
      </c>
      <c r="CQ246" s="42">
        <f t="shared" si="179"/>
        <v>0</v>
      </c>
      <c r="CR246" s="42">
        <f t="shared" si="179"/>
        <v>0</v>
      </c>
      <c r="CS246" s="42">
        <f t="shared" si="179"/>
        <v>0</v>
      </c>
    </row>
    <row r="247" spans="2:97" x14ac:dyDescent="0.35">
      <c r="B247" s="1" t="s">
        <v>74</v>
      </c>
      <c r="E247" s="32">
        <f>SUM(G247:CS247)</f>
        <v>0</v>
      </c>
      <c r="G247" s="42">
        <f t="shared" ref="G247:BR247" si="180">(G$70*$C$19)+(G$71*$D$19)+(G$72*$D$19)+(G$73*$C$19)</f>
        <v>0</v>
      </c>
      <c r="H247" s="42">
        <f t="shared" si="180"/>
        <v>0</v>
      </c>
      <c r="I247" s="42">
        <f t="shared" si="180"/>
        <v>0</v>
      </c>
      <c r="J247" s="42">
        <f t="shared" si="180"/>
        <v>0</v>
      </c>
      <c r="K247" s="42">
        <f t="shared" si="180"/>
        <v>0</v>
      </c>
      <c r="L247" s="42">
        <f t="shared" si="180"/>
        <v>0</v>
      </c>
      <c r="M247" s="42">
        <f t="shared" si="180"/>
        <v>0</v>
      </c>
      <c r="N247" s="42">
        <f t="shared" si="180"/>
        <v>0</v>
      </c>
      <c r="O247" s="42">
        <f t="shared" si="180"/>
        <v>0</v>
      </c>
      <c r="P247" s="42">
        <f t="shared" si="180"/>
        <v>0</v>
      </c>
      <c r="Q247" s="42">
        <f t="shared" si="180"/>
        <v>0</v>
      </c>
      <c r="R247" s="42">
        <f t="shared" si="180"/>
        <v>0</v>
      </c>
      <c r="S247" s="42">
        <f t="shared" si="180"/>
        <v>0</v>
      </c>
      <c r="T247" s="42">
        <f t="shared" si="180"/>
        <v>0</v>
      </c>
      <c r="U247" s="42">
        <f t="shared" si="180"/>
        <v>0</v>
      </c>
      <c r="V247" s="42">
        <f t="shared" si="180"/>
        <v>0</v>
      </c>
      <c r="W247" s="42">
        <f t="shared" si="180"/>
        <v>0</v>
      </c>
      <c r="X247" s="42">
        <f t="shared" si="180"/>
        <v>0</v>
      </c>
      <c r="Y247" s="42">
        <f t="shared" si="180"/>
        <v>0</v>
      </c>
      <c r="Z247" s="42">
        <f t="shared" si="180"/>
        <v>0</v>
      </c>
      <c r="AA247" s="42">
        <f t="shared" si="180"/>
        <v>0</v>
      </c>
      <c r="AB247" s="42">
        <f t="shared" si="180"/>
        <v>0</v>
      </c>
      <c r="AC247" s="42">
        <f t="shared" si="180"/>
        <v>0</v>
      </c>
      <c r="AD247" s="42">
        <f t="shared" si="180"/>
        <v>0</v>
      </c>
      <c r="AE247" s="42">
        <f t="shared" si="180"/>
        <v>0</v>
      </c>
      <c r="AF247" s="42">
        <f t="shared" si="180"/>
        <v>0</v>
      </c>
      <c r="AG247" s="42">
        <f t="shared" si="180"/>
        <v>0</v>
      </c>
      <c r="AH247" s="42">
        <f t="shared" si="180"/>
        <v>0</v>
      </c>
      <c r="AI247" s="42">
        <f t="shared" si="180"/>
        <v>0</v>
      </c>
      <c r="AJ247" s="42">
        <f t="shared" si="180"/>
        <v>0</v>
      </c>
      <c r="AK247" s="42">
        <f t="shared" si="180"/>
        <v>0</v>
      </c>
      <c r="AL247" s="42">
        <f t="shared" si="180"/>
        <v>0</v>
      </c>
      <c r="AM247" s="42">
        <f t="shared" si="180"/>
        <v>0</v>
      </c>
      <c r="AN247" s="42">
        <f t="shared" si="180"/>
        <v>0</v>
      </c>
      <c r="AO247" s="42">
        <f t="shared" si="180"/>
        <v>0</v>
      </c>
      <c r="AP247" s="42">
        <f t="shared" si="180"/>
        <v>0</v>
      </c>
      <c r="AQ247" s="42">
        <f t="shared" si="180"/>
        <v>0</v>
      </c>
      <c r="AR247" s="42">
        <f t="shared" si="180"/>
        <v>0</v>
      </c>
      <c r="AS247" s="42">
        <f t="shared" si="180"/>
        <v>0</v>
      </c>
      <c r="AT247" s="42">
        <f t="shared" si="180"/>
        <v>0</v>
      </c>
      <c r="AU247" s="42">
        <f t="shared" si="180"/>
        <v>0</v>
      </c>
      <c r="AV247" s="42">
        <f t="shared" si="180"/>
        <v>0</v>
      </c>
      <c r="AW247" s="42">
        <f t="shared" si="180"/>
        <v>0</v>
      </c>
      <c r="AX247" s="42">
        <f t="shared" si="180"/>
        <v>0</v>
      </c>
      <c r="AY247" s="42">
        <f t="shared" si="180"/>
        <v>0</v>
      </c>
      <c r="AZ247" s="42">
        <f t="shared" si="180"/>
        <v>0</v>
      </c>
      <c r="BA247" s="42">
        <f t="shared" si="180"/>
        <v>0</v>
      </c>
      <c r="BB247" s="42">
        <f t="shared" si="180"/>
        <v>0</v>
      </c>
      <c r="BC247" s="42">
        <f t="shared" si="180"/>
        <v>0</v>
      </c>
      <c r="BD247" s="42">
        <f t="shared" si="180"/>
        <v>0</v>
      </c>
      <c r="BE247" s="42">
        <f t="shared" si="180"/>
        <v>0</v>
      </c>
      <c r="BF247" s="42">
        <f t="shared" si="180"/>
        <v>0</v>
      </c>
      <c r="BG247" s="42">
        <f t="shared" si="180"/>
        <v>0</v>
      </c>
      <c r="BH247" s="42">
        <f t="shared" si="180"/>
        <v>0</v>
      </c>
      <c r="BI247" s="42">
        <f t="shared" si="180"/>
        <v>0</v>
      </c>
      <c r="BJ247" s="42">
        <f t="shared" si="180"/>
        <v>0</v>
      </c>
      <c r="BK247" s="42">
        <f t="shared" si="180"/>
        <v>0</v>
      </c>
      <c r="BL247" s="42">
        <f t="shared" si="180"/>
        <v>0</v>
      </c>
      <c r="BM247" s="42">
        <f t="shared" si="180"/>
        <v>0</v>
      </c>
      <c r="BN247" s="42">
        <f t="shared" si="180"/>
        <v>0</v>
      </c>
      <c r="BO247" s="42">
        <f t="shared" si="180"/>
        <v>0</v>
      </c>
      <c r="BP247" s="42">
        <f t="shared" si="180"/>
        <v>0</v>
      </c>
      <c r="BQ247" s="42">
        <f t="shared" si="180"/>
        <v>0</v>
      </c>
      <c r="BR247" s="42">
        <f t="shared" si="180"/>
        <v>0</v>
      </c>
      <c r="BS247" s="42">
        <f t="shared" ref="BS247:CS247" si="181">(BS$70*$C$19)+(BS$71*$D$19)+(BS$72*$D$19)+(BS$73*$C$19)</f>
        <v>0</v>
      </c>
      <c r="BT247" s="42">
        <f t="shared" si="181"/>
        <v>0</v>
      </c>
      <c r="BU247" s="42">
        <f t="shared" si="181"/>
        <v>0</v>
      </c>
      <c r="BV247" s="42">
        <f t="shared" si="181"/>
        <v>0</v>
      </c>
      <c r="BW247" s="42">
        <f t="shared" si="181"/>
        <v>0</v>
      </c>
      <c r="BX247" s="42">
        <f t="shared" si="181"/>
        <v>0</v>
      </c>
      <c r="BY247" s="42">
        <f t="shared" si="181"/>
        <v>0</v>
      </c>
      <c r="BZ247" s="42">
        <f t="shared" si="181"/>
        <v>0</v>
      </c>
      <c r="CA247" s="42">
        <f t="shared" si="181"/>
        <v>0</v>
      </c>
      <c r="CB247" s="42">
        <f t="shared" si="181"/>
        <v>0</v>
      </c>
      <c r="CC247" s="42">
        <f t="shared" si="181"/>
        <v>0</v>
      </c>
      <c r="CD247" s="42">
        <f t="shared" si="181"/>
        <v>0</v>
      </c>
      <c r="CE247" s="42">
        <f t="shared" si="181"/>
        <v>0</v>
      </c>
      <c r="CF247" s="42">
        <f t="shared" si="181"/>
        <v>0</v>
      </c>
      <c r="CG247" s="42">
        <f t="shared" si="181"/>
        <v>0</v>
      </c>
      <c r="CH247" s="42">
        <f t="shared" si="181"/>
        <v>0</v>
      </c>
      <c r="CI247" s="42">
        <f t="shared" si="181"/>
        <v>0</v>
      </c>
      <c r="CJ247" s="42">
        <f t="shared" si="181"/>
        <v>0</v>
      </c>
      <c r="CK247" s="42">
        <f t="shared" si="181"/>
        <v>0</v>
      </c>
      <c r="CL247" s="42">
        <f t="shared" si="181"/>
        <v>0</v>
      </c>
      <c r="CM247" s="42">
        <f t="shared" si="181"/>
        <v>0</v>
      </c>
      <c r="CN247" s="42">
        <f t="shared" si="181"/>
        <v>0</v>
      </c>
      <c r="CO247" s="42">
        <f t="shared" si="181"/>
        <v>0</v>
      </c>
      <c r="CP247" s="42">
        <f t="shared" si="181"/>
        <v>0</v>
      </c>
      <c r="CQ247" s="42">
        <f t="shared" si="181"/>
        <v>0</v>
      </c>
      <c r="CR247" s="42">
        <f t="shared" si="181"/>
        <v>0</v>
      </c>
      <c r="CS247" s="42">
        <f t="shared" si="181"/>
        <v>0</v>
      </c>
    </row>
    <row r="248" spans="2:97" x14ac:dyDescent="0.35">
      <c r="B248" s="1" t="s">
        <v>64</v>
      </c>
      <c r="E248" s="32">
        <f>SUM(G248:CS248)</f>
        <v>0</v>
      </c>
      <c r="G248" s="37">
        <f t="shared" ref="G248:BR248" si="182">G47</f>
        <v>0</v>
      </c>
      <c r="H248" s="37">
        <f t="shared" si="182"/>
        <v>0</v>
      </c>
      <c r="I248" s="37">
        <f t="shared" si="182"/>
        <v>0</v>
      </c>
      <c r="J248" s="37">
        <f t="shared" si="182"/>
        <v>0</v>
      </c>
      <c r="K248" s="37">
        <f t="shared" si="182"/>
        <v>0</v>
      </c>
      <c r="L248" s="37">
        <f t="shared" si="182"/>
        <v>0</v>
      </c>
      <c r="M248" s="37">
        <f t="shared" si="182"/>
        <v>0</v>
      </c>
      <c r="N248" s="37">
        <f t="shared" si="182"/>
        <v>0</v>
      </c>
      <c r="O248" s="37">
        <f t="shared" si="182"/>
        <v>0</v>
      </c>
      <c r="P248" s="37">
        <f t="shared" si="182"/>
        <v>0</v>
      </c>
      <c r="Q248" s="37">
        <f t="shared" si="182"/>
        <v>0</v>
      </c>
      <c r="R248" s="37">
        <f t="shared" si="182"/>
        <v>0</v>
      </c>
      <c r="S248" s="37">
        <f t="shared" si="182"/>
        <v>0</v>
      </c>
      <c r="T248" s="37">
        <f t="shared" si="182"/>
        <v>0</v>
      </c>
      <c r="U248" s="37">
        <f t="shared" si="182"/>
        <v>0</v>
      </c>
      <c r="V248" s="37">
        <f t="shared" si="182"/>
        <v>0</v>
      </c>
      <c r="W248" s="37">
        <f t="shared" si="182"/>
        <v>0</v>
      </c>
      <c r="X248" s="37">
        <f t="shared" si="182"/>
        <v>0</v>
      </c>
      <c r="Y248" s="37">
        <f t="shared" si="182"/>
        <v>0</v>
      </c>
      <c r="Z248" s="37">
        <f t="shared" si="182"/>
        <v>0</v>
      </c>
      <c r="AA248" s="37">
        <f t="shared" si="182"/>
        <v>0</v>
      </c>
      <c r="AB248" s="37">
        <f t="shared" si="182"/>
        <v>0</v>
      </c>
      <c r="AC248" s="37">
        <f t="shared" si="182"/>
        <v>0</v>
      </c>
      <c r="AD248" s="37">
        <f t="shared" si="182"/>
        <v>0</v>
      </c>
      <c r="AE248" s="37">
        <f t="shared" si="182"/>
        <v>0</v>
      </c>
      <c r="AF248" s="37">
        <f t="shared" si="182"/>
        <v>0</v>
      </c>
      <c r="AG248" s="37">
        <f t="shared" si="182"/>
        <v>0</v>
      </c>
      <c r="AH248" s="37">
        <f t="shared" si="182"/>
        <v>0</v>
      </c>
      <c r="AI248" s="37">
        <f t="shared" si="182"/>
        <v>0</v>
      </c>
      <c r="AJ248" s="37">
        <f t="shared" si="182"/>
        <v>0</v>
      </c>
      <c r="AK248" s="37">
        <f t="shared" si="182"/>
        <v>0</v>
      </c>
      <c r="AL248" s="37">
        <f t="shared" si="182"/>
        <v>0</v>
      </c>
      <c r="AM248" s="37">
        <f t="shared" si="182"/>
        <v>0</v>
      </c>
      <c r="AN248" s="37">
        <f t="shared" si="182"/>
        <v>0</v>
      </c>
      <c r="AO248" s="37">
        <f t="shared" si="182"/>
        <v>0</v>
      </c>
      <c r="AP248" s="37">
        <f t="shared" si="182"/>
        <v>0</v>
      </c>
      <c r="AQ248" s="37">
        <f t="shared" si="182"/>
        <v>0</v>
      </c>
      <c r="AR248" s="37">
        <f t="shared" si="182"/>
        <v>0</v>
      </c>
      <c r="AS248" s="37">
        <f t="shared" si="182"/>
        <v>0</v>
      </c>
      <c r="AT248" s="37">
        <f t="shared" si="182"/>
        <v>0</v>
      </c>
      <c r="AU248" s="37">
        <f t="shared" si="182"/>
        <v>0</v>
      </c>
      <c r="AV248" s="37">
        <f t="shared" si="182"/>
        <v>0</v>
      </c>
      <c r="AW248" s="37">
        <f t="shared" si="182"/>
        <v>0</v>
      </c>
      <c r="AX248" s="37">
        <f t="shared" si="182"/>
        <v>0</v>
      </c>
      <c r="AY248" s="37">
        <f t="shared" si="182"/>
        <v>0</v>
      </c>
      <c r="AZ248" s="37">
        <f t="shared" si="182"/>
        <v>0</v>
      </c>
      <c r="BA248" s="37">
        <f t="shared" si="182"/>
        <v>0</v>
      </c>
      <c r="BB248" s="37">
        <f t="shared" si="182"/>
        <v>0</v>
      </c>
      <c r="BC248" s="37">
        <f t="shared" si="182"/>
        <v>0</v>
      </c>
      <c r="BD248" s="37">
        <f t="shared" si="182"/>
        <v>0</v>
      </c>
      <c r="BE248" s="37">
        <f t="shared" si="182"/>
        <v>0</v>
      </c>
      <c r="BF248" s="37">
        <f t="shared" si="182"/>
        <v>0</v>
      </c>
      <c r="BG248" s="37">
        <f t="shared" si="182"/>
        <v>0</v>
      </c>
      <c r="BH248" s="37">
        <f t="shared" si="182"/>
        <v>0</v>
      </c>
      <c r="BI248" s="37">
        <f t="shared" si="182"/>
        <v>0</v>
      </c>
      <c r="BJ248" s="37">
        <f t="shared" si="182"/>
        <v>0</v>
      </c>
      <c r="BK248" s="37">
        <f t="shared" si="182"/>
        <v>0</v>
      </c>
      <c r="BL248" s="37">
        <f t="shared" si="182"/>
        <v>0</v>
      </c>
      <c r="BM248" s="37">
        <f t="shared" si="182"/>
        <v>0</v>
      </c>
      <c r="BN248" s="37">
        <f t="shared" si="182"/>
        <v>0</v>
      </c>
      <c r="BO248" s="37">
        <f t="shared" si="182"/>
        <v>0</v>
      </c>
      <c r="BP248" s="37">
        <f t="shared" si="182"/>
        <v>0</v>
      </c>
      <c r="BQ248" s="37">
        <f t="shared" si="182"/>
        <v>0</v>
      </c>
      <c r="BR248" s="37">
        <f t="shared" si="182"/>
        <v>0</v>
      </c>
      <c r="BS248" s="37">
        <f t="shared" ref="BS248:CS248" si="183">BS47</f>
        <v>0</v>
      </c>
      <c r="BT248" s="37">
        <f t="shared" si="183"/>
        <v>0</v>
      </c>
      <c r="BU248" s="37">
        <f t="shared" si="183"/>
        <v>0</v>
      </c>
      <c r="BV248" s="37">
        <f t="shared" si="183"/>
        <v>0</v>
      </c>
      <c r="BW248" s="37">
        <f t="shared" si="183"/>
        <v>0</v>
      </c>
      <c r="BX248" s="37">
        <f t="shared" si="183"/>
        <v>0</v>
      </c>
      <c r="BY248" s="37">
        <f t="shared" si="183"/>
        <v>0</v>
      </c>
      <c r="BZ248" s="37">
        <f t="shared" si="183"/>
        <v>0</v>
      </c>
      <c r="CA248" s="37">
        <f t="shared" si="183"/>
        <v>0</v>
      </c>
      <c r="CB248" s="37">
        <f t="shared" si="183"/>
        <v>0</v>
      </c>
      <c r="CC248" s="37">
        <f t="shared" si="183"/>
        <v>0</v>
      </c>
      <c r="CD248" s="37">
        <f t="shared" si="183"/>
        <v>0</v>
      </c>
      <c r="CE248" s="37">
        <f t="shared" si="183"/>
        <v>0</v>
      </c>
      <c r="CF248" s="37">
        <f t="shared" si="183"/>
        <v>0</v>
      </c>
      <c r="CG248" s="37">
        <f t="shared" si="183"/>
        <v>0</v>
      </c>
      <c r="CH248" s="37">
        <f t="shared" si="183"/>
        <v>0</v>
      </c>
      <c r="CI248" s="37">
        <f t="shared" si="183"/>
        <v>0</v>
      </c>
      <c r="CJ248" s="37">
        <f t="shared" si="183"/>
        <v>0</v>
      </c>
      <c r="CK248" s="37">
        <f t="shared" si="183"/>
        <v>0</v>
      </c>
      <c r="CL248" s="37">
        <f t="shared" si="183"/>
        <v>0</v>
      </c>
      <c r="CM248" s="37">
        <f t="shared" si="183"/>
        <v>0</v>
      </c>
      <c r="CN248" s="37">
        <f t="shared" si="183"/>
        <v>0</v>
      </c>
      <c r="CO248" s="37">
        <f t="shared" si="183"/>
        <v>0</v>
      </c>
      <c r="CP248" s="37">
        <f t="shared" si="183"/>
        <v>0</v>
      </c>
      <c r="CQ248" s="37">
        <f t="shared" si="183"/>
        <v>0</v>
      </c>
      <c r="CR248" s="37">
        <f t="shared" si="183"/>
        <v>0</v>
      </c>
      <c r="CS248" s="37">
        <f t="shared" si="183"/>
        <v>0</v>
      </c>
    </row>
    <row r="249" spans="2:97" x14ac:dyDescent="0.35">
      <c r="E249" s="29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3"/>
      <c r="BS249" s="53"/>
      <c r="BT249" s="53"/>
      <c r="BU249" s="53"/>
      <c r="BV249" s="53"/>
      <c r="BW249" s="53"/>
      <c r="BX249" s="53"/>
      <c r="BY249" s="53"/>
      <c r="BZ249" s="53"/>
      <c r="CA249" s="53"/>
      <c r="CB249" s="53"/>
      <c r="CC249" s="53"/>
      <c r="CD249" s="53"/>
      <c r="CE249" s="53"/>
      <c r="CF249" s="53"/>
      <c r="CG249" s="53"/>
      <c r="CH249" s="53"/>
      <c r="CI249" s="53"/>
      <c r="CJ249" s="53"/>
      <c r="CK249" s="53"/>
      <c r="CL249" s="53"/>
      <c r="CM249" s="53"/>
      <c r="CN249" s="53"/>
      <c r="CO249" s="53"/>
      <c r="CP249" s="53"/>
      <c r="CQ249" s="53"/>
      <c r="CR249" s="53"/>
      <c r="CS249" s="53"/>
    </row>
    <row r="250" spans="2:97" x14ac:dyDescent="0.35">
      <c r="B250" s="2" t="s">
        <v>65</v>
      </c>
      <c r="E250" s="29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3"/>
      <c r="BS250" s="53"/>
      <c r="BT250" s="53"/>
      <c r="BU250" s="53"/>
      <c r="BV250" s="53"/>
      <c r="BW250" s="53"/>
      <c r="BX250" s="53"/>
      <c r="BY250" s="53"/>
      <c r="BZ250" s="53"/>
      <c r="CA250" s="53"/>
      <c r="CB250" s="53"/>
      <c r="CC250" s="53"/>
      <c r="CD250" s="53"/>
      <c r="CE250" s="53"/>
      <c r="CF250" s="53"/>
      <c r="CG250" s="53"/>
      <c r="CH250" s="53"/>
      <c r="CI250" s="53"/>
      <c r="CJ250" s="53"/>
      <c r="CK250" s="53"/>
      <c r="CL250" s="53"/>
      <c r="CM250" s="53"/>
      <c r="CN250" s="53"/>
      <c r="CO250" s="53"/>
      <c r="CP250" s="53"/>
      <c r="CQ250" s="53"/>
      <c r="CR250" s="53"/>
      <c r="CS250" s="53"/>
    </row>
    <row r="251" spans="2:97" x14ac:dyDescent="0.35">
      <c r="E251" s="29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3"/>
      <c r="BS251" s="53"/>
      <c r="BT251" s="53"/>
      <c r="BU251" s="53"/>
      <c r="BV251" s="53"/>
      <c r="BW251" s="53"/>
      <c r="BX251" s="53"/>
      <c r="BY251" s="53"/>
      <c r="BZ251" s="53"/>
      <c r="CA251" s="53"/>
      <c r="CB251" s="53"/>
      <c r="CC251" s="53"/>
      <c r="CD251" s="53"/>
      <c r="CE251" s="53"/>
      <c r="CF251" s="53"/>
      <c r="CG251" s="53"/>
      <c r="CH251" s="53"/>
      <c r="CI251" s="53"/>
      <c r="CJ251" s="53"/>
      <c r="CK251" s="53"/>
      <c r="CL251" s="53"/>
      <c r="CM251" s="53"/>
      <c r="CN251" s="53"/>
      <c r="CO251" s="53"/>
      <c r="CP251" s="53"/>
      <c r="CQ251" s="53"/>
      <c r="CR251" s="53"/>
      <c r="CS251" s="53"/>
    </row>
    <row r="252" spans="2:97" x14ac:dyDescent="0.35">
      <c r="B252" s="40" t="s">
        <v>75</v>
      </c>
      <c r="E252" s="44">
        <f>SUM(G252:CS252)</f>
        <v>0</v>
      </c>
      <c r="F252" s="2"/>
      <c r="G252" s="46">
        <f t="shared" ref="G252:BR252" si="184">SUM(G246:G247)</f>
        <v>0</v>
      </c>
      <c r="H252" s="46">
        <f t="shared" si="184"/>
        <v>0</v>
      </c>
      <c r="I252" s="46">
        <f t="shared" si="184"/>
        <v>0</v>
      </c>
      <c r="J252" s="46">
        <f t="shared" si="184"/>
        <v>0</v>
      </c>
      <c r="K252" s="46">
        <f t="shared" si="184"/>
        <v>0</v>
      </c>
      <c r="L252" s="46">
        <f t="shared" si="184"/>
        <v>0</v>
      </c>
      <c r="M252" s="46">
        <f t="shared" si="184"/>
        <v>0</v>
      </c>
      <c r="N252" s="46">
        <f t="shared" si="184"/>
        <v>0</v>
      </c>
      <c r="O252" s="46">
        <f t="shared" si="184"/>
        <v>0</v>
      </c>
      <c r="P252" s="46">
        <f t="shared" si="184"/>
        <v>0</v>
      </c>
      <c r="Q252" s="46">
        <f t="shared" si="184"/>
        <v>0</v>
      </c>
      <c r="R252" s="46">
        <f t="shared" si="184"/>
        <v>0</v>
      </c>
      <c r="S252" s="46">
        <f t="shared" si="184"/>
        <v>0</v>
      </c>
      <c r="T252" s="46">
        <f t="shared" si="184"/>
        <v>0</v>
      </c>
      <c r="U252" s="46">
        <f t="shared" si="184"/>
        <v>0</v>
      </c>
      <c r="V252" s="46">
        <f t="shared" si="184"/>
        <v>0</v>
      </c>
      <c r="W252" s="46">
        <f t="shared" si="184"/>
        <v>0</v>
      </c>
      <c r="X252" s="46">
        <f t="shared" si="184"/>
        <v>0</v>
      </c>
      <c r="Y252" s="46">
        <f t="shared" si="184"/>
        <v>0</v>
      </c>
      <c r="Z252" s="46">
        <f t="shared" si="184"/>
        <v>0</v>
      </c>
      <c r="AA252" s="46">
        <f t="shared" si="184"/>
        <v>0</v>
      </c>
      <c r="AB252" s="46">
        <f t="shared" si="184"/>
        <v>0</v>
      </c>
      <c r="AC252" s="46">
        <f t="shared" si="184"/>
        <v>0</v>
      </c>
      <c r="AD252" s="46">
        <f t="shared" si="184"/>
        <v>0</v>
      </c>
      <c r="AE252" s="46">
        <f t="shared" si="184"/>
        <v>0</v>
      </c>
      <c r="AF252" s="46">
        <f t="shared" si="184"/>
        <v>0</v>
      </c>
      <c r="AG252" s="46">
        <f t="shared" si="184"/>
        <v>0</v>
      </c>
      <c r="AH252" s="46">
        <f t="shared" si="184"/>
        <v>0</v>
      </c>
      <c r="AI252" s="46">
        <f t="shared" si="184"/>
        <v>0</v>
      </c>
      <c r="AJ252" s="46">
        <f t="shared" si="184"/>
        <v>0</v>
      </c>
      <c r="AK252" s="46">
        <f t="shared" si="184"/>
        <v>0</v>
      </c>
      <c r="AL252" s="46">
        <f t="shared" si="184"/>
        <v>0</v>
      </c>
      <c r="AM252" s="46">
        <f t="shared" si="184"/>
        <v>0</v>
      </c>
      <c r="AN252" s="46">
        <f t="shared" si="184"/>
        <v>0</v>
      </c>
      <c r="AO252" s="46">
        <f t="shared" si="184"/>
        <v>0</v>
      </c>
      <c r="AP252" s="46">
        <f t="shared" si="184"/>
        <v>0</v>
      </c>
      <c r="AQ252" s="46">
        <f t="shared" si="184"/>
        <v>0</v>
      </c>
      <c r="AR252" s="46">
        <f t="shared" si="184"/>
        <v>0</v>
      </c>
      <c r="AS252" s="46">
        <f t="shared" si="184"/>
        <v>0</v>
      </c>
      <c r="AT252" s="46">
        <f t="shared" si="184"/>
        <v>0</v>
      </c>
      <c r="AU252" s="46">
        <f t="shared" si="184"/>
        <v>0</v>
      </c>
      <c r="AV252" s="46">
        <f t="shared" si="184"/>
        <v>0</v>
      </c>
      <c r="AW252" s="46">
        <f t="shared" si="184"/>
        <v>0</v>
      </c>
      <c r="AX252" s="46">
        <f t="shared" si="184"/>
        <v>0</v>
      </c>
      <c r="AY252" s="46">
        <f t="shared" si="184"/>
        <v>0</v>
      </c>
      <c r="AZ252" s="46">
        <f t="shared" si="184"/>
        <v>0</v>
      </c>
      <c r="BA252" s="46">
        <f t="shared" si="184"/>
        <v>0</v>
      </c>
      <c r="BB252" s="46">
        <f t="shared" si="184"/>
        <v>0</v>
      </c>
      <c r="BC252" s="46">
        <f t="shared" si="184"/>
        <v>0</v>
      </c>
      <c r="BD252" s="46">
        <f t="shared" si="184"/>
        <v>0</v>
      </c>
      <c r="BE252" s="46">
        <f t="shared" si="184"/>
        <v>0</v>
      </c>
      <c r="BF252" s="46">
        <f t="shared" si="184"/>
        <v>0</v>
      </c>
      <c r="BG252" s="46">
        <f t="shared" si="184"/>
        <v>0</v>
      </c>
      <c r="BH252" s="46">
        <f t="shared" si="184"/>
        <v>0</v>
      </c>
      <c r="BI252" s="46">
        <f t="shared" si="184"/>
        <v>0</v>
      </c>
      <c r="BJ252" s="46">
        <f t="shared" si="184"/>
        <v>0</v>
      </c>
      <c r="BK252" s="46">
        <f t="shared" si="184"/>
        <v>0</v>
      </c>
      <c r="BL252" s="46">
        <f t="shared" si="184"/>
        <v>0</v>
      </c>
      <c r="BM252" s="46">
        <f t="shared" si="184"/>
        <v>0</v>
      </c>
      <c r="BN252" s="46">
        <f t="shared" si="184"/>
        <v>0</v>
      </c>
      <c r="BO252" s="46">
        <f t="shared" si="184"/>
        <v>0</v>
      </c>
      <c r="BP252" s="46">
        <f t="shared" si="184"/>
        <v>0</v>
      </c>
      <c r="BQ252" s="46">
        <f t="shared" si="184"/>
        <v>0</v>
      </c>
      <c r="BR252" s="46">
        <f t="shared" si="184"/>
        <v>0</v>
      </c>
      <c r="BS252" s="46">
        <f t="shared" ref="BS252:CS252" si="185">SUM(BS246:BS247)</f>
        <v>0</v>
      </c>
      <c r="BT252" s="46">
        <f t="shared" si="185"/>
        <v>0</v>
      </c>
      <c r="BU252" s="46">
        <f t="shared" si="185"/>
        <v>0</v>
      </c>
      <c r="BV252" s="46">
        <f t="shared" si="185"/>
        <v>0</v>
      </c>
      <c r="BW252" s="46">
        <f t="shared" si="185"/>
        <v>0</v>
      </c>
      <c r="BX252" s="46">
        <f t="shared" si="185"/>
        <v>0</v>
      </c>
      <c r="BY252" s="46">
        <f t="shared" si="185"/>
        <v>0</v>
      </c>
      <c r="BZ252" s="46">
        <f t="shared" si="185"/>
        <v>0</v>
      </c>
      <c r="CA252" s="46">
        <f t="shared" si="185"/>
        <v>0</v>
      </c>
      <c r="CB252" s="46">
        <f t="shared" si="185"/>
        <v>0</v>
      </c>
      <c r="CC252" s="46">
        <f t="shared" si="185"/>
        <v>0</v>
      </c>
      <c r="CD252" s="46">
        <f t="shared" si="185"/>
        <v>0</v>
      </c>
      <c r="CE252" s="46">
        <f t="shared" si="185"/>
        <v>0</v>
      </c>
      <c r="CF252" s="46">
        <f t="shared" si="185"/>
        <v>0</v>
      </c>
      <c r="CG252" s="46">
        <f t="shared" si="185"/>
        <v>0</v>
      </c>
      <c r="CH252" s="46">
        <f t="shared" si="185"/>
        <v>0</v>
      </c>
      <c r="CI252" s="46">
        <f t="shared" si="185"/>
        <v>0</v>
      </c>
      <c r="CJ252" s="46">
        <f t="shared" si="185"/>
        <v>0</v>
      </c>
      <c r="CK252" s="46">
        <f t="shared" si="185"/>
        <v>0</v>
      </c>
      <c r="CL252" s="46">
        <f t="shared" si="185"/>
        <v>0</v>
      </c>
      <c r="CM252" s="46">
        <f t="shared" si="185"/>
        <v>0</v>
      </c>
      <c r="CN252" s="46">
        <f t="shared" si="185"/>
        <v>0</v>
      </c>
      <c r="CO252" s="46">
        <f t="shared" si="185"/>
        <v>0</v>
      </c>
      <c r="CP252" s="46">
        <f t="shared" si="185"/>
        <v>0</v>
      </c>
      <c r="CQ252" s="46">
        <f t="shared" si="185"/>
        <v>0</v>
      </c>
      <c r="CR252" s="46">
        <f t="shared" si="185"/>
        <v>0</v>
      </c>
      <c r="CS252" s="46">
        <f t="shared" si="185"/>
        <v>0</v>
      </c>
    </row>
    <row r="253" spans="2:97" x14ac:dyDescent="0.35">
      <c r="B253" s="40" t="s">
        <v>76</v>
      </c>
      <c r="E253" s="32">
        <f>SUM(G253:CS253)</f>
        <v>0</v>
      </c>
      <c r="F253" s="2"/>
      <c r="G253" s="33">
        <f t="shared" ref="G253:BR253" si="186">SUM(G245,G252)</f>
        <v>0</v>
      </c>
      <c r="H253" s="43">
        <f t="shared" si="186"/>
        <v>0</v>
      </c>
      <c r="I253" s="43">
        <f t="shared" si="186"/>
        <v>0</v>
      </c>
      <c r="J253" s="43">
        <f t="shared" si="186"/>
        <v>0</v>
      </c>
      <c r="K253" s="43">
        <f t="shared" si="186"/>
        <v>0</v>
      </c>
      <c r="L253" s="43">
        <f t="shared" si="186"/>
        <v>0</v>
      </c>
      <c r="M253" s="43">
        <f t="shared" si="186"/>
        <v>0</v>
      </c>
      <c r="N253" s="43">
        <f t="shared" si="186"/>
        <v>0</v>
      </c>
      <c r="O253" s="43">
        <f t="shared" si="186"/>
        <v>0</v>
      </c>
      <c r="P253" s="43">
        <f t="shared" si="186"/>
        <v>0</v>
      </c>
      <c r="Q253" s="43">
        <f t="shared" si="186"/>
        <v>0</v>
      </c>
      <c r="R253" s="43">
        <f t="shared" si="186"/>
        <v>0</v>
      </c>
      <c r="S253" s="43">
        <f t="shared" si="186"/>
        <v>0</v>
      </c>
      <c r="T253" s="43">
        <f t="shared" si="186"/>
        <v>0</v>
      </c>
      <c r="U253" s="43">
        <f t="shared" si="186"/>
        <v>0</v>
      </c>
      <c r="V253" s="43">
        <f t="shared" si="186"/>
        <v>0</v>
      </c>
      <c r="W253" s="43">
        <f t="shared" si="186"/>
        <v>0</v>
      </c>
      <c r="X253" s="43">
        <f t="shared" si="186"/>
        <v>0</v>
      </c>
      <c r="Y253" s="43">
        <f t="shared" si="186"/>
        <v>0</v>
      </c>
      <c r="Z253" s="43">
        <f t="shared" si="186"/>
        <v>0</v>
      </c>
      <c r="AA253" s="43">
        <f t="shared" si="186"/>
        <v>0</v>
      </c>
      <c r="AB253" s="43">
        <f t="shared" si="186"/>
        <v>0</v>
      </c>
      <c r="AC253" s="43">
        <f t="shared" si="186"/>
        <v>0</v>
      </c>
      <c r="AD253" s="43">
        <f t="shared" si="186"/>
        <v>0</v>
      </c>
      <c r="AE253" s="43">
        <f t="shared" si="186"/>
        <v>0</v>
      </c>
      <c r="AF253" s="43">
        <f t="shared" si="186"/>
        <v>0</v>
      </c>
      <c r="AG253" s="43">
        <f t="shared" si="186"/>
        <v>0</v>
      </c>
      <c r="AH253" s="43">
        <f t="shared" si="186"/>
        <v>0</v>
      </c>
      <c r="AI253" s="43">
        <f t="shared" si="186"/>
        <v>0</v>
      </c>
      <c r="AJ253" s="43">
        <f t="shared" si="186"/>
        <v>0</v>
      </c>
      <c r="AK253" s="43">
        <f t="shared" si="186"/>
        <v>0</v>
      </c>
      <c r="AL253" s="43">
        <f t="shared" si="186"/>
        <v>0</v>
      </c>
      <c r="AM253" s="43">
        <f t="shared" si="186"/>
        <v>0</v>
      </c>
      <c r="AN253" s="43">
        <f t="shared" si="186"/>
        <v>0</v>
      </c>
      <c r="AO253" s="43">
        <f t="shared" si="186"/>
        <v>0</v>
      </c>
      <c r="AP253" s="43">
        <f t="shared" si="186"/>
        <v>0</v>
      </c>
      <c r="AQ253" s="43">
        <f t="shared" si="186"/>
        <v>0</v>
      </c>
      <c r="AR253" s="43">
        <f t="shared" si="186"/>
        <v>0</v>
      </c>
      <c r="AS253" s="43">
        <f t="shared" si="186"/>
        <v>0</v>
      </c>
      <c r="AT253" s="43">
        <f t="shared" si="186"/>
        <v>0</v>
      </c>
      <c r="AU253" s="43">
        <f t="shared" si="186"/>
        <v>0</v>
      </c>
      <c r="AV253" s="43">
        <f t="shared" si="186"/>
        <v>0</v>
      </c>
      <c r="AW253" s="43">
        <f t="shared" si="186"/>
        <v>0</v>
      </c>
      <c r="AX253" s="43">
        <f t="shared" si="186"/>
        <v>0</v>
      </c>
      <c r="AY253" s="43">
        <f t="shared" si="186"/>
        <v>0</v>
      </c>
      <c r="AZ253" s="43">
        <f t="shared" si="186"/>
        <v>0</v>
      </c>
      <c r="BA253" s="43">
        <f t="shared" si="186"/>
        <v>0</v>
      </c>
      <c r="BB253" s="43">
        <f t="shared" si="186"/>
        <v>0</v>
      </c>
      <c r="BC253" s="43">
        <f t="shared" si="186"/>
        <v>0</v>
      </c>
      <c r="BD253" s="43">
        <f t="shared" si="186"/>
        <v>0</v>
      </c>
      <c r="BE253" s="43">
        <f t="shared" si="186"/>
        <v>0</v>
      </c>
      <c r="BF253" s="43">
        <f t="shared" si="186"/>
        <v>0</v>
      </c>
      <c r="BG253" s="43">
        <f t="shared" si="186"/>
        <v>0</v>
      </c>
      <c r="BH253" s="43">
        <f t="shared" si="186"/>
        <v>0</v>
      </c>
      <c r="BI253" s="43">
        <f t="shared" si="186"/>
        <v>0</v>
      </c>
      <c r="BJ253" s="43">
        <f t="shared" si="186"/>
        <v>0</v>
      </c>
      <c r="BK253" s="43">
        <f t="shared" si="186"/>
        <v>0</v>
      </c>
      <c r="BL253" s="43">
        <f t="shared" si="186"/>
        <v>0</v>
      </c>
      <c r="BM253" s="43">
        <f t="shared" si="186"/>
        <v>0</v>
      </c>
      <c r="BN253" s="43">
        <f t="shared" si="186"/>
        <v>0</v>
      </c>
      <c r="BO253" s="43">
        <f t="shared" si="186"/>
        <v>0</v>
      </c>
      <c r="BP253" s="43">
        <f t="shared" si="186"/>
        <v>0</v>
      </c>
      <c r="BQ253" s="43">
        <f t="shared" si="186"/>
        <v>0</v>
      </c>
      <c r="BR253" s="43">
        <f t="shared" si="186"/>
        <v>0</v>
      </c>
      <c r="BS253" s="43">
        <f t="shared" ref="BS253:CS253" si="187">SUM(BS245,BS252)</f>
        <v>0</v>
      </c>
      <c r="BT253" s="43">
        <f t="shared" si="187"/>
        <v>0</v>
      </c>
      <c r="BU253" s="43">
        <f t="shared" si="187"/>
        <v>0</v>
      </c>
      <c r="BV253" s="43">
        <f t="shared" si="187"/>
        <v>0</v>
      </c>
      <c r="BW253" s="43">
        <f t="shared" si="187"/>
        <v>0</v>
      </c>
      <c r="BX253" s="43">
        <f t="shared" si="187"/>
        <v>0</v>
      </c>
      <c r="BY253" s="43">
        <f t="shared" si="187"/>
        <v>0</v>
      </c>
      <c r="BZ253" s="43">
        <f t="shared" si="187"/>
        <v>0</v>
      </c>
      <c r="CA253" s="43">
        <f t="shared" si="187"/>
        <v>0</v>
      </c>
      <c r="CB253" s="43">
        <f t="shared" si="187"/>
        <v>0</v>
      </c>
      <c r="CC253" s="43">
        <f t="shared" si="187"/>
        <v>0</v>
      </c>
      <c r="CD253" s="43">
        <f t="shared" si="187"/>
        <v>0</v>
      </c>
      <c r="CE253" s="43">
        <f t="shared" si="187"/>
        <v>0</v>
      </c>
      <c r="CF253" s="43">
        <f t="shared" si="187"/>
        <v>0</v>
      </c>
      <c r="CG253" s="43">
        <f t="shared" si="187"/>
        <v>0</v>
      </c>
      <c r="CH253" s="43">
        <f t="shared" si="187"/>
        <v>0</v>
      </c>
      <c r="CI253" s="43">
        <f t="shared" si="187"/>
        <v>0</v>
      </c>
      <c r="CJ253" s="43">
        <f t="shared" si="187"/>
        <v>0</v>
      </c>
      <c r="CK253" s="43">
        <f t="shared" si="187"/>
        <v>0</v>
      </c>
      <c r="CL253" s="43">
        <f t="shared" si="187"/>
        <v>0</v>
      </c>
      <c r="CM253" s="43">
        <f t="shared" si="187"/>
        <v>0</v>
      </c>
      <c r="CN253" s="43">
        <f t="shared" si="187"/>
        <v>0</v>
      </c>
      <c r="CO253" s="43">
        <f t="shared" si="187"/>
        <v>0</v>
      </c>
      <c r="CP253" s="43">
        <f t="shared" si="187"/>
        <v>0</v>
      </c>
      <c r="CQ253" s="43">
        <f t="shared" si="187"/>
        <v>0</v>
      </c>
      <c r="CR253" s="43">
        <f t="shared" si="187"/>
        <v>0</v>
      </c>
      <c r="CS253" s="43">
        <f t="shared" si="187"/>
        <v>0</v>
      </c>
    </row>
    <row r="254" spans="2:97" x14ac:dyDescent="0.35">
      <c r="B254" s="40" t="s">
        <v>77</v>
      </c>
      <c r="E254" s="44">
        <f>SUM(G254:CS254)</f>
        <v>0</v>
      </c>
      <c r="G254" s="45">
        <f t="shared" ref="G254:BR254" si="188">IF(G$3&lt;$C$9,G253,0)</f>
        <v>0</v>
      </c>
      <c r="H254" s="46">
        <f t="shared" si="188"/>
        <v>0</v>
      </c>
      <c r="I254" s="46">
        <f t="shared" si="188"/>
        <v>0</v>
      </c>
      <c r="J254" s="46">
        <f t="shared" si="188"/>
        <v>0</v>
      </c>
      <c r="K254" s="46">
        <f t="shared" si="188"/>
        <v>0</v>
      </c>
      <c r="L254" s="46">
        <f t="shared" si="188"/>
        <v>0</v>
      </c>
      <c r="M254" s="46">
        <f t="shared" si="188"/>
        <v>0</v>
      </c>
      <c r="N254" s="46">
        <f t="shared" si="188"/>
        <v>0</v>
      </c>
      <c r="O254" s="46">
        <f t="shared" si="188"/>
        <v>0</v>
      </c>
      <c r="P254" s="46">
        <f t="shared" si="188"/>
        <v>0</v>
      </c>
      <c r="Q254" s="46">
        <f t="shared" si="188"/>
        <v>0</v>
      </c>
      <c r="R254" s="46">
        <f t="shared" si="188"/>
        <v>0</v>
      </c>
      <c r="S254" s="46">
        <f t="shared" si="188"/>
        <v>0</v>
      </c>
      <c r="T254" s="46">
        <f t="shared" si="188"/>
        <v>0</v>
      </c>
      <c r="U254" s="46">
        <f t="shared" si="188"/>
        <v>0</v>
      </c>
      <c r="V254" s="46">
        <f t="shared" si="188"/>
        <v>0</v>
      </c>
      <c r="W254" s="46">
        <f t="shared" si="188"/>
        <v>0</v>
      </c>
      <c r="X254" s="46">
        <f t="shared" si="188"/>
        <v>0</v>
      </c>
      <c r="Y254" s="46">
        <f t="shared" si="188"/>
        <v>0</v>
      </c>
      <c r="Z254" s="46">
        <f t="shared" si="188"/>
        <v>0</v>
      </c>
      <c r="AA254" s="46">
        <f t="shared" si="188"/>
        <v>0</v>
      </c>
      <c r="AB254" s="46">
        <f t="shared" si="188"/>
        <v>0</v>
      </c>
      <c r="AC254" s="46">
        <f t="shared" si="188"/>
        <v>0</v>
      </c>
      <c r="AD254" s="46">
        <f t="shared" si="188"/>
        <v>0</v>
      </c>
      <c r="AE254" s="46">
        <f t="shared" si="188"/>
        <v>0</v>
      </c>
      <c r="AF254" s="46">
        <f t="shared" si="188"/>
        <v>0</v>
      </c>
      <c r="AG254" s="46">
        <f t="shared" si="188"/>
        <v>0</v>
      </c>
      <c r="AH254" s="46">
        <f t="shared" si="188"/>
        <v>0</v>
      </c>
      <c r="AI254" s="46">
        <f t="shared" si="188"/>
        <v>0</v>
      </c>
      <c r="AJ254" s="46">
        <f t="shared" si="188"/>
        <v>0</v>
      </c>
      <c r="AK254" s="46">
        <f t="shared" si="188"/>
        <v>0</v>
      </c>
      <c r="AL254" s="46">
        <f t="shared" si="188"/>
        <v>0</v>
      </c>
      <c r="AM254" s="46">
        <f t="shared" si="188"/>
        <v>0</v>
      </c>
      <c r="AN254" s="46">
        <f t="shared" si="188"/>
        <v>0</v>
      </c>
      <c r="AO254" s="46">
        <f t="shared" si="188"/>
        <v>0</v>
      </c>
      <c r="AP254" s="46">
        <f t="shared" si="188"/>
        <v>0</v>
      </c>
      <c r="AQ254" s="46">
        <f t="shared" si="188"/>
        <v>0</v>
      </c>
      <c r="AR254" s="46">
        <f t="shared" si="188"/>
        <v>0</v>
      </c>
      <c r="AS254" s="46">
        <f t="shared" si="188"/>
        <v>0</v>
      </c>
      <c r="AT254" s="46">
        <f t="shared" si="188"/>
        <v>0</v>
      </c>
      <c r="AU254" s="46">
        <f t="shared" si="188"/>
        <v>0</v>
      </c>
      <c r="AV254" s="46">
        <f t="shared" si="188"/>
        <v>0</v>
      </c>
      <c r="AW254" s="46">
        <f t="shared" si="188"/>
        <v>0</v>
      </c>
      <c r="AX254" s="46">
        <f t="shared" si="188"/>
        <v>0</v>
      </c>
      <c r="AY254" s="46">
        <f t="shared" si="188"/>
        <v>0</v>
      </c>
      <c r="AZ254" s="46">
        <f t="shared" si="188"/>
        <v>0</v>
      </c>
      <c r="BA254" s="46">
        <f t="shared" si="188"/>
        <v>0</v>
      </c>
      <c r="BB254" s="46">
        <f t="shared" si="188"/>
        <v>0</v>
      </c>
      <c r="BC254" s="46">
        <f t="shared" si="188"/>
        <v>0</v>
      </c>
      <c r="BD254" s="46">
        <f t="shared" si="188"/>
        <v>0</v>
      </c>
      <c r="BE254" s="46">
        <f t="shared" si="188"/>
        <v>0</v>
      </c>
      <c r="BF254" s="46">
        <f t="shared" si="188"/>
        <v>0</v>
      </c>
      <c r="BG254" s="46">
        <f t="shared" si="188"/>
        <v>0</v>
      </c>
      <c r="BH254" s="46">
        <f t="shared" si="188"/>
        <v>0</v>
      </c>
      <c r="BI254" s="46">
        <f t="shared" si="188"/>
        <v>0</v>
      </c>
      <c r="BJ254" s="46">
        <f t="shared" si="188"/>
        <v>0</v>
      </c>
      <c r="BK254" s="46">
        <f t="shared" si="188"/>
        <v>0</v>
      </c>
      <c r="BL254" s="46">
        <f t="shared" si="188"/>
        <v>0</v>
      </c>
      <c r="BM254" s="46">
        <f t="shared" si="188"/>
        <v>0</v>
      </c>
      <c r="BN254" s="46">
        <f t="shared" si="188"/>
        <v>0</v>
      </c>
      <c r="BO254" s="46">
        <f t="shared" si="188"/>
        <v>0</v>
      </c>
      <c r="BP254" s="46">
        <f t="shared" si="188"/>
        <v>0</v>
      </c>
      <c r="BQ254" s="46">
        <f t="shared" si="188"/>
        <v>0</v>
      </c>
      <c r="BR254" s="46">
        <f t="shared" si="188"/>
        <v>0</v>
      </c>
      <c r="BS254" s="46">
        <f t="shared" ref="BS254:CS254" si="189">IF(BS$3&lt;$C$9,BS253,0)</f>
        <v>0</v>
      </c>
      <c r="BT254" s="46">
        <f t="shared" si="189"/>
        <v>0</v>
      </c>
      <c r="BU254" s="46">
        <f t="shared" si="189"/>
        <v>0</v>
      </c>
      <c r="BV254" s="46">
        <f t="shared" si="189"/>
        <v>0</v>
      </c>
      <c r="BW254" s="46">
        <f t="shared" si="189"/>
        <v>0</v>
      </c>
      <c r="BX254" s="46">
        <f t="shared" si="189"/>
        <v>0</v>
      </c>
      <c r="BY254" s="46">
        <f t="shared" si="189"/>
        <v>0</v>
      </c>
      <c r="BZ254" s="46">
        <f t="shared" si="189"/>
        <v>0</v>
      </c>
      <c r="CA254" s="46">
        <f t="shared" si="189"/>
        <v>0</v>
      </c>
      <c r="CB254" s="46">
        <f t="shared" si="189"/>
        <v>0</v>
      </c>
      <c r="CC254" s="46">
        <f t="shared" si="189"/>
        <v>0</v>
      </c>
      <c r="CD254" s="46">
        <f t="shared" si="189"/>
        <v>0</v>
      </c>
      <c r="CE254" s="46">
        <f t="shared" si="189"/>
        <v>0</v>
      </c>
      <c r="CF254" s="46">
        <f t="shared" si="189"/>
        <v>0</v>
      </c>
      <c r="CG254" s="46">
        <f t="shared" si="189"/>
        <v>0</v>
      </c>
      <c r="CH254" s="46">
        <f t="shared" si="189"/>
        <v>0</v>
      </c>
      <c r="CI254" s="46">
        <f t="shared" si="189"/>
        <v>0</v>
      </c>
      <c r="CJ254" s="46">
        <f t="shared" si="189"/>
        <v>0</v>
      </c>
      <c r="CK254" s="46">
        <f t="shared" si="189"/>
        <v>0</v>
      </c>
      <c r="CL254" s="46">
        <f t="shared" si="189"/>
        <v>0</v>
      </c>
      <c r="CM254" s="46">
        <f t="shared" si="189"/>
        <v>0</v>
      </c>
      <c r="CN254" s="46">
        <f t="shared" si="189"/>
        <v>0</v>
      </c>
      <c r="CO254" s="46">
        <f t="shared" si="189"/>
        <v>0</v>
      </c>
      <c r="CP254" s="46">
        <f t="shared" si="189"/>
        <v>0</v>
      </c>
      <c r="CQ254" s="46">
        <f t="shared" si="189"/>
        <v>0</v>
      </c>
      <c r="CR254" s="46">
        <f t="shared" si="189"/>
        <v>0</v>
      </c>
      <c r="CS254" s="46">
        <f t="shared" si="189"/>
        <v>0</v>
      </c>
    </row>
    <row r="255" spans="2:97" x14ac:dyDescent="0.35">
      <c r="B255" s="40"/>
      <c r="E255" s="32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55"/>
      <c r="CQ255" s="55"/>
      <c r="CR255" s="55"/>
      <c r="CS255" s="55"/>
    </row>
    <row r="256" spans="2:97" x14ac:dyDescent="0.35">
      <c r="B256" s="40" t="s">
        <v>78</v>
      </c>
      <c r="C256" s="2"/>
      <c r="D256" s="2"/>
      <c r="E256" s="44">
        <f>SUM(G256:CS256)</f>
        <v>0</v>
      </c>
      <c r="F256" s="2"/>
      <c r="G256" s="46">
        <f t="shared" ref="G256:BR256" si="190">G252+G248</f>
        <v>0</v>
      </c>
      <c r="H256" s="46">
        <f t="shared" si="190"/>
        <v>0</v>
      </c>
      <c r="I256" s="46">
        <f t="shared" si="190"/>
        <v>0</v>
      </c>
      <c r="J256" s="46">
        <f t="shared" si="190"/>
        <v>0</v>
      </c>
      <c r="K256" s="46">
        <f t="shared" si="190"/>
        <v>0</v>
      </c>
      <c r="L256" s="46">
        <f t="shared" si="190"/>
        <v>0</v>
      </c>
      <c r="M256" s="46">
        <f t="shared" si="190"/>
        <v>0</v>
      </c>
      <c r="N256" s="46">
        <f t="shared" si="190"/>
        <v>0</v>
      </c>
      <c r="O256" s="46">
        <f t="shared" si="190"/>
        <v>0</v>
      </c>
      <c r="P256" s="46">
        <f t="shared" si="190"/>
        <v>0</v>
      </c>
      <c r="Q256" s="46">
        <f t="shared" si="190"/>
        <v>0</v>
      </c>
      <c r="R256" s="46">
        <f t="shared" si="190"/>
        <v>0</v>
      </c>
      <c r="S256" s="46">
        <f t="shared" si="190"/>
        <v>0</v>
      </c>
      <c r="T256" s="46">
        <f t="shared" si="190"/>
        <v>0</v>
      </c>
      <c r="U256" s="46">
        <f t="shared" si="190"/>
        <v>0</v>
      </c>
      <c r="V256" s="46">
        <f t="shared" si="190"/>
        <v>0</v>
      </c>
      <c r="W256" s="46">
        <f t="shared" si="190"/>
        <v>0</v>
      </c>
      <c r="X256" s="46">
        <f t="shared" si="190"/>
        <v>0</v>
      </c>
      <c r="Y256" s="46">
        <f t="shared" si="190"/>
        <v>0</v>
      </c>
      <c r="Z256" s="46">
        <f t="shared" si="190"/>
        <v>0</v>
      </c>
      <c r="AA256" s="46">
        <f t="shared" si="190"/>
        <v>0</v>
      </c>
      <c r="AB256" s="46">
        <f t="shared" si="190"/>
        <v>0</v>
      </c>
      <c r="AC256" s="46">
        <f t="shared" si="190"/>
        <v>0</v>
      </c>
      <c r="AD256" s="46">
        <f t="shared" si="190"/>
        <v>0</v>
      </c>
      <c r="AE256" s="46">
        <f t="shared" si="190"/>
        <v>0</v>
      </c>
      <c r="AF256" s="46">
        <f t="shared" si="190"/>
        <v>0</v>
      </c>
      <c r="AG256" s="46">
        <f t="shared" si="190"/>
        <v>0</v>
      </c>
      <c r="AH256" s="46">
        <f t="shared" si="190"/>
        <v>0</v>
      </c>
      <c r="AI256" s="46">
        <f t="shared" si="190"/>
        <v>0</v>
      </c>
      <c r="AJ256" s="46">
        <f t="shared" si="190"/>
        <v>0</v>
      </c>
      <c r="AK256" s="46">
        <f t="shared" si="190"/>
        <v>0</v>
      </c>
      <c r="AL256" s="46">
        <f t="shared" si="190"/>
        <v>0</v>
      </c>
      <c r="AM256" s="46">
        <f t="shared" si="190"/>
        <v>0</v>
      </c>
      <c r="AN256" s="46">
        <f t="shared" si="190"/>
        <v>0</v>
      </c>
      <c r="AO256" s="46">
        <f t="shared" si="190"/>
        <v>0</v>
      </c>
      <c r="AP256" s="46">
        <f t="shared" si="190"/>
        <v>0</v>
      </c>
      <c r="AQ256" s="46">
        <f t="shared" si="190"/>
        <v>0</v>
      </c>
      <c r="AR256" s="46">
        <f t="shared" si="190"/>
        <v>0</v>
      </c>
      <c r="AS256" s="46">
        <f t="shared" si="190"/>
        <v>0</v>
      </c>
      <c r="AT256" s="46">
        <f t="shared" si="190"/>
        <v>0</v>
      </c>
      <c r="AU256" s="46">
        <f t="shared" si="190"/>
        <v>0</v>
      </c>
      <c r="AV256" s="46">
        <f t="shared" si="190"/>
        <v>0</v>
      </c>
      <c r="AW256" s="46">
        <f t="shared" si="190"/>
        <v>0</v>
      </c>
      <c r="AX256" s="46">
        <f t="shared" si="190"/>
        <v>0</v>
      </c>
      <c r="AY256" s="46">
        <f t="shared" si="190"/>
        <v>0</v>
      </c>
      <c r="AZ256" s="46">
        <f t="shared" si="190"/>
        <v>0</v>
      </c>
      <c r="BA256" s="46">
        <f t="shared" si="190"/>
        <v>0</v>
      </c>
      <c r="BB256" s="46">
        <f t="shared" si="190"/>
        <v>0</v>
      </c>
      <c r="BC256" s="46">
        <f t="shared" si="190"/>
        <v>0</v>
      </c>
      <c r="BD256" s="46">
        <f t="shared" si="190"/>
        <v>0</v>
      </c>
      <c r="BE256" s="46">
        <f t="shared" si="190"/>
        <v>0</v>
      </c>
      <c r="BF256" s="46">
        <f t="shared" si="190"/>
        <v>0</v>
      </c>
      <c r="BG256" s="46">
        <f t="shared" si="190"/>
        <v>0</v>
      </c>
      <c r="BH256" s="46">
        <f t="shared" si="190"/>
        <v>0</v>
      </c>
      <c r="BI256" s="46">
        <f t="shared" si="190"/>
        <v>0</v>
      </c>
      <c r="BJ256" s="46">
        <f t="shared" si="190"/>
        <v>0</v>
      </c>
      <c r="BK256" s="46">
        <f t="shared" si="190"/>
        <v>0</v>
      </c>
      <c r="BL256" s="46">
        <f t="shared" si="190"/>
        <v>0</v>
      </c>
      <c r="BM256" s="46">
        <f t="shared" si="190"/>
        <v>0</v>
      </c>
      <c r="BN256" s="46">
        <f t="shared" si="190"/>
        <v>0</v>
      </c>
      <c r="BO256" s="46">
        <f t="shared" si="190"/>
        <v>0</v>
      </c>
      <c r="BP256" s="46">
        <f t="shared" si="190"/>
        <v>0</v>
      </c>
      <c r="BQ256" s="46">
        <f t="shared" si="190"/>
        <v>0</v>
      </c>
      <c r="BR256" s="46">
        <f t="shared" si="190"/>
        <v>0</v>
      </c>
      <c r="BS256" s="46">
        <f t="shared" ref="BS256:CS256" si="191">BS252+BS248</f>
        <v>0</v>
      </c>
      <c r="BT256" s="46">
        <f t="shared" si="191"/>
        <v>0</v>
      </c>
      <c r="BU256" s="46">
        <f t="shared" si="191"/>
        <v>0</v>
      </c>
      <c r="BV256" s="46">
        <f t="shared" si="191"/>
        <v>0</v>
      </c>
      <c r="BW256" s="46">
        <f t="shared" si="191"/>
        <v>0</v>
      </c>
      <c r="BX256" s="46">
        <f t="shared" si="191"/>
        <v>0</v>
      </c>
      <c r="BY256" s="46">
        <f t="shared" si="191"/>
        <v>0</v>
      </c>
      <c r="BZ256" s="46">
        <f t="shared" si="191"/>
        <v>0</v>
      </c>
      <c r="CA256" s="46">
        <f t="shared" si="191"/>
        <v>0</v>
      </c>
      <c r="CB256" s="46">
        <f t="shared" si="191"/>
        <v>0</v>
      </c>
      <c r="CC256" s="46">
        <f t="shared" si="191"/>
        <v>0</v>
      </c>
      <c r="CD256" s="46">
        <f t="shared" si="191"/>
        <v>0</v>
      </c>
      <c r="CE256" s="46">
        <f t="shared" si="191"/>
        <v>0</v>
      </c>
      <c r="CF256" s="46">
        <f t="shared" si="191"/>
        <v>0</v>
      </c>
      <c r="CG256" s="46">
        <f t="shared" si="191"/>
        <v>0</v>
      </c>
      <c r="CH256" s="46">
        <f t="shared" si="191"/>
        <v>0</v>
      </c>
      <c r="CI256" s="46">
        <f t="shared" si="191"/>
        <v>0</v>
      </c>
      <c r="CJ256" s="46">
        <f t="shared" si="191"/>
        <v>0</v>
      </c>
      <c r="CK256" s="46">
        <f t="shared" si="191"/>
        <v>0</v>
      </c>
      <c r="CL256" s="46">
        <f t="shared" si="191"/>
        <v>0</v>
      </c>
      <c r="CM256" s="46">
        <f t="shared" si="191"/>
        <v>0</v>
      </c>
      <c r="CN256" s="46">
        <f t="shared" si="191"/>
        <v>0</v>
      </c>
      <c r="CO256" s="46">
        <f t="shared" si="191"/>
        <v>0</v>
      </c>
      <c r="CP256" s="46">
        <f t="shared" si="191"/>
        <v>0</v>
      </c>
      <c r="CQ256" s="46">
        <f t="shared" si="191"/>
        <v>0</v>
      </c>
      <c r="CR256" s="46">
        <f t="shared" si="191"/>
        <v>0</v>
      </c>
      <c r="CS256" s="46">
        <f t="shared" si="191"/>
        <v>0</v>
      </c>
    </row>
    <row r="257" spans="2:97" x14ac:dyDescent="0.35">
      <c r="B257" s="40" t="s">
        <v>79</v>
      </c>
      <c r="E257" s="52">
        <f>SUM(G257:CS257)</f>
        <v>0</v>
      </c>
      <c r="F257" s="2"/>
      <c r="G257" s="43">
        <f t="shared" ref="G257:BR257" si="192">G253+G248</f>
        <v>0</v>
      </c>
      <c r="H257" s="43">
        <f t="shared" si="192"/>
        <v>0</v>
      </c>
      <c r="I257" s="43">
        <f t="shared" si="192"/>
        <v>0</v>
      </c>
      <c r="J257" s="43">
        <f t="shared" si="192"/>
        <v>0</v>
      </c>
      <c r="K257" s="43">
        <f t="shared" si="192"/>
        <v>0</v>
      </c>
      <c r="L257" s="43">
        <f t="shared" si="192"/>
        <v>0</v>
      </c>
      <c r="M257" s="43">
        <f t="shared" si="192"/>
        <v>0</v>
      </c>
      <c r="N257" s="43">
        <f t="shared" si="192"/>
        <v>0</v>
      </c>
      <c r="O257" s="43">
        <f t="shared" si="192"/>
        <v>0</v>
      </c>
      <c r="P257" s="43">
        <f t="shared" si="192"/>
        <v>0</v>
      </c>
      <c r="Q257" s="43">
        <f t="shared" si="192"/>
        <v>0</v>
      </c>
      <c r="R257" s="43">
        <f t="shared" si="192"/>
        <v>0</v>
      </c>
      <c r="S257" s="43">
        <f t="shared" si="192"/>
        <v>0</v>
      </c>
      <c r="T257" s="43">
        <f t="shared" si="192"/>
        <v>0</v>
      </c>
      <c r="U257" s="43">
        <f t="shared" si="192"/>
        <v>0</v>
      </c>
      <c r="V257" s="43">
        <f t="shared" si="192"/>
        <v>0</v>
      </c>
      <c r="W257" s="43">
        <f t="shared" si="192"/>
        <v>0</v>
      </c>
      <c r="X257" s="43">
        <f t="shared" si="192"/>
        <v>0</v>
      </c>
      <c r="Y257" s="43">
        <f t="shared" si="192"/>
        <v>0</v>
      </c>
      <c r="Z257" s="43">
        <f t="shared" si="192"/>
        <v>0</v>
      </c>
      <c r="AA257" s="43">
        <f t="shared" si="192"/>
        <v>0</v>
      </c>
      <c r="AB257" s="43">
        <f t="shared" si="192"/>
        <v>0</v>
      </c>
      <c r="AC257" s="43">
        <f t="shared" si="192"/>
        <v>0</v>
      </c>
      <c r="AD257" s="43">
        <f t="shared" si="192"/>
        <v>0</v>
      </c>
      <c r="AE257" s="43">
        <f t="shared" si="192"/>
        <v>0</v>
      </c>
      <c r="AF257" s="43">
        <f t="shared" si="192"/>
        <v>0</v>
      </c>
      <c r="AG257" s="43">
        <f t="shared" si="192"/>
        <v>0</v>
      </c>
      <c r="AH257" s="43">
        <f t="shared" si="192"/>
        <v>0</v>
      </c>
      <c r="AI257" s="43">
        <f t="shared" si="192"/>
        <v>0</v>
      </c>
      <c r="AJ257" s="43">
        <f t="shared" si="192"/>
        <v>0</v>
      </c>
      <c r="AK257" s="43">
        <f t="shared" si="192"/>
        <v>0</v>
      </c>
      <c r="AL257" s="43">
        <f t="shared" si="192"/>
        <v>0</v>
      </c>
      <c r="AM257" s="43">
        <f t="shared" si="192"/>
        <v>0</v>
      </c>
      <c r="AN257" s="43">
        <f t="shared" si="192"/>
        <v>0</v>
      </c>
      <c r="AO257" s="43">
        <f t="shared" si="192"/>
        <v>0</v>
      </c>
      <c r="AP257" s="43">
        <f t="shared" si="192"/>
        <v>0</v>
      </c>
      <c r="AQ257" s="43">
        <f t="shared" si="192"/>
        <v>0</v>
      </c>
      <c r="AR257" s="43">
        <f t="shared" si="192"/>
        <v>0</v>
      </c>
      <c r="AS257" s="43">
        <f t="shared" si="192"/>
        <v>0</v>
      </c>
      <c r="AT257" s="43">
        <f t="shared" si="192"/>
        <v>0</v>
      </c>
      <c r="AU257" s="43">
        <f t="shared" si="192"/>
        <v>0</v>
      </c>
      <c r="AV257" s="43">
        <f t="shared" si="192"/>
        <v>0</v>
      </c>
      <c r="AW257" s="43">
        <f t="shared" si="192"/>
        <v>0</v>
      </c>
      <c r="AX257" s="43">
        <f t="shared" si="192"/>
        <v>0</v>
      </c>
      <c r="AY257" s="43">
        <f t="shared" si="192"/>
        <v>0</v>
      </c>
      <c r="AZ257" s="43">
        <f t="shared" si="192"/>
        <v>0</v>
      </c>
      <c r="BA257" s="43">
        <f t="shared" si="192"/>
        <v>0</v>
      </c>
      <c r="BB257" s="43">
        <f t="shared" si="192"/>
        <v>0</v>
      </c>
      <c r="BC257" s="43">
        <f t="shared" si="192"/>
        <v>0</v>
      </c>
      <c r="BD257" s="43">
        <f t="shared" si="192"/>
        <v>0</v>
      </c>
      <c r="BE257" s="43">
        <f t="shared" si="192"/>
        <v>0</v>
      </c>
      <c r="BF257" s="43">
        <f t="shared" si="192"/>
        <v>0</v>
      </c>
      <c r="BG257" s="43">
        <f t="shared" si="192"/>
        <v>0</v>
      </c>
      <c r="BH257" s="43">
        <f t="shared" si="192"/>
        <v>0</v>
      </c>
      <c r="BI257" s="43">
        <f t="shared" si="192"/>
        <v>0</v>
      </c>
      <c r="BJ257" s="43">
        <f t="shared" si="192"/>
        <v>0</v>
      </c>
      <c r="BK257" s="43">
        <f t="shared" si="192"/>
        <v>0</v>
      </c>
      <c r="BL257" s="43">
        <f t="shared" si="192"/>
        <v>0</v>
      </c>
      <c r="BM257" s="43">
        <f t="shared" si="192"/>
        <v>0</v>
      </c>
      <c r="BN257" s="43">
        <f t="shared" si="192"/>
        <v>0</v>
      </c>
      <c r="BO257" s="43">
        <f t="shared" si="192"/>
        <v>0</v>
      </c>
      <c r="BP257" s="43">
        <f t="shared" si="192"/>
        <v>0</v>
      </c>
      <c r="BQ257" s="43">
        <f t="shared" si="192"/>
        <v>0</v>
      </c>
      <c r="BR257" s="43">
        <f t="shared" si="192"/>
        <v>0</v>
      </c>
      <c r="BS257" s="43">
        <f t="shared" ref="BS257:CS257" si="193">BS253+BS248</f>
        <v>0</v>
      </c>
      <c r="BT257" s="43">
        <f t="shared" si="193"/>
        <v>0</v>
      </c>
      <c r="BU257" s="43">
        <f t="shared" si="193"/>
        <v>0</v>
      </c>
      <c r="BV257" s="43">
        <f t="shared" si="193"/>
        <v>0</v>
      </c>
      <c r="BW257" s="43">
        <f t="shared" si="193"/>
        <v>0</v>
      </c>
      <c r="BX257" s="43">
        <f t="shared" si="193"/>
        <v>0</v>
      </c>
      <c r="BY257" s="43">
        <f t="shared" si="193"/>
        <v>0</v>
      </c>
      <c r="BZ257" s="43">
        <f t="shared" si="193"/>
        <v>0</v>
      </c>
      <c r="CA257" s="43">
        <f t="shared" si="193"/>
        <v>0</v>
      </c>
      <c r="CB257" s="43">
        <f t="shared" si="193"/>
        <v>0</v>
      </c>
      <c r="CC257" s="43">
        <f t="shared" si="193"/>
        <v>0</v>
      </c>
      <c r="CD257" s="43">
        <f t="shared" si="193"/>
        <v>0</v>
      </c>
      <c r="CE257" s="43">
        <f t="shared" si="193"/>
        <v>0</v>
      </c>
      <c r="CF257" s="43">
        <f t="shared" si="193"/>
        <v>0</v>
      </c>
      <c r="CG257" s="43">
        <f t="shared" si="193"/>
        <v>0</v>
      </c>
      <c r="CH257" s="43">
        <f t="shared" si="193"/>
        <v>0</v>
      </c>
      <c r="CI257" s="43">
        <f t="shared" si="193"/>
        <v>0</v>
      </c>
      <c r="CJ257" s="43">
        <f t="shared" si="193"/>
        <v>0</v>
      </c>
      <c r="CK257" s="43">
        <f t="shared" si="193"/>
        <v>0</v>
      </c>
      <c r="CL257" s="43">
        <f t="shared" si="193"/>
        <v>0</v>
      </c>
      <c r="CM257" s="43">
        <f t="shared" si="193"/>
        <v>0</v>
      </c>
      <c r="CN257" s="43">
        <f t="shared" si="193"/>
        <v>0</v>
      </c>
      <c r="CO257" s="43">
        <f t="shared" si="193"/>
        <v>0</v>
      </c>
      <c r="CP257" s="43">
        <f t="shared" si="193"/>
        <v>0</v>
      </c>
      <c r="CQ257" s="43">
        <f t="shared" si="193"/>
        <v>0</v>
      </c>
      <c r="CR257" s="43">
        <f t="shared" si="193"/>
        <v>0</v>
      </c>
      <c r="CS257" s="43">
        <f t="shared" si="193"/>
        <v>0</v>
      </c>
    </row>
    <row r="258" spans="2:97" x14ac:dyDescent="0.35">
      <c r="B258" s="40" t="s">
        <v>80</v>
      </c>
      <c r="E258" s="44">
        <f>SUM(G258:CS258)</f>
        <v>0</v>
      </c>
      <c r="F258" s="2"/>
      <c r="G258" s="46">
        <f t="shared" ref="G258:BR258" si="194">G254+G248</f>
        <v>0</v>
      </c>
      <c r="H258" s="46">
        <f t="shared" si="194"/>
        <v>0</v>
      </c>
      <c r="I258" s="46">
        <f t="shared" si="194"/>
        <v>0</v>
      </c>
      <c r="J258" s="46">
        <f t="shared" si="194"/>
        <v>0</v>
      </c>
      <c r="K258" s="46">
        <f t="shared" si="194"/>
        <v>0</v>
      </c>
      <c r="L258" s="46">
        <f t="shared" si="194"/>
        <v>0</v>
      </c>
      <c r="M258" s="46">
        <f t="shared" si="194"/>
        <v>0</v>
      </c>
      <c r="N258" s="46">
        <f t="shared" si="194"/>
        <v>0</v>
      </c>
      <c r="O258" s="46">
        <f t="shared" si="194"/>
        <v>0</v>
      </c>
      <c r="P258" s="46">
        <f t="shared" si="194"/>
        <v>0</v>
      </c>
      <c r="Q258" s="46">
        <f t="shared" si="194"/>
        <v>0</v>
      </c>
      <c r="R258" s="46">
        <f t="shared" si="194"/>
        <v>0</v>
      </c>
      <c r="S258" s="46">
        <f t="shared" si="194"/>
        <v>0</v>
      </c>
      <c r="T258" s="46">
        <f t="shared" si="194"/>
        <v>0</v>
      </c>
      <c r="U258" s="46">
        <f t="shared" si="194"/>
        <v>0</v>
      </c>
      <c r="V258" s="46">
        <f t="shared" si="194"/>
        <v>0</v>
      </c>
      <c r="W258" s="46">
        <f t="shared" si="194"/>
        <v>0</v>
      </c>
      <c r="X258" s="46">
        <f t="shared" si="194"/>
        <v>0</v>
      </c>
      <c r="Y258" s="46">
        <f t="shared" si="194"/>
        <v>0</v>
      </c>
      <c r="Z258" s="46">
        <f t="shared" si="194"/>
        <v>0</v>
      </c>
      <c r="AA258" s="46">
        <f t="shared" si="194"/>
        <v>0</v>
      </c>
      <c r="AB258" s="46">
        <f t="shared" si="194"/>
        <v>0</v>
      </c>
      <c r="AC258" s="46">
        <f t="shared" si="194"/>
        <v>0</v>
      </c>
      <c r="AD258" s="46">
        <f t="shared" si="194"/>
        <v>0</v>
      </c>
      <c r="AE258" s="46">
        <f t="shared" si="194"/>
        <v>0</v>
      </c>
      <c r="AF258" s="46">
        <f t="shared" si="194"/>
        <v>0</v>
      </c>
      <c r="AG258" s="46">
        <f t="shared" si="194"/>
        <v>0</v>
      </c>
      <c r="AH258" s="46">
        <f t="shared" si="194"/>
        <v>0</v>
      </c>
      <c r="AI258" s="46">
        <f t="shared" si="194"/>
        <v>0</v>
      </c>
      <c r="AJ258" s="46">
        <f t="shared" si="194"/>
        <v>0</v>
      </c>
      <c r="AK258" s="46">
        <f t="shared" si="194"/>
        <v>0</v>
      </c>
      <c r="AL258" s="46">
        <f t="shared" si="194"/>
        <v>0</v>
      </c>
      <c r="AM258" s="46">
        <f t="shared" si="194"/>
        <v>0</v>
      </c>
      <c r="AN258" s="46">
        <f t="shared" si="194"/>
        <v>0</v>
      </c>
      <c r="AO258" s="46">
        <f t="shared" si="194"/>
        <v>0</v>
      </c>
      <c r="AP258" s="46">
        <f t="shared" si="194"/>
        <v>0</v>
      </c>
      <c r="AQ258" s="46">
        <f t="shared" si="194"/>
        <v>0</v>
      </c>
      <c r="AR258" s="46">
        <f t="shared" si="194"/>
        <v>0</v>
      </c>
      <c r="AS258" s="46">
        <f t="shared" si="194"/>
        <v>0</v>
      </c>
      <c r="AT258" s="46">
        <f t="shared" si="194"/>
        <v>0</v>
      </c>
      <c r="AU258" s="46">
        <f t="shared" si="194"/>
        <v>0</v>
      </c>
      <c r="AV258" s="46">
        <f t="shared" si="194"/>
        <v>0</v>
      </c>
      <c r="AW258" s="46">
        <f t="shared" si="194"/>
        <v>0</v>
      </c>
      <c r="AX258" s="46">
        <f t="shared" si="194"/>
        <v>0</v>
      </c>
      <c r="AY258" s="46">
        <f t="shared" si="194"/>
        <v>0</v>
      </c>
      <c r="AZ258" s="46">
        <f t="shared" si="194"/>
        <v>0</v>
      </c>
      <c r="BA258" s="46">
        <f t="shared" si="194"/>
        <v>0</v>
      </c>
      <c r="BB258" s="46">
        <f t="shared" si="194"/>
        <v>0</v>
      </c>
      <c r="BC258" s="46">
        <f t="shared" si="194"/>
        <v>0</v>
      </c>
      <c r="BD258" s="46">
        <f t="shared" si="194"/>
        <v>0</v>
      </c>
      <c r="BE258" s="46">
        <f t="shared" si="194"/>
        <v>0</v>
      </c>
      <c r="BF258" s="46">
        <f t="shared" si="194"/>
        <v>0</v>
      </c>
      <c r="BG258" s="46">
        <f t="shared" si="194"/>
        <v>0</v>
      </c>
      <c r="BH258" s="46">
        <f t="shared" si="194"/>
        <v>0</v>
      </c>
      <c r="BI258" s="46">
        <f t="shared" si="194"/>
        <v>0</v>
      </c>
      <c r="BJ258" s="46">
        <f t="shared" si="194"/>
        <v>0</v>
      </c>
      <c r="BK258" s="46">
        <f t="shared" si="194"/>
        <v>0</v>
      </c>
      <c r="BL258" s="46">
        <f t="shared" si="194"/>
        <v>0</v>
      </c>
      <c r="BM258" s="46">
        <f t="shared" si="194"/>
        <v>0</v>
      </c>
      <c r="BN258" s="46">
        <f t="shared" si="194"/>
        <v>0</v>
      </c>
      <c r="BO258" s="46">
        <f t="shared" si="194"/>
        <v>0</v>
      </c>
      <c r="BP258" s="46">
        <f t="shared" si="194"/>
        <v>0</v>
      </c>
      <c r="BQ258" s="46">
        <f t="shared" si="194"/>
        <v>0</v>
      </c>
      <c r="BR258" s="46">
        <f t="shared" si="194"/>
        <v>0</v>
      </c>
      <c r="BS258" s="46">
        <f t="shared" ref="BS258:CS258" si="195">BS254+BS248</f>
        <v>0</v>
      </c>
      <c r="BT258" s="46">
        <f t="shared" si="195"/>
        <v>0</v>
      </c>
      <c r="BU258" s="46">
        <f t="shared" si="195"/>
        <v>0</v>
      </c>
      <c r="BV258" s="46">
        <f t="shared" si="195"/>
        <v>0</v>
      </c>
      <c r="BW258" s="46">
        <f t="shared" si="195"/>
        <v>0</v>
      </c>
      <c r="BX258" s="46">
        <f t="shared" si="195"/>
        <v>0</v>
      </c>
      <c r="BY258" s="46">
        <f t="shared" si="195"/>
        <v>0</v>
      </c>
      <c r="BZ258" s="46">
        <f t="shared" si="195"/>
        <v>0</v>
      </c>
      <c r="CA258" s="46">
        <f t="shared" si="195"/>
        <v>0</v>
      </c>
      <c r="CB258" s="46">
        <f t="shared" si="195"/>
        <v>0</v>
      </c>
      <c r="CC258" s="46">
        <f t="shared" si="195"/>
        <v>0</v>
      </c>
      <c r="CD258" s="46">
        <f t="shared" si="195"/>
        <v>0</v>
      </c>
      <c r="CE258" s="46">
        <f t="shared" si="195"/>
        <v>0</v>
      </c>
      <c r="CF258" s="46">
        <f t="shared" si="195"/>
        <v>0</v>
      </c>
      <c r="CG258" s="46">
        <f t="shared" si="195"/>
        <v>0</v>
      </c>
      <c r="CH258" s="46">
        <f t="shared" si="195"/>
        <v>0</v>
      </c>
      <c r="CI258" s="46">
        <f t="shared" si="195"/>
        <v>0</v>
      </c>
      <c r="CJ258" s="46">
        <f t="shared" si="195"/>
        <v>0</v>
      </c>
      <c r="CK258" s="46">
        <f t="shared" si="195"/>
        <v>0</v>
      </c>
      <c r="CL258" s="46">
        <f t="shared" si="195"/>
        <v>0</v>
      </c>
      <c r="CM258" s="46">
        <f t="shared" si="195"/>
        <v>0</v>
      </c>
      <c r="CN258" s="46">
        <f t="shared" si="195"/>
        <v>0</v>
      </c>
      <c r="CO258" s="46">
        <f t="shared" si="195"/>
        <v>0</v>
      </c>
      <c r="CP258" s="46">
        <f t="shared" si="195"/>
        <v>0</v>
      </c>
      <c r="CQ258" s="46">
        <f t="shared" si="195"/>
        <v>0</v>
      </c>
      <c r="CR258" s="46">
        <f t="shared" si="195"/>
        <v>0</v>
      </c>
      <c r="CS258" s="46">
        <f t="shared" si="195"/>
        <v>0</v>
      </c>
    </row>
    <row r="259" spans="2:97" x14ac:dyDescent="0.35">
      <c r="G259" s="56"/>
    </row>
    <row r="260" spans="2:97" x14ac:dyDescent="0.35">
      <c r="B260" s="2" t="s">
        <v>70</v>
      </c>
      <c r="G260" s="56"/>
    </row>
    <row r="262" spans="2:97" x14ac:dyDescent="0.35">
      <c r="B262" s="40" t="s">
        <v>75</v>
      </c>
      <c r="C262" s="2"/>
      <c r="D262" s="2"/>
      <c r="E262" s="44">
        <f>SUM(G262:CS262)</f>
        <v>0</v>
      </c>
      <c r="F262" s="2"/>
      <c r="G262" s="46">
        <f t="shared" ref="G262:BR264" si="196">G252*G$52</f>
        <v>0</v>
      </c>
      <c r="H262" s="46">
        <f t="shared" si="196"/>
        <v>0</v>
      </c>
      <c r="I262" s="46">
        <f t="shared" si="196"/>
        <v>0</v>
      </c>
      <c r="J262" s="46">
        <f t="shared" si="196"/>
        <v>0</v>
      </c>
      <c r="K262" s="46">
        <f t="shared" si="196"/>
        <v>0</v>
      </c>
      <c r="L262" s="46">
        <f t="shared" si="196"/>
        <v>0</v>
      </c>
      <c r="M262" s="46">
        <f t="shared" si="196"/>
        <v>0</v>
      </c>
      <c r="N262" s="46">
        <f t="shared" si="196"/>
        <v>0</v>
      </c>
      <c r="O262" s="46">
        <f t="shared" si="196"/>
        <v>0</v>
      </c>
      <c r="P262" s="46">
        <f t="shared" si="196"/>
        <v>0</v>
      </c>
      <c r="Q262" s="46">
        <f t="shared" si="196"/>
        <v>0</v>
      </c>
      <c r="R262" s="46">
        <f t="shared" si="196"/>
        <v>0</v>
      </c>
      <c r="S262" s="46">
        <f t="shared" si="196"/>
        <v>0</v>
      </c>
      <c r="T262" s="46">
        <f t="shared" si="196"/>
        <v>0</v>
      </c>
      <c r="U262" s="46">
        <f t="shared" si="196"/>
        <v>0</v>
      </c>
      <c r="V262" s="46">
        <f t="shared" si="196"/>
        <v>0</v>
      </c>
      <c r="W262" s="46">
        <f t="shared" si="196"/>
        <v>0</v>
      </c>
      <c r="X262" s="46">
        <f t="shared" si="196"/>
        <v>0</v>
      </c>
      <c r="Y262" s="46">
        <f t="shared" si="196"/>
        <v>0</v>
      </c>
      <c r="Z262" s="46">
        <f t="shared" si="196"/>
        <v>0</v>
      </c>
      <c r="AA262" s="46">
        <f t="shared" si="196"/>
        <v>0</v>
      </c>
      <c r="AB262" s="46">
        <f t="shared" si="196"/>
        <v>0</v>
      </c>
      <c r="AC262" s="46">
        <f t="shared" si="196"/>
        <v>0</v>
      </c>
      <c r="AD262" s="46">
        <f t="shared" si="196"/>
        <v>0</v>
      </c>
      <c r="AE262" s="46">
        <f t="shared" si="196"/>
        <v>0</v>
      </c>
      <c r="AF262" s="46">
        <f t="shared" si="196"/>
        <v>0</v>
      </c>
      <c r="AG262" s="46">
        <f t="shared" si="196"/>
        <v>0</v>
      </c>
      <c r="AH262" s="46">
        <f t="shared" si="196"/>
        <v>0</v>
      </c>
      <c r="AI262" s="46">
        <f t="shared" si="196"/>
        <v>0</v>
      </c>
      <c r="AJ262" s="46">
        <f t="shared" si="196"/>
        <v>0</v>
      </c>
      <c r="AK262" s="46">
        <f t="shared" si="196"/>
        <v>0</v>
      </c>
      <c r="AL262" s="46">
        <f t="shared" si="196"/>
        <v>0</v>
      </c>
      <c r="AM262" s="46">
        <f t="shared" si="196"/>
        <v>0</v>
      </c>
      <c r="AN262" s="46">
        <f t="shared" si="196"/>
        <v>0</v>
      </c>
      <c r="AO262" s="46">
        <f t="shared" si="196"/>
        <v>0</v>
      </c>
      <c r="AP262" s="46">
        <f t="shared" si="196"/>
        <v>0</v>
      </c>
      <c r="AQ262" s="46">
        <f t="shared" si="196"/>
        <v>0</v>
      </c>
      <c r="AR262" s="46">
        <f t="shared" si="196"/>
        <v>0</v>
      </c>
      <c r="AS262" s="46">
        <f t="shared" si="196"/>
        <v>0</v>
      </c>
      <c r="AT262" s="46">
        <f t="shared" si="196"/>
        <v>0</v>
      </c>
      <c r="AU262" s="46">
        <f t="shared" si="196"/>
        <v>0</v>
      </c>
      <c r="AV262" s="46">
        <f t="shared" si="196"/>
        <v>0</v>
      </c>
      <c r="AW262" s="46">
        <f t="shared" si="196"/>
        <v>0</v>
      </c>
      <c r="AX262" s="46">
        <f t="shared" si="196"/>
        <v>0</v>
      </c>
      <c r="AY262" s="46">
        <f t="shared" si="196"/>
        <v>0</v>
      </c>
      <c r="AZ262" s="46">
        <f t="shared" si="196"/>
        <v>0</v>
      </c>
      <c r="BA262" s="46">
        <f t="shared" si="196"/>
        <v>0</v>
      </c>
      <c r="BB262" s="46">
        <f t="shared" si="196"/>
        <v>0</v>
      </c>
      <c r="BC262" s="46">
        <f t="shared" si="196"/>
        <v>0</v>
      </c>
      <c r="BD262" s="46">
        <f t="shared" si="196"/>
        <v>0</v>
      </c>
      <c r="BE262" s="46">
        <f t="shared" si="196"/>
        <v>0</v>
      </c>
      <c r="BF262" s="46">
        <f t="shared" si="196"/>
        <v>0</v>
      </c>
      <c r="BG262" s="46">
        <f t="shared" si="196"/>
        <v>0</v>
      </c>
      <c r="BH262" s="46">
        <f t="shared" si="196"/>
        <v>0</v>
      </c>
      <c r="BI262" s="46">
        <f t="shared" si="196"/>
        <v>0</v>
      </c>
      <c r="BJ262" s="46">
        <f t="shared" si="196"/>
        <v>0</v>
      </c>
      <c r="BK262" s="46">
        <f t="shared" si="196"/>
        <v>0</v>
      </c>
      <c r="BL262" s="46">
        <f t="shared" si="196"/>
        <v>0</v>
      </c>
      <c r="BM262" s="46">
        <f t="shared" si="196"/>
        <v>0</v>
      </c>
      <c r="BN262" s="46">
        <f t="shared" si="196"/>
        <v>0</v>
      </c>
      <c r="BO262" s="46">
        <f t="shared" si="196"/>
        <v>0</v>
      </c>
      <c r="BP262" s="46">
        <f t="shared" si="196"/>
        <v>0</v>
      </c>
      <c r="BQ262" s="46">
        <f t="shared" si="196"/>
        <v>0</v>
      </c>
      <c r="BR262" s="46">
        <f t="shared" si="196"/>
        <v>0</v>
      </c>
      <c r="BS262" s="46">
        <f t="shared" ref="BS262:CS264" si="197">BS252*BS$52</f>
        <v>0</v>
      </c>
      <c r="BT262" s="46">
        <f t="shared" si="197"/>
        <v>0</v>
      </c>
      <c r="BU262" s="46">
        <f t="shared" si="197"/>
        <v>0</v>
      </c>
      <c r="BV262" s="46">
        <f t="shared" si="197"/>
        <v>0</v>
      </c>
      <c r="BW262" s="46">
        <f t="shared" si="197"/>
        <v>0</v>
      </c>
      <c r="BX262" s="46">
        <f t="shared" si="197"/>
        <v>0</v>
      </c>
      <c r="BY262" s="46">
        <f t="shared" si="197"/>
        <v>0</v>
      </c>
      <c r="BZ262" s="46">
        <f t="shared" si="197"/>
        <v>0</v>
      </c>
      <c r="CA262" s="46">
        <f t="shared" si="197"/>
        <v>0</v>
      </c>
      <c r="CB262" s="46">
        <f t="shared" si="197"/>
        <v>0</v>
      </c>
      <c r="CC262" s="46">
        <f t="shared" si="197"/>
        <v>0</v>
      </c>
      <c r="CD262" s="46">
        <f t="shared" si="197"/>
        <v>0</v>
      </c>
      <c r="CE262" s="46">
        <f t="shared" si="197"/>
        <v>0</v>
      </c>
      <c r="CF262" s="46">
        <f t="shared" si="197"/>
        <v>0</v>
      </c>
      <c r="CG262" s="46">
        <f t="shared" si="197"/>
        <v>0</v>
      </c>
      <c r="CH262" s="46">
        <f t="shared" si="197"/>
        <v>0</v>
      </c>
      <c r="CI262" s="46">
        <f t="shared" si="197"/>
        <v>0</v>
      </c>
      <c r="CJ262" s="46">
        <f t="shared" si="197"/>
        <v>0</v>
      </c>
      <c r="CK262" s="46">
        <f t="shared" si="197"/>
        <v>0</v>
      </c>
      <c r="CL262" s="46">
        <f t="shared" si="197"/>
        <v>0</v>
      </c>
      <c r="CM262" s="46">
        <f t="shared" si="197"/>
        <v>0</v>
      </c>
      <c r="CN262" s="46">
        <f t="shared" si="197"/>
        <v>0</v>
      </c>
      <c r="CO262" s="46">
        <f t="shared" si="197"/>
        <v>0</v>
      </c>
      <c r="CP262" s="46">
        <f t="shared" si="197"/>
        <v>0</v>
      </c>
      <c r="CQ262" s="46">
        <f t="shared" si="197"/>
        <v>0</v>
      </c>
      <c r="CR262" s="46">
        <f t="shared" si="197"/>
        <v>0</v>
      </c>
      <c r="CS262" s="46">
        <f t="shared" si="197"/>
        <v>0</v>
      </c>
    </row>
    <row r="263" spans="2:97" x14ac:dyDescent="0.35">
      <c r="B263" s="40" t="s">
        <v>76</v>
      </c>
      <c r="E263" s="32">
        <f>SUM(G263:CS263)</f>
        <v>0</v>
      </c>
      <c r="F263" s="2"/>
      <c r="G263" s="43">
        <f t="shared" si="196"/>
        <v>0</v>
      </c>
      <c r="H263" s="43">
        <f t="shared" si="196"/>
        <v>0</v>
      </c>
      <c r="I263" s="43">
        <f t="shared" si="196"/>
        <v>0</v>
      </c>
      <c r="J263" s="43">
        <f t="shared" si="196"/>
        <v>0</v>
      </c>
      <c r="K263" s="43">
        <f t="shared" si="196"/>
        <v>0</v>
      </c>
      <c r="L263" s="43">
        <f t="shared" si="196"/>
        <v>0</v>
      </c>
      <c r="M263" s="43">
        <f t="shared" si="196"/>
        <v>0</v>
      </c>
      <c r="N263" s="43">
        <f t="shared" si="196"/>
        <v>0</v>
      </c>
      <c r="O263" s="43">
        <f t="shared" si="196"/>
        <v>0</v>
      </c>
      <c r="P263" s="43">
        <f t="shared" si="196"/>
        <v>0</v>
      </c>
      <c r="Q263" s="43">
        <f t="shared" si="196"/>
        <v>0</v>
      </c>
      <c r="R263" s="43">
        <f t="shared" si="196"/>
        <v>0</v>
      </c>
      <c r="S263" s="43">
        <f t="shared" si="196"/>
        <v>0</v>
      </c>
      <c r="T263" s="43">
        <f t="shared" si="196"/>
        <v>0</v>
      </c>
      <c r="U263" s="43">
        <f t="shared" si="196"/>
        <v>0</v>
      </c>
      <c r="V263" s="43">
        <f t="shared" si="196"/>
        <v>0</v>
      </c>
      <c r="W263" s="43">
        <f t="shared" si="196"/>
        <v>0</v>
      </c>
      <c r="X263" s="43">
        <f t="shared" si="196"/>
        <v>0</v>
      </c>
      <c r="Y263" s="43">
        <f t="shared" si="196"/>
        <v>0</v>
      </c>
      <c r="Z263" s="43">
        <f t="shared" si="196"/>
        <v>0</v>
      </c>
      <c r="AA263" s="43">
        <f t="shared" si="196"/>
        <v>0</v>
      </c>
      <c r="AB263" s="43">
        <f t="shared" si="196"/>
        <v>0</v>
      </c>
      <c r="AC263" s="43">
        <f t="shared" si="196"/>
        <v>0</v>
      </c>
      <c r="AD263" s="43">
        <f t="shared" si="196"/>
        <v>0</v>
      </c>
      <c r="AE263" s="43">
        <f t="shared" si="196"/>
        <v>0</v>
      </c>
      <c r="AF263" s="43">
        <f t="shared" si="196"/>
        <v>0</v>
      </c>
      <c r="AG263" s="43">
        <f t="shared" si="196"/>
        <v>0</v>
      </c>
      <c r="AH263" s="43">
        <f t="shared" si="196"/>
        <v>0</v>
      </c>
      <c r="AI263" s="43">
        <f t="shared" si="196"/>
        <v>0</v>
      </c>
      <c r="AJ263" s="43">
        <f t="shared" si="196"/>
        <v>0</v>
      </c>
      <c r="AK263" s="43">
        <f t="shared" si="196"/>
        <v>0</v>
      </c>
      <c r="AL263" s="43">
        <f t="shared" si="196"/>
        <v>0</v>
      </c>
      <c r="AM263" s="43">
        <f t="shared" si="196"/>
        <v>0</v>
      </c>
      <c r="AN263" s="43">
        <f t="shared" si="196"/>
        <v>0</v>
      </c>
      <c r="AO263" s="43">
        <f t="shared" si="196"/>
        <v>0</v>
      </c>
      <c r="AP263" s="43">
        <f t="shared" si="196"/>
        <v>0</v>
      </c>
      <c r="AQ263" s="43">
        <f t="shared" si="196"/>
        <v>0</v>
      </c>
      <c r="AR263" s="43">
        <f t="shared" si="196"/>
        <v>0</v>
      </c>
      <c r="AS263" s="43">
        <f t="shared" si="196"/>
        <v>0</v>
      </c>
      <c r="AT263" s="43">
        <f t="shared" si="196"/>
        <v>0</v>
      </c>
      <c r="AU263" s="43">
        <f t="shared" si="196"/>
        <v>0</v>
      </c>
      <c r="AV263" s="43">
        <f t="shared" si="196"/>
        <v>0</v>
      </c>
      <c r="AW263" s="43">
        <f t="shared" si="196"/>
        <v>0</v>
      </c>
      <c r="AX263" s="43">
        <f t="shared" si="196"/>
        <v>0</v>
      </c>
      <c r="AY263" s="43">
        <f t="shared" si="196"/>
        <v>0</v>
      </c>
      <c r="AZ263" s="43">
        <f t="shared" si="196"/>
        <v>0</v>
      </c>
      <c r="BA263" s="43">
        <f t="shared" si="196"/>
        <v>0</v>
      </c>
      <c r="BB263" s="43">
        <f t="shared" si="196"/>
        <v>0</v>
      </c>
      <c r="BC263" s="43">
        <f t="shared" si="196"/>
        <v>0</v>
      </c>
      <c r="BD263" s="43">
        <f t="shared" si="196"/>
        <v>0</v>
      </c>
      <c r="BE263" s="43">
        <f t="shared" si="196"/>
        <v>0</v>
      </c>
      <c r="BF263" s="43">
        <f t="shared" si="196"/>
        <v>0</v>
      </c>
      <c r="BG263" s="43">
        <f t="shared" si="196"/>
        <v>0</v>
      </c>
      <c r="BH263" s="43">
        <f t="shared" si="196"/>
        <v>0</v>
      </c>
      <c r="BI263" s="43">
        <f t="shared" si="196"/>
        <v>0</v>
      </c>
      <c r="BJ263" s="43">
        <f t="shared" si="196"/>
        <v>0</v>
      </c>
      <c r="BK263" s="43">
        <f t="shared" si="196"/>
        <v>0</v>
      </c>
      <c r="BL263" s="43">
        <f t="shared" si="196"/>
        <v>0</v>
      </c>
      <c r="BM263" s="43">
        <f t="shared" si="196"/>
        <v>0</v>
      </c>
      <c r="BN263" s="43">
        <f t="shared" si="196"/>
        <v>0</v>
      </c>
      <c r="BO263" s="43">
        <f t="shared" si="196"/>
        <v>0</v>
      </c>
      <c r="BP263" s="43">
        <f t="shared" si="196"/>
        <v>0</v>
      </c>
      <c r="BQ263" s="43">
        <f t="shared" si="196"/>
        <v>0</v>
      </c>
      <c r="BR263" s="43">
        <f t="shared" si="196"/>
        <v>0</v>
      </c>
      <c r="BS263" s="43">
        <f t="shared" si="197"/>
        <v>0</v>
      </c>
      <c r="BT263" s="43">
        <f t="shared" si="197"/>
        <v>0</v>
      </c>
      <c r="BU263" s="43">
        <f t="shared" si="197"/>
        <v>0</v>
      </c>
      <c r="BV263" s="43">
        <f t="shared" si="197"/>
        <v>0</v>
      </c>
      <c r="BW263" s="43">
        <f t="shared" si="197"/>
        <v>0</v>
      </c>
      <c r="BX263" s="43">
        <f t="shared" si="197"/>
        <v>0</v>
      </c>
      <c r="BY263" s="43">
        <f t="shared" si="197"/>
        <v>0</v>
      </c>
      <c r="BZ263" s="43">
        <f t="shared" si="197"/>
        <v>0</v>
      </c>
      <c r="CA263" s="43">
        <f t="shared" si="197"/>
        <v>0</v>
      </c>
      <c r="CB263" s="43">
        <f t="shared" si="197"/>
        <v>0</v>
      </c>
      <c r="CC263" s="43">
        <f t="shared" si="197"/>
        <v>0</v>
      </c>
      <c r="CD263" s="43">
        <f t="shared" si="197"/>
        <v>0</v>
      </c>
      <c r="CE263" s="43">
        <f t="shared" si="197"/>
        <v>0</v>
      </c>
      <c r="CF263" s="43">
        <f t="shared" si="197"/>
        <v>0</v>
      </c>
      <c r="CG263" s="43">
        <f t="shared" si="197"/>
        <v>0</v>
      </c>
      <c r="CH263" s="43">
        <f t="shared" si="197"/>
        <v>0</v>
      </c>
      <c r="CI263" s="43">
        <f t="shared" si="197"/>
        <v>0</v>
      </c>
      <c r="CJ263" s="43">
        <f t="shared" si="197"/>
        <v>0</v>
      </c>
      <c r="CK263" s="43">
        <f t="shared" si="197"/>
        <v>0</v>
      </c>
      <c r="CL263" s="43">
        <f t="shared" si="197"/>
        <v>0</v>
      </c>
      <c r="CM263" s="43">
        <f t="shared" si="197"/>
        <v>0</v>
      </c>
      <c r="CN263" s="43">
        <f t="shared" si="197"/>
        <v>0</v>
      </c>
      <c r="CO263" s="43">
        <f t="shared" si="197"/>
        <v>0</v>
      </c>
      <c r="CP263" s="43">
        <f t="shared" si="197"/>
        <v>0</v>
      </c>
      <c r="CQ263" s="43">
        <f t="shared" si="197"/>
        <v>0</v>
      </c>
      <c r="CR263" s="43">
        <f t="shared" si="197"/>
        <v>0</v>
      </c>
      <c r="CS263" s="43">
        <f t="shared" si="197"/>
        <v>0</v>
      </c>
    </row>
    <row r="264" spans="2:97" x14ac:dyDescent="0.35">
      <c r="B264" s="40" t="s">
        <v>77</v>
      </c>
      <c r="E264" s="44">
        <f>SUM(G264:CS264)</f>
        <v>0</v>
      </c>
      <c r="F264" s="2"/>
      <c r="G264" s="45">
        <f t="shared" si="196"/>
        <v>0</v>
      </c>
      <c r="H264" s="46">
        <f t="shared" si="196"/>
        <v>0</v>
      </c>
      <c r="I264" s="46">
        <f t="shared" si="196"/>
        <v>0</v>
      </c>
      <c r="J264" s="46">
        <f t="shared" si="196"/>
        <v>0</v>
      </c>
      <c r="K264" s="46">
        <f t="shared" si="196"/>
        <v>0</v>
      </c>
      <c r="L264" s="46">
        <f t="shared" si="196"/>
        <v>0</v>
      </c>
      <c r="M264" s="46">
        <f t="shared" si="196"/>
        <v>0</v>
      </c>
      <c r="N264" s="46">
        <f t="shared" si="196"/>
        <v>0</v>
      </c>
      <c r="O264" s="46">
        <f t="shared" si="196"/>
        <v>0</v>
      </c>
      <c r="P264" s="46">
        <f t="shared" si="196"/>
        <v>0</v>
      </c>
      <c r="Q264" s="46">
        <f t="shared" si="196"/>
        <v>0</v>
      </c>
      <c r="R264" s="46">
        <f t="shared" si="196"/>
        <v>0</v>
      </c>
      <c r="S264" s="46">
        <f t="shared" si="196"/>
        <v>0</v>
      </c>
      <c r="T264" s="46">
        <f t="shared" si="196"/>
        <v>0</v>
      </c>
      <c r="U264" s="46">
        <f t="shared" si="196"/>
        <v>0</v>
      </c>
      <c r="V264" s="46">
        <f t="shared" si="196"/>
        <v>0</v>
      </c>
      <c r="W264" s="46">
        <f t="shared" si="196"/>
        <v>0</v>
      </c>
      <c r="X264" s="46">
        <f t="shared" si="196"/>
        <v>0</v>
      </c>
      <c r="Y264" s="46">
        <f t="shared" si="196"/>
        <v>0</v>
      </c>
      <c r="Z264" s="46">
        <f t="shared" si="196"/>
        <v>0</v>
      </c>
      <c r="AA264" s="46">
        <f t="shared" si="196"/>
        <v>0</v>
      </c>
      <c r="AB264" s="46">
        <f t="shared" si="196"/>
        <v>0</v>
      </c>
      <c r="AC264" s="46">
        <f t="shared" si="196"/>
        <v>0</v>
      </c>
      <c r="AD264" s="46">
        <f t="shared" si="196"/>
        <v>0</v>
      </c>
      <c r="AE264" s="46">
        <f t="shared" si="196"/>
        <v>0</v>
      </c>
      <c r="AF264" s="46">
        <f t="shared" si="196"/>
        <v>0</v>
      </c>
      <c r="AG264" s="46">
        <f t="shared" si="196"/>
        <v>0</v>
      </c>
      <c r="AH264" s="46">
        <f t="shared" si="196"/>
        <v>0</v>
      </c>
      <c r="AI264" s="46">
        <f t="shared" si="196"/>
        <v>0</v>
      </c>
      <c r="AJ264" s="46">
        <f t="shared" si="196"/>
        <v>0</v>
      </c>
      <c r="AK264" s="46">
        <f t="shared" si="196"/>
        <v>0</v>
      </c>
      <c r="AL264" s="46">
        <f t="shared" si="196"/>
        <v>0</v>
      </c>
      <c r="AM264" s="46">
        <f t="shared" si="196"/>
        <v>0</v>
      </c>
      <c r="AN264" s="46">
        <f t="shared" si="196"/>
        <v>0</v>
      </c>
      <c r="AO264" s="46">
        <f t="shared" si="196"/>
        <v>0</v>
      </c>
      <c r="AP264" s="46">
        <f t="shared" si="196"/>
        <v>0</v>
      </c>
      <c r="AQ264" s="46">
        <f t="shared" si="196"/>
        <v>0</v>
      </c>
      <c r="AR264" s="46">
        <f t="shared" si="196"/>
        <v>0</v>
      </c>
      <c r="AS264" s="46">
        <f t="shared" si="196"/>
        <v>0</v>
      </c>
      <c r="AT264" s="46">
        <f t="shared" si="196"/>
        <v>0</v>
      </c>
      <c r="AU264" s="46">
        <f t="shared" si="196"/>
        <v>0</v>
      </c>
      <c r="AV264" s="46">
        <f t="shared" si="196"/>
        <v>0</v>
      </c>
      <c r="AW264" s="46">
        <f t="shared" si="196"/>
        <v>0</v>
      </c>
      <c r="AX264" s="46">
        <f t="shared" si="196"/>
        <v>0</v>
      </c>
      <c r="AY264" s="46">
        <f t="shared" si="196"/>
        <v>0</v>
      </c>
      <c r="AZ264" s="46">
        <f t="shared" si="196"/>
        <v>0</v>
      </c>
      <c r="BA264" s="46">
        <f t="shared" si="196"/>
        <v>0</v>
      </c>
      <c r="BB264" s="46">
        <f t="shared" si="196"/>
        <v>0</v>
      </c>
      <c r="BC264" s="46">
        <f t="shared" si="196"/>
        <v>0</v>
      </c>
      <c r="BD264" s="46">
        <f t="shared" si="196"/>
        <v>0</v>
      </c>
      <c r="BE264" s="46">
        <f t="shared" si="196"/>
        <v>0</v>
      </c>
      <c r="BF264" s="46">
        <f t="shared" si="196"/>
        <v>0</v>
      </c>
      <c r="BG264" s="46">
        <f t="shared" si="196"/>
        <v>0</v>
      </c>
      <c r="BH264" s="46">
        <f t="shared" si="196"/>
        <v>0</v>
      </c>
      <c r="BI264" s="46">
        <f t="shared" si="196"/>
        <v>0</v>
      </c>
      <c r="BJ264" s="46">
        <f t="shared" si="196"/>
        <v>0</v>
      </c>
      <c r="BK264" s="46">
        <f t="shared" si="196"/>
        <v>0</v>
      </c>
      <c r="BL264" s="46">
        <f t="shared" si="196"/>
        <v>0</v>
      </c>
      <c r="BM264" s="46">
        <f t="shared" si="196"/>
        <v>0</v>
      </c>
      <c r="BN264" s="46">
        <f t="shared" si="196"/>
        <v>0</v>
      </c>
      <c r="BO264" s="46">
        <f t="shared" si="196"/>
        <v>0</v>
      </c>
      <c r="BP264" s="46">
        <f t="shared" si="196"/>
        <v>0</v>
      </c>
      <c r="BQ264" s="46">
        <f t="shared" si="196"/>
        <v>0</v>
      </c>
      <c r="BR264" s="46">
        <f t="shared" si="196"/>
        <v>0</v>
      </c>
      <c r="BS264" s="46">
        <f t="shared" si="197"/>
        <v>0</v>
      </c>
      <c r="BT264" s="46">
        <f t="shared" si="197"/>
        <v>0</v>
      </c>
      <c r="BU264" s="46">
        <f t="shared" si="197"/>
        <v>0</v>
      </c>
      <c r="BV264" s="46">
        <f t="shared" si="197"/>
        <v>0</v>
      </c>
      <c r="BW264" s="46">
        <f t="shared" si="197"/>
        <v>0</v>
      </c>
      <c r="BX264" s="46">
        <f t="shared" si="197"/>
        <v>0</v>
      </c>
      <c r="BY264" s="46">
        <f t="shared" si="197"/>
        <v>0</v>
      </c>
      <c r="BZ264" s="46">
        <f t="shared" si="197"/>
        <v>0</v>
      </c>
      <c r="CA264" s="46">
        <f t="shared" si="197"/>
        <v>0</v>
      </c>
      <c r="CB264" s="46">
        <f t="shared" si="197"/>
        <v>0</v>
      </c>
      <c r="CC264" s="46">
        <f t="shared" si="197"/>
        <v>0</v>
      </c>
      <c r="CD264" s="46">
        <f t="shared" si="197"/>
        <v>0</v>
      </c>
      <c r="CE264" s="46">
        <f t="shared" si="197"/>
        <v>0</v>
      </c>
      <c r="CF264" s="46">
        <f t="shared" si="197"/>
        <v>0</v>
      </c>
      <c r="CG264" s="46">
        <f t="shared" si="197"/>
        <v>0</v>
      </c>
      <c r="CH264" s="46">
        <f t="shared" si="197"/>
        <v>0</v>
      </c>
      <c r="CI264" s="46">
        <f t="shared" si="197"/>
        <v>0</v>
      </c>
      <c r="CJ264" s="46">
        <f t="shared" si="197"/>
        <v>0</v>
      </c>
      <c r="CK264" s="46">
        <f t="shared" si="197"/>
        <v>0</v>
      </c>
      <c r="CL264" s="46">
        <f t="shared" si="197"/>
        <v>0</v>
      </c>
      <c r="CM264" s="46">
        <f t="shared" si="197"/>
        <v>0</v>
      </c>
      <c r="CN264" s="46">
        <f t="shared" si="197"/>
        <v>0</v>
      </c>
      <c r="CO264" s="46">
        <f t="shared" si="197"/>
        <v>0</v>
      </c>
      <c r="CP264" s="46">
        <f t="shared" si="197"/>
        <v>0</v>
      </c>
      <c r="CQ264" s="46">
        <f t="shared" si="197"/>
        <v>0</v>
      </c>
      <c r="CR264" s="46">
        <f t="shared" si="197"/>
        <v>0</v>
      </c>
      <c r="CS264" s="46">
        <f t="shared" si="197"/>
        <v>0</v>
      </c>
    </row>
    <row r="265" spans="2:97" x14ac:dyDescent="0.35">
      <c r="B265" s="40"/>
      <c r="E265" s="32"/>
      <c r="F265" s="2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55"/>
      <c r="BX265" s="55"/>
      <c r="BY265" s="55"/>
      <c r="BZ265" s="55"/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  <c r="CL265" s="55"/>
      <c r="CM265" s="55"/>
      <c r="CN265" s="55"/>
      <c r="CO265" s="55"/>
      <c r="CP265" s="55"/>
      <c r="CQ265" s="55"/>
      <c r="CR265" s="55"/>
      <c r="CS265" s="55"/>
    </row>
    <row r="266" spans="2:97" x14ac:dyDescent="0.35">
      <c r="B266" s="40" t="s">
        <v>78</v>
      </c>
      <c r="C266" s="2"/>
      <c r="D266" s="2"/>
      <c r="E266" s="44">
        <f>SUM(G266:CS266)</f>
        <v>0</v>
      </c>
      <c r="F266" s="2"/>
      <c r="G266" s="46">
        <f t="shared" ref="G266:BR268" si="198">G256*G$52</f>
        <v>0</v>
      </c>
      <c r="H266" s="46">
        <f t="shared" si="198"/>
        <v>0</v>
      </c>
      <c r="I266" s="46">
        <f t="shared" si="198"/>
        <v>0</v>
      </c>
      <c r="J266" s="46">
        <f t="shared" si="198"/>
        <v>0</v>
      </c>
      <c r="K266" s="46">
        <f t="shared" si="198"/>
        <v>0</v>
      </c>
      <c r="L266" s="46">
        <f t="shared" si="198"/>
        <v>0</v>
      </c>
      <c r="M266" s="46">
        <f t="shared" si="198"/>
        <v>0</v>
      </c>
      <c r="N266" s="46">
        <f t="shared" si="198"/>
        <v>0</v>
      </c>
      <c r="O266" s="46">
        <f t="shared" si="198"/>
        <v>0</v>
      </c>
      <c r="P266" s="46">
        <f t="shared" si="198"/>
        <v>0</v>
      </c>
      <c r="Q266" s="46">
        <f t="shared" si="198"/>
        <v>0</v>
      </c>
      <c r="R266" s="46">
        <f t="shared" si="198"/>
        <v>0</v>
      </c>
      <c r="S266" s="46">
        <f t="shared" si="198"/>
        <v>0</v>
      </c>
      <c r="T266" s="46">
        <f t="shared" si="198"/>
        <v>0</v>
      </c>
      <c r="U266" s="46">
        <f t="shared" si="198"/>
        <v>0</v>
      </c>
      <c r="V266" s="46">
        <f t="shared" si="198"/>
        <v>0</v>
      </c>
      <c r="W266" s="46">
        <f t="shared" si="198"/>
        <v>0</v>
      </c>
      <c r="X266" s="46">
        <f t="shared" si="198"/>
        <v>0</v>
      </c>
      <c r="Y266" s="46">
        <f t="shared" si="198"/>
        <v>0</v>
      </c>
      <c r="Z266" s="46">
        <f t="shared" si="198"/>
        <v>0</v>
      </c>
      <c r="AA266" s="46">
        <f t="shared" si="198"/>
        <v>0</v>
      </c>
      <c r="AB266" s="46">
        <f t="shared" si="198"/>
        <v>0</v>
      </c>
      <c r="AC266" s="46">
        <f t="shared" si="198"/>
        <v>0</v>
      </c>
      <c r="AD266" s="46">
        <f t="shared" si="198"/>
        <v>0</v>
      </c>
      <c r="AE266" s="46">
        <f t="shared" si="198"/>
        <v>0</v>
      </c>
      <c r="AF266" s="46">
        <f t="shared" si="198"/>
        <v>0</v>
      </c>
      <c r="AG266" s="46">
        <f t="shared" si="198"/>
        <v>0</v>
      </c>
      <c r="AH266" s="46">
        <f t="shared" si="198"/>
        <v>0</v>
      </c>
      <c r="AI266" s="46">
        <f t="shared" si="198"/>
        <v>0</v>
      </c>
      <c r="AJ266" s="46">
        <f t="shared" si="198"/>
        <v>0</v>
      </c>
      <c r="AK266" s="46">
        <f t="shared" si="198"/>
        <v>0</v>
      </c>
      <c r="AL266" s="46">
        <f t="shared" si="198"/>
        <v>0</v>
      </c>
      <c r="AM266" s="46">
        <f t="shared" si="198"/>
        <v>0</v>
      </c>
      <c r="AN266" s="46">
        <f t="shared" si="198"/>
        <v>0</v>
      </c>
      <c r="AO266" s="46">
        <f t="shared" si="198"/>
        <v>0</v>
      </c>
      <c r="AP266" s="46">
        <f t="shared" si="198"/>
        <v>0</v>
      </c>
      <c r="AQ266" s="46">
        <f t="shared" si="198"/>
        <v>0</v>
      </c>
      <c r="AR266" s="46">
        <f t="shared" si="198"/>
        <v>0</v>
      </c>
      <c r="AS266" s="46">
        <f t="shared" si="198"/>
        <v>0</v>
      </c>
      <c r="AT266" s="46">
        <f t="shared" si="198"/>
        <v>0</v>
      </c>
      <c r="AU266" s="46">
        <f t="shared" si="198"/>
        <v>0</v>
      </c>
      <c r="AV266" s="46">
        <f t="shared" si="198"/>
        <v>0</v>
      </c>
      <c r="AW266" s="46">
        <f t="shared" si="198"/>
        <v>0</v>
      </c>
      <c r="AX266" s="46">
        <f t="shared" si="198"/>
        <v>0</v>
      </c>
      <c r="AY266" s="46">
        <f t="shared" si="198"/>
        <v>0</v>
      </c>
      <c r="AZ266" s="46">
        <f t="shared" si="198"/>
        <v>0</v>
      </c>
      <c r="BA266" s="46">
        <f t="shared" si="198"/>
        <v>0</v>
      </c>
      <c r="BB266" s="46">
        <f t="shared" si="198"/>
        <v>0</v>
      </c>
      <c r="BC266" s="46">
        <f t="shared" si="198"/>
        <v>0</v>
      </c>
      <c r="BD266" s="46">
        <f t="shared" si="198"/>
        <v>0</v>
      </c>
      <c r="BE266" s="46">
        <f t="shared" si="198"/>
        <v>0</v>
      </c>
      <c r="BF266" s="46">
        <f t="shared" si="198"/>
        <v>0</v>
      </c>
      <c r="BG266" s="46">
        <f t="shared" si="198"/>
        <v>0</v>
      </c>
      <c r="BH266" s="46">
        <f t="shared" si="198"/>
        <v>0</v>
      </c>
      <c r="BI266" s="46">
        <f t="shared" si="198"/>
        <v>0</v>
      </c>
      <c r="BJ266" s="46">
        <f t="shared" si="198"/>
        <v>0</v>
      </c>
      <c r="BK266" s="46">
        <f t="shared" si="198"/>
        <v>0</v>
      </c>
      <c r="BL266" s="46">
        <f t="shared" si="198"/>
        <v>0</v>
      </c>
      <c r="BM266" s="46">
        <f t="shared" si="198"/>
        <v>0</v>
      </c>
      <c r="BN266" s="46">
        <f t="shared" si="198"/>
        <v>0</v>
      </c>
      <c r="BO266" s="46">
        <f t="shared" si="198"/>
        <v>0</v>
      </c>
      <c r="BP266" s="46">
        <f t="shared" si="198"/>
        <v>0</v>
      </c>
      <c r="BQ266" s="46">
        <f t="shared" si="198"/>
        <v>0</v>
      </c>
      <c r="BR266" s="46">
        <f t="shared" si="198"/>
        <v>0</v>
      </c>
      <c r="BS266" s="46">
        <f t="shared" ref="BS266:CS268" si="199">BS256*BS$52</f>
        <v>0</v>
      </c>
      <c r="BT266" s="46">
        <f t="shared" si="199"/>
        <v>0</v>
      </c>
      <c r="BU266" s="46">
        <f t="shared" si="199"/>
        <v>0</v>
      </c>
      <c r="BV266" s="46">
        <f t="shared" si="199"/>
        <v>0</v>
      </c>
      <c r="BW266" s="46">
        <f t="shared" si="199"/>
        <v>0</v>
      </c>
      <c r="BX266" s="46">
        <f t="shared" si="199"/>
        <v>0</v>
      </c>
      <c r="BY266" s="46">
        <f t="shared" si="199"/>
        <v>0</v>
      </c>
      <c r="BZ266" s="46">
        <f t="shared" si="199"/>
        <v>0</v>
      </c>
      <c r="CA266" s="46">
        <f t="shared" si="199"/>
        <v>0</v>
      </c>
      <c r="CB266" s="46">
        <f t="shared" si="199"/>
        <v>0</v>
      </c>
      <c r="CC266" s="46">
        <f t="shared" si="199"/>
        <v>0</v>
      </c>
      <c r="CD266" s="46">
        <f t="shared" si="199"/>
        <v>0</v>
      </c>
      <c r="CE266" s="46">
        <f t="shared" si="199"/>
        <v>0</v>
      </c>
      <c r="CF266" s="46">
        <f t="shared" si="199"/>
        <v>0</v>
      </c>
      <c r="CG266" s="46">
        <f t="shared" si="199"/>
        <v>0</v>
      </c>
      <c r="CH266" s="46">
        <f t="shared" si="199"/>
        <v>0</v>
      </c>
      <c r="CI266" s="46">
        <f t="shared" si="199"/>
        <v>0</v>
      </c>
      <c r="CJ266" s="46">
        <f t="shared" si="199"/>
        <v>0</v>
      </c>
      <c r="CK266" s="46">
        <f t="shared" si="199"/>
        <v>0</v>
      </c>
      <c r="CL266" s="46">
        <f t="shared" si="199"/>
        <v>0</v>
      </c>
      <c r="CM266" s="46">
        <f t="shared" si="199"/>
        <v>0</v>
      </c>
      <c r="CN266" s="46">
        <f t="shared" si="199"/>
        <v>0</v>
      </c>
      <c r="CO266" s="46">
        <f t="shared" si="199"/>
        <v>0</v>
      </c>
      <c r="CP266" s="46">
        <f t="shared" si="199"/>
        <v>0</v>
      </c>
      <c r="CQ266" s="46">
        <f t="shared" si="199"/>
        <v>0</v>
      </c>
      <c r="CR266" s="46">
        <f t="shared" si="199"/>
        <v>0</v>
      </c>
      <c r="CS266" s="46">
        <f t="shared" si="199"/>
        <v>0</v>
      </c>
    </row>
    <row r="267" spans="2:97" x14ac:dyDescent="0.35">
      <c r="B267" s="40" t="s">
        <v>79</v>
      </c>
      <c r="E267" s="32">
        <f>SUM(G267:CS267)</f>
        <v>0</v>
      </c>
      <c r="F267" s="2"/>
      <c r="G267" s="33">
        <f t="shared" si="198"/>
        <v>0</v>
      </c>
      <c r="H267" s="43">
        <f t="shared" si="198"/>
        <v>0</v>
      </c>
      <c r="I267" s="43">
        <f t="shared" si="198"/>
        <v>0</v>
      </c>
      <c r="J267" s="43">
        <f t="shared" si="198"/>
        <v>0</v>
      </c>
      <c r="K267" s="43">
        <f t="shared" si="198"/>
        <v>0</v>
      </c>
      <c r="L267" s="43">
        <f t="shared" si="198"/>
        <v>0</v>
      </c>
      <c r="M267" s="43">
        <f t="shared" si="198"/>
        <v>0</v>
      </c>
      <c r="N267" s="43">
        <f t="shared" si="198"/>
        <v>0</v>
      </c>
      <c r="O267" s="43">
        <f t="shared" si="198"/>
        <v>0</v>
      </c>
      <c r="P267" s="43">
        <f t="shared" si="198"/>
        <v>0</v>
      </c>
      <c r="Q267" s="43">
        <f t="shared" si="198"/>
        <v>0</v>
      </c>
      <c r="R267" s="43">
        <f t="shared" si="198"/>
        <v>0</v>
      </c>
      <c r="S267" s="43">
        <f t="shared" si="198"/>
        <v>0</v>
      </c>
      <c r="T267" s="43">
        <f t="shared" si="198"/>
        <v>0</v>
      </c>
      <c r="U267" s="43">
        <f t="shared" si="198"/>
        <v>0</v>
      </c>
      <c r="V267" s="43">
        <f t="shared" si="198"/>
        <v>0</v>
      </c>
      <c r="W267" s="43">
        <f t="shared" si="198"/>
        <v>0</v>
      </c>
      <c r="X267" s="43">
        <f t="shared" si="198"/>
        <v>0</v>
      </c>
      <c r="Y267" s="43">
        <f t="shared" si="198"/>
        <v>0</v>
      </c>
      <c r="Z267" s="43">
        <f t="shared" si="198"/>
        <v>0</v>
      </c>
      <c r="AA267" s="43">
        <f t="shared" si="198"/>
        <v>0</v>
      </c>
      <c r="AB267" s="43">
        <f t="shared" si="198"/>
        <v>0</v>
      </c>
      <c r="AC267" s="43">
        <f t="shared" si="198"/>
        <v>0</v>
      </c>
      <c r="AD267" s="43">
        <f t="shared" si="198"/>
        <v>0</v>
      </c>
      <c r="AE267" s="43">
        <f t="shared" si="198"/>
        <v>0</v>
      </c>
      <c r="AF267" s="43">
        <f t="shared" si="198"/>
        <v>0</v>
      </c>
      <c r="AG267" s="43">
        <f t="shared" si="198"/>
        <v>0</v>
      </c>
      <c r="AH267" s="43">
        <f t="shared" si="198"/>
        <v>0</v>
      </c>
      <c r="AI267" s="43">
        <f t="shared" si="198"/>
        <v>0</v>
      </c>
      <c r="AJ267" s="43">
        <f t="shared" si="198"/>
        <v>0</v>
      </c>
      <c r="AK267" s="43">
        <f t="shared" si="198"/>
        <v>0</v>
      </c>
      <c r="AL267" s="43">
        <f t="shared" si="198"/>
        <v>0</v>
      </c>
      <c r="AM267" s="43">
        <f t="shared" si="198"/>
        <v>0</v>
      </c>
      <c r="AN267" s="43">
        <f t="shared" si="198"/>
        <v>0</v>
      </c>
      <c r="AO267" s="43">
        <f t="shared" si="198"/>
        <v>0</v>
      </c>
      <c r="AP267" s="43">
        <f t="shared" si="198"/>
        <v>0</v>
      </c>
      <c r="AQ267" s="43">
        <f t="shared" si="198"/>
        <v>0</v>
      </c>
      <c r="AR267" s="43">
        <f t="shared" si="198"/>
        <v>0</v>
      </c>
      <c r="AS267" s="43">
        <f t="shared" si="198"/>
        <v>0</v>
      </c>
      <c r="AT267" s="43">
        <f t="shared" si="198"/>
        <v>0</v>
      </c>
      <c r="AU267" s="43">
        <f t="shared" si="198"/>
        <v>0</v>
      </c>
      <c r="AV267" s="43">
        <f t="shared" si="198"/>
        <v>0</v>
      </c>
      <c r="AW267" s="43">
        <f t="shared" si="198"/>
        <v>0</v>
      </c>
      <c r="AX267" s="43">
        <f t="shared" si="198"/>
        <v>0</v>
      </c>
      <c r="AY267" s="43">
        <f t="shared" si="198"/>
        <v>0</v>
      </c>
      <c r="AZ267" s="43">
        <f t="shared" si="198"/>
        <v>0</v>
      </c>
      <c r="BA267" s="43">
        <f t="shared" si="198"/>
        <v>0</v>
      </c>
      <c r="BB267" s="43">
        <f t="shared" si="198"/>
        <v>0</v>
      </c>
      <c r="BC267" s="43">
        <f t="shared" si="198"/>
        <v>0</v>
      </c>
      <c r="BD267" s="43">
        <f t="shared" si="198"/>
        <v>0</v>
      </c>
      <c r="BE267" s="43">
        <f t="shared" si="198"/>
        <v>0</v>
      </c>
      <c r="BF267" s="43">
        <f t="shared" si="198"/>
        <v>0</v>
      </c>
      <c r="BG267" s="43">
        <f t="shared" si="198"/>
        <v>0</v>
      </c>
      <c r="BH267" s="43">
        <f t="shared" si="198"/>
        <v>0</v>
      </c>
      <c r="BI267" s="43">
        <f t="shared" si="198"/>
        <v>0</v>
      </c>
      <c r="BJ267" s="43">
        <f t="shared" si="198"/>
        <v>0</v>
      </c>
      <c r="BK267" s="43">
        <f t="shared" si="198"/>
        <v>0</v>
      </c>
      <c r="BL267" s="43">
        <f t="shared" si="198"/>
        <v>0</v>
      </c>
      <c r="BM267" s="43">
        <f t="shared" si="198"/>
        <v>0</v>
      </c>
      <c r="BN267" s="43">
        <f t="shared" si="198"/>
        <v>0</v>
      </c>
      <c r="BO267" s="43">
        <f t="shared" si="198"/>
        <v>0</v>
      </c>
      <c r="BP267" s="43">
        <f t="shared" si="198"/>
        <v>0</v>
      </c>
      <c r="BQ267" s="43">
        <f t="shared" si="198"/>
        <v>0</v>
      </c>
      <c r="BR267" s="43">
        <f t="shared" si="198"/>
        <v>0</v>
      </c>
      <c r="BS267" s="43">
        <f t="shared" si="199"/>
        <v>0</v>
      </c>
      <c r="BT267" s="43">
        <f t="shared" si="199"/>
        <v>0</v>
      </c>
      <c r="BU267" s="43">
        <f t="shared" si="199"/>
        <v>0</v>
      </c>
      <c r="BV267" s="43">
        <f t="shared" si="199"/>
        <v>0</v>
      </c>
      <c r="BW267" s="43">
        <f t="shared" si="199"/>
        <v>0</v>
      </c>
      <c r="BX267" s="43">
        <f t="shared" si="199"/>
        <v>0</v>
      </c>
      <c r="BY267" s="43">
        <f t="shared" si="199"/>
        <v>0</v>
      </c>
      <c r="BZ267" s="43">
        <f t="shared" si="199"/>
        <v>0</v>
      </c>
      <c r="CA267" s="43">
        <f t="shared" si="199"/>
        <v>0</v>
      </c>
      <c r="CB267" s="43">
        <f t="shared" si="199"/>
        <v>0</v>
      </c>
      <c r="CC267" s="43">
        <f t="shared" si="199"/>
        <v>0</v>
      </c>
      <c r="CD267" s="43">
        <f t="shared" si="199"/>
        <v>0</v>
      </c>
      <c r="CE267" s="43">
        <f t="shared" si="199"/>
        <v>0</v>
      </c>
      <c r="CF267" s="43">
        <f t="shared" si="199"/>
        <v>0</v>
      </c>
      <c r="CG267" s="43">
        <f t="shared" si="199"/>
        <v>0</v>
      </c>
      <c r="CH267" s="43">
        <f t="shared" si="199"/>
        <v>0</v>
      </c>
      <c r="CI267" s="43">
        <f t="shared" si="199"/>
        <v>0</v>
      </c>
      <c r="CJ267" s="43">
        <f t="shared" si="199"/>
        <v>0</v>
      </c>
      <c r="CK267" s="43">
        <f t="shared" si="199"/>
        <v>0</v>
      </c>
      <c r="CL267" s="43">
        <f t="shared" si="199"/>
        <v>0</v>
      </c>
      <c r="CM267" s="43">
        <f t="shared" si="199"/>
        <v>0</v>
      </c>
      <c r="CN267" s="43">
        <f t="shared" si="199"/>
        <v>0</v>
      </c>
      <c r="CO267" s="43">
        <f t="shared" si="199"/>
        <v>0</v>
      </c>
      <c r="CP267" s="43">
        <f t="shared" si="199"/>
        <v>0</v>
      </c>
      <c r="CQ267" s="43">
        <f t="shared" si="199"/>
        <v>0</v>
      </c>
      <c r="CR267" s="43">
        <f t="shared" si="199"/>
        <v>0</v>
      </c>
      <c r="CS267" s="43">
        <f t="shared" si="199"/>
        <v>0</v>
      </c>
    </row>
    <row r="268" spans="2:97" x14ac:dyDescent="0.35">
      <c r="B268" s="40" t="s">
        <v>80</v>
      </c>
      <c r="E268" s="44">
        <f>SUM(G268:CS268)</f>
        <v>0</v>
      </c>
      <c r="F268" s="2"/>
      <c r="G268" s="45">
        <f t="shared" si="198"/>
        <v>0</v>
      </c>
      <c r="H268" s="46">
        <f t="shared" si="198"/>
        <v>0</v>
      </c>
      <c r="I268" s="46">
        <f t="shared" si="198"/>
        <v>0</v>
      </c>
      <c r="J268" s="46">
        <f t="shared" si="198"/>
        <v>0</v>
      </c>
      <c r="K268" s="46">
        <f t="shared" si="198"/>
        <v>0</v>
      </c>
      <c r="L268" s="46">
        <f t="shared" si="198"/>
        <v>0</v>
      </c>
      <c r="M268" s="46">
        <f t="shared" si="198"/>
        <v>0</v>
      </c>
      <c r="N268" s="46">
        <f t="shared" si="198"/>
        <v>0</v>
      </c>
      <c r="O268" s="46">
        <f t="shared" si="198"/>
        <v>0</v>
      </c>
      <c r="P268" s="46">
        <f t="shared" si="198"/>
        <v>0</v>
      </c>
      <c r="Q268" s="46">
        <f t="shared" si="198"/>
        <v>0</v>
      </c>
      <c r="R268" s="46">
        <f t="shared" si="198"/>
        <v>0</v>
      </c>
      <c r="S268" s="46">
        <f t="shared" si="198"/>
        <v>0</v>
      </c>
      <c r="T268" s="46">
        <f t="shared" si="198"/>
        <v>0</v>
      </c>
      <c r="U268" s="46">
        <f t="shared" si="198"/>
        <v>0</v>
      </c>
      <c r="V268" s="46">
        <f t="shared" si="198"/>
        <v>0</v>
      </c>
      <c r="W268" s="46">
        <f t="shared" si="198"/>
        <v>0</v>
      </c>
      <c r="X268" s="46">
        <f t="shared" si="198"/>
        <v>0</v>
      </c>
      <c r="Y268" s="46">
        <f t="shared" si="198"/>
        <v>0</v>
      </c>
      <c r="Z268" s="46">
        <f t="shared" si="198"/>
        <v>0</v>
      </c>
      <c r="AA268" s="46">
        <f t="shared" si="198"/>
        <v>0</v>
      </c>
      <c r="AB268" s="46">
        <f t="shared" si="198"/>
        <v>0</v>
      </c>
      <c r="AC268" s="46">
        <f t="shared" si="198"/>
        <v>0</v>
      </c>
      <c r="AD268" s="46">
        <f t="shared" si="198"/>
        <v>0</v>
      </c>
      <c r="AE268" s="46">
        <f t="shared" si="198"/>
        <v>0</v>
      </c>
      <c r="AF268" s="46">
        <f t="shared" si="198"/>
        <v>0</v>
      </c>
      <c r="AG268" s="46">
        <f t="shared" si="198"/>
        <v>0</v>
      </c>
      <c r="AH268" s="46">
        <f t="shared" si="198"/>
        <v>0</v>
      </c>
      <c r="AI268" s="46">
        <f t="shared" si="198"/>
        <v>0</v>
      </c>
      <c r="AJ268" s="46">
        <f t="shared" si="198"/>
        <v>0</v>
      </c>
      <c r="AK268" s="46">
        <f t="shared" si="198"/>
        <v>0</v>
      </c>
      <c r="AL268" s="46">
        <f t="shared" si="198"/>
        <v>0</v>
      </c>
      <c r="AM268" s="46">
        <f t="shared" si="198"/>
        <v>0</v>
      </c>
      <c r="AN268" s="46">
        <f t="shared" si="198"/>
        <v>0</v>
      </c>
      <c r="AO268" s="46">
        <f t="shared" si="198"/>
        <v>0</v>
      </c>
      <c r="AP268" s="46">
        <f t="shared" si="198"/>
        <v>0</v>
      </c>
      <c r="AQ268" s="46">
        <f t="shared" si="198"/>
        <v>0</v>
      </c>
      <c r="AR268" s="46">
        <f t="shared" si="198"/>
        <v>0</v>
      </c>
      <c r="AS268" s="46">
        <f t="shared" si="198"/>
        <v>0</v>
      </c>
      <c r="AT268" s="46">
        <f t="shared" si="198"/>
        <v>0</v>
      </c>
      <c r="AU268" s="46">
        <f t="shared" si="198"/>
        <v>0</v>
      </c>
      <c r="AV268" s="46">
        <f t="shared" si="198"/>
        <v>0</v>
      </c>
      <c r="AW268" s="46">
        <f t="shared" si="198"/>
        <v>0</v>
      </c>
      <c r="AX268" s="46">
        <f t="shared" si="198"/>
        <v>0</v>
      </c>
      <c r="AY268" s="46">
        <f t="shared" si="198"/>
        <v>0</v>
      </c>
      <c r="AZ268" s="46">
        <f t="shared" si="198"/>
        <v>0</v>
      </c>
      <c r="BA268" s="46">
        <f t="shared" si="198"/>
        <v>0</v>
      </c>
      <c r="BB268" s="46">
        <f t="shared" si="198"/>
        <v>0</v>
      </c>
      <c r="BC268" s="46">
        <f t="shared" si="198"/>
        <v>0</v>
      </c>
      <c r="BD268" s="46">
        <f t="shared" si="198"/>
        <v>0</v>
      </c>
      <c r="BE268" s="46">
        <f t="shared" si="198"/>
        <v>0</v>
      </c>
      <c r="BF268" s="46">
        <f t="shared" si="198"/>
        <v>0</v>
      </c>
      <c r="BG268" s="46">
        <f t="shared" si="198"/>
        <v>0</v>
      </c>
      <c r="BH268" s="46">
        <f t="shared" si="198"/>
        <v>0</v>
      </c>
      <c r="BI268" s="46">
        <f t="shared" si="198"/>
        <v>0</v>
      </c>
      <c r="BJ268" s="46">
        <f t="shared" si="198"/>
        <v>0</v>
      </c>
      <c r="BK268" s="46">
        <f t="shared" si="198"/>
        <v>0</v>
      </c>
      <c r="BL268" s="46">
        <f t="shared" si="198"/>
        <v>0</v>
      </c>
      <c r="BM268" s="46">
        <f t="shared" si="198"/>
        <v>0</v>
      </c>
      <c r="BN268" s="46">
        <f t="shared" si="198"/>
        <v>0</v>
      </c>
      <c r="BO268" s="46">
        <f t="shared" si="198"/>
        <v>0</v>
      </c>
      <c r="BP268" s="46">
        <f t="shared" si="198"/>
        <v>0</v>
      </c>
      <c r="BQ268" s="46">
        <f t="shared" si="198"/>
        <v>0</v>
      </c>
      <c r="BR268" s="46">
        <f t="shared" si="198"/>
        <v>0</v>
      </c>
      <c r="BS268" s="46">
        <f t="shared" si="199"/>
        <v>0</v>
      </c>
      <c r="BT268" s="46">
        <f t="shared" si="199"/>
        <v>0</v>
      </c>
      <c r="BU268" s="46">
        <f t="shared" si="199"/>
        <v>0</v>
      </c>
      <c r="BV268" s="46">
        <f t="shared" si="199"/>
        <v>0</v>
      </c>
      <c r="BW268" s="46">
        <f t="shared" si="199"/>
        <v>0</v>
      </c>
      <c r="BX268" s="46">
        <f t="shared" si="199"/>
        <v>0</v>
      </c>
      <c r="BY268" s="46">
        <f t="shared" si="199"/>
        <v>0</v>
      </c>
      <c r="BZ268" s="46">
        <f t="shared" si="199"/>
        <v>0</v>
      </c>
      <c r="CA268" s="46">
        <f t="shared" si="199"/>
        <v>0</v>
      </c>
      <c r="CB268" s="46">
        <f t="shared" si="199"/>
        <v>0</v>
      </c>
      <c r="CC268" s="46">
        <f t="shared" si="199"/>
        <v>0</v>
      </c>
      <c r="CD268" s="46">
        <f t="shared" si="199"/>
        <v>0</v>
      </c>
      <c r="CE268" s="46">
        <f t="shared" si="199"/>
        <v>0</v>
      </c>
      <c r="CF268" s="46">
        <f t="shared" si="199"/>
        <v>0</v>
      </c>
      <c r="CG268" s="46">
        <f t="shared" si="199"/>
        <v>0</v>
      </c>
      <c r="CH268" s="46">
        <f t="shared" si="199"/>
        <v>0</v>
      </c>
      <c r="CI268" s="46">
        <f t="shared" si="199"/>
        <v>0</v>
      </c>
      <c r="CJ268" s="46">
        <f t="shared" si="199"/>
        <v>0</v>
      </c>
      <c r="CK268" s="46">
        <f t="shared" si="199"/>
        <v>0</v>
      </c>
      <c r="CL268" s="46">
        <f t="shared" si="199"/>
        <v>0</v>
      </c>
      <c r="CM268" s="46">
        <f t="shared" si="199"/>
        <v>0</v>
      </c>
      <c r="CN268" s="46">
        <f t="shared" si="199"/>
        <v>0</v>
      </c>
      <c r="CO268" s="46">
        <f t="shared" si="199"/>
        <v>0</v>
      </c>
      <c r="CP268" s="46">
        <f t="shared" si="199"/>
        <v>0</v>
      </c>
      <c r="CQ268" s="46">
        <f t="shared" si="199"/>
        <v>0</v>
      </c>
      <c r="CR268" s="46">
        <f t="shared" si="199"/>
        <v>0</v>
      </c>
      <c r="CS268" s="46">
        <f t="shared" si="199"/>
        <v>0</v>
      </c>
    </row>
    <row r="269" spans="2:97" x14ac:dyDescent="0.35">
      <c r="B269" s="2"/>
      <c r="E269" s="32"/>
      <c r="F269" s="2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5"/>
      <c r="BW269" s="55"/>
      <c r="BX269" s="55"/>
      <c r="BY269" s="55"/>
      <c r="BZ269" s="55"/>
      <c r="CA269" s="55"/>
      <c r="CB269" s="55"/>
      <c r="CC269" s="55"/>
      <c r="CD269" s="55"/>
      <c r="CE269" s="55"/>
      <c r="CF269" s="55"/>
      <c r="CG269" s="55"/>
      <c r="CH269" s="55"/>
      <c r="CI269" s="55"/>
      <c r="CJ269" s="55"/>
      <c r="CK269" s="55"/>
      <c r="CL269" s="55"/>
      <c r="CM269" s="55"/>
      <c r="CN269" s="55"/>
      <c r="CO269" s="55"/>
      <c r="CP269" s="55"/>
      <c r="CQ269" s="55"/>
      <c r="CR269" s="55"/>
      <c r="CS269" s="55"/>
    </row>
    <row r="270" spans="2:97" x14ac:dyDescent="0.35">
      <c r="B270" s="2" t="s">
        <v>81</v>
      </c>
    </row>
    <row r="271" spans="2:97" x14ac:dyDescent="0.35">
      <c r="B271" s="1" t="s">
        <v>82</v>
      </c>
      <c r="C271" s="56" t="b">
        <f>IF(SUM(E110,E137,E164,E191,E218,E245)=E86,TRUE,FALSE)</f>
        <v>1</v>
      </c>
    </row>
    <row r="272" spans="2:97" x14ac:dyDescent="0.35">
      <c r="B272" s="1" t="s">
        <v>83</v>
      </c>
      <c r="C272" s="1" t="b">
        <f>IF(SUM(E117,E144,E171,E198,E225,E252)=E87,TRUE,FALSE)</f>
        <v>1</v>
      </c>
      <c r="G272" s="56"/>
    </row>
    <row r="273" spans="2:97" x14ac:dyDescent="0.35">
      <c r="B273" s="1" t="s">
        <v>84</v>
      </c>
      <c r="C273" s="56" t="b">
        <f>ROUND(SUM(E122,E149,E176,E203,E230,E257),0)=ROUND(E95,0)</f>
        <v>1</v>
      </c>
    </row>
    <row r="275" spans="2:97" x14ac:dyDescent="0.35">
      <c r="B275" s="18" t="s">
        <v>85</v>
      </c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  <c r="BE275" s="49"/>
      <c r="BF275" s="49"/>
      <c r="BG275" s="49"/>
      <c r="BH275" s="49"/>
      <c r="BI275" s="49"/>
      <c r="BJ275" s="49"/>
      <c r="BK275" s="49"/>
      <c r="BL275" s="49"/>
      <c r="BM275" s="49"/>
      <c r="BN275" s="49"/>
      <c r="BO275" s="49"/>
      <c r="BP275" s="49"/>
      <c r="BQ275" s="49"/>
      <c r="BR275" s="49"/>
      <c r="BS275" s="49"/>
      <c r="BT275" s="49"/>
      <c r="BU275" s="49"/>
      <c r="BV275" s="49"/>
      <c r="BW275" s="49"/>
      <c r="BX275" s="49"/>
      <c r="BY275" s="49"/>
      <c r="BZ275" s="49"/>
      <c r="CA275" s="49"/>
      <c r="CB275" s="49"/>
      <c r="CC275" s="49"/>
      <c r="CD275" s="49"/>
      <c r="CE275" s="49"/>
      <c r="CF275" s="49"/>
      <c r="CG275" s="49"/>
      <c r="CH275" s="49"/>
      <c r="CI275" s="49"/>
      <c r="CJ275" s="49"/>
      <c r="CK275" s="49"/>
      <c r="CL275" s="49"/>
      <c r="CM275" s="49"/>
      <c r="CN275" s="49"/>
      <c r="CO275" s="49"/>
      <c r="CP275" s="49"/>
      <c r="CQ275" s="49"/>
      <c r="CR275" s="49"/>
      <c r="CS275" s="49"/>
    </row>
    <row r="277" spans="2:97" x14ac:dyDescent="0.35">
      <c r="B277" s="50" t="s">
        <v>65</v>
      </c>
      <c r="C277" s="51"/>
      <c r="D277" s="51"/>
      <c r="E277" s="51"/>
    </row>
    <row r="279" spans="2:97" x14ac:dyDescent="0.35">
      <c r="B279" s="2" t="s">
        <v>86</v>
      </c>
    </row>
    <row r="281" spans="2:97" x14ac:dyDescent="0.35">
      <c r="B281" s="40" t="s">
        <v>87</v>
      </c>
      <c r="E281" s="57">
        <f>IF(ISERROR(XIRR(G93:CS93,G$4:CS$4)),0,XIRR(G93:CS93,G$4:CS$4))</f>
        <v>2.9802322387695314E-9</v>
      </c>
    </row>
    <row r="282" spans="2:97" x14ac:dyDescent="0.35">
      <c r="B282" s="40" t="s">
        <v>88</v>
      </c>
      <c r="E282" s="79">
        <f>IF(ISERROR(XIRR(G92:CS92,G$4:CS$4)),0,XIRR(G92:CS92,G$4:CS$4))</f>
        <v>0.11080085635185241</v>
      </c>
    </row>
    <row r="284" spans="2:97" x14ac:dyDescent="0.35">
      <c r="B284" s="2" t="s">
        <v>89</v>
      </c>
    </row>
    <row r="286" spans="2:97" x14ac:dyDescent="0.35">
      <c r="B286" s="40" t="s">
        <v>87</v>
      </c>
      <c r="E286" s="57">
        <f>IF(ISERROR(XIRR(G96:CS96,G$4:CS$4)),0,XIRR(G96:CS96,G$4:CS$4))</f>
        <v>2.9802322387695314E-9</v>
      </c>
    </row>
    <row r="287" spans="2:97" x14ac:dyDescent="0.35">
      <c r="B287" s="40" t="s">
        <v>88</v>
      </c>
      <c r="E287" s="79">
        <f>IF(ISERROR(XIRR(G95:CS95,G$4:CS$4)),0,XIRR(G95:CS95,G$4:CS$4))</f>
        <v>0.11080085635185241</v>
      </c>
    </row>
    <row r="289" spans="2:7" x14ac:dyDescent="0.35">
      <c r="B289" s="2" t="s">
        <v>90</v>
      </c>
    </row>
    <row r="291" spans="2:7" ht="29" x14ac:dyDescent="0.35">
      <c r="B291" s="21" t="s">
        <v>91</v>
      </c>
      <c r="C291" s="21" t="s">
        <v>87</v>
      </c>
      <c r="D291" s="21" t="s">
        <v>92</v>
      </c>
    </row>
    <row r="292" spans="2:7" x14ac:dyDescent="0.35">
      <c r="B292" s="58" t="str">
        <f t="shared" ref="B292:B297" si="200">B14</f>
        <v>Equitix Limited</v>
      </c>
      <c r="C292" s="57">
        <f>IF(ISERROR(XIRR(G119:CS119,G$4:CS$4)),0,XIRR(G119:CS119,G$4:CS$4))</f>
        <v>2.9802322387695314E-9</v>
      </c>
      <c r="D292" s="57">
        <f>IF(ISERROR(XIRR(G118:CS118,G$4:CS$4)),0,XIRR(G118:CS118,G$4:CS$4))</f>
        <v>0.11080085635185241</v>
      </c>
    </row>
    <row r="293" spans="2:7" x14ac:dyDescent="0.35">
      <c r="B293" s="58" t="str">
        <f t="shared" si="200"/>
        <v>IUK Investments Ltd</v>
      </c>
      <c r="C293" s="57">
        <f>IF(ISERROR(XIRR(G146:CS146,G$4:CS$4)),0,XIRR(G146:CS146,G$4:CS$4))</f>
        <v>2.9802322387695314E-9</v>
      </c>
      <c r="D293" s="57">
        <f>IF(ISERROR(XIRR(G145:CS145,G$4:CS$4)),0,XIRR(G145:CS145,G$4:CS$4))</f>
        <v>0.11080085635185241</v>
      </c>
    </row>
    <row r="294" spans="2:7" x14ac:dyDescent="0.35">
      <c r="B294" s="58" t="str">
        <f t="shared" si="200"/>
        <v>Enter Name</v>
      </c>
      <c r="C294" s="57">
        <f>IF(ISERROR(XIRR(G173:CS173,G$4:CS$4)),0,XIRR(G173:CS173,G$4:CS$4))</f>
        <v>0</v>
      </c>
      <c r="D294" s="57">
        <f>IF(ISERROR(XIRR(G172:CS172,G$4:CS$4)),0,XIRR(G172:CS172,G$4:CS$4))</f>
        <v>0</v>
      </c>
    </row>
    <row r="295" spans="2:7" x14ac:dyDescent="0.35">
      <c r="B295" s="58" t="str">
        <f t="shared" si="200"/>
        <v>Enter Name</v>
      </c>
      <c r="C295" s="57">
        <f>IF(ISERROR(XIRR(G200:CS200,G$4:CS$4)),0,XIRR(G200:CS200,G$4:CS$4))</f>
        <v>0</v>
      </c>
      <c r="D295" s="57">
        <f>IF(ISERROR(XIRR(G199:CS199,G$4:CS$4)),0,XIRR(G199:CS199,G$4:CS$4))</f>
        <v>0</v>
      </c>
    </row>
    <row r="296" spans="2:7" x14ac:dyDescent="0.35">
      <c r="B296" s="58" t="str">
        <f t="shared" si="200"/>
        <v>Enter Name</v>
      </c>
      <c r="C296" s="57">
        <f>IF(ISERROR(XIRR(G227:CS227,G$4:CS$4)),0,XIRR(G227:CS227,G$4:CS$4))</f>
        <v>0</v>
      </c>
      <c r="D296" s="57">
        <f>IF(ISERROR(XIRR(G226:CS226,G$4:CS$4)),0,XIRR(G226:CS226,G$4:CS$4))</f>
        <v>0</v>
      </c>
      <c r="G296" s="56"/>
    </row>
    <row r="297" spans="2:7" x14ac:dyDescent="0.35">
      <c r="B297" s="58" t="str">
        <f t="shared" si="200"/>
        <v>Enter Name</v>
      </c>
      <c r="C297" s="57">
        <f>IF(ISERROR(XIRR(G254:CS254,G$4:CS$4)),0,XIRR(G254:CS254,G$4:CS$4))</f>
        <v>0</v>
      </c>
      <c r="D297" s="57">
        <f>IF(ISERROR(XIRR(G253:CS253,G$4:CS$4)),0,XIRR(G253:CS253,G$4:CS$4))</f>
        <v>0</v>
      </c>
    </row>
    <row r="299" spans="2:7" x14ac:dyDescent="0.35">
      <c r="B299" s="2" t="s">
        <v>93</v>
      </c>
    </row>
    <row r="301" spans="2:7" ht="29" x14ac:dyDescent="0.35">
      <c r="B301" s="21" t="s">
        <v>91</v>
      </c>
      <c r="C301" s="21" t="s">
        <v>87</v>
      </c>
      <c r="D301" s="21" t="s">
        <v>92</v>
      </c>
    </row>
    <row r="302" spans="2:7" x14ac:dyDescent="0.35">
      <c r="B302" s="58" t="str">
        <f t="shared" ref="B302:B307" si="201">B292</f>
        <v>Equitix Limited</v>
      </c>
      <c r="C302" s="57">
        <f>IF(ISERROR(XIRR(G123:CS123,G$4:CS$4)),0,XIRR(G123:CS123,G$4:CS$4))</f>
        <v>2.9802322387695314E-9</v>
      </c>
      <c r="D302" s="57">
        <f>IF(ISERROR(XIRR(G122:CS122,G$4:CS$4)),0,XIRR(G122:CS122,G$4:CS$4))</f>
        <v>0.11080085635185241</v>
      </c>
    </row>
    <row r="303" spans="2:7" x14ac:dyDescent="0.35">
      <c r="B303" s="58" t="str">
        <f t="shared" si="201"/>
        <v>IUK Investments Ltd</v>
      </c>
      <c r="C303" s="57">
        <f>IF(ISERROR(XIRR(G150:CS150,G$4:CS$4)),0,XIRR(G150:CS150,G$4:CS$4))</f>
        <v>2.9802322387695314E-9</v>
      </c>
      <c r="D303" s="57">
        <f>IF(ISERROR(XIRR(G149:CS149,G$4:CS$4)),0,XIRR(G149:CS149,G$4:CS$4))</f>
        <v>0.11080085635185241</v>
      </c>
    </row>
    <row r="304" spans="2:7" x14ac:dyDescent="0.35">
      <c r="B304" s="58" t="str">
        <f t="shared" si="201"/>
        <v>Enter Name</v>
      </c>
      <c r="C304" s="57">
        <f>IF(ISERROR(XIRR(G177:CS177,G$4:CS$4)),0,XIRR(G177:CS177,G$4:CS$4))</f>
        <v>0</v>
      </c>
      <c r="D304" s="57">
        <f>IF(ISERROR(XIRR(G176:CS176,G$4:CS$4)),0,XIRR(G176:CS176,G$4:CS$4))</f>
        <v>0</v>
      </c>
      <c r="E304" s="34"/>
    </row>
    <row r="305" spans="2:5" x14ac:dyDescent="0.35">
      <c r="B305" s="58" t="str">
        <f t="shared" si="201"/>
        <v>Enter Name</v>
      </c>
      <c r="C305" s="57">
        <f>IF(ISERROR(XIRR(G204:CS204,G$4:CS$4)),0,XIRR(G204:CS204,G$4:CS$4))</f>
        <v>0</v>
      </c>
      <c r="D305" s="57">
        <f>IF(ISERROR(XIRR(G203:CS203,G$4:CS$4)),0,XIRR(G203:CS203,G$4:CS$4))</f>
        <v>0</v>
      </c>
    </row>
    <row r="306" spans="2:5" x14ac:dyDescent="0.35">
      <c r="B306" s="58" t="str">
        <f t="shared" si="201"/>
        <v>Enter Name</v>
      </c>
      <c r="C306" s="57">
        <f>IF(ISERROR(XIRR(G231:CS231,G$4:CS$4)),0,XIRR(G231:CS231,G$4:CS$4))</f>
        <v>0</v>
      </c>
      <c r="D306" s="57">
        <f>IF(ISERROR(XIRR(G230:CS230,G$4:CS$4)),0,XIRR(G230:CS230,G$4:CS$4))</f>
        <v>0</v>
      </c>
    </row>
    <row r="307" spans="2:5" x14ac:dyDescent="0.35">
      <c r="B307" s="58" t="str">
        <f t="shared" si="201"/>
        <v>Enter Name</v>
      </c>
      <c r="C307" s="57">
        <f>IF(ISERROR(XIRR(G258:CS258,G$4:CS$4)),0,XIRR(G258:CS258,G$4:CS$4))</f>
        <v>0</v>
      </c>
      <c r="D307" s="57">
        <f>IF(ISERROR(XIRR(G257:CS257,G$4:CS$4)),0,XIRR(G257:CS257,G$4:CS$4))</f>
        <v>0</v>
      </c>
    </row>
    <row r="309" spans="2:5" x14ac:dyDescent="0.35">
      <c r="B309" s="50" t="s">
        <v>70</v>
      </c>
      <c r="C309" s="51"/>
      <c r="D309" s="51"/>
      <c r="E309" s="51"/>
    </row>
    <row r="311" spans="2:5" x14ac:dyDescent="0.35">
      <c r="B311" s="2" t="s">
        <v>86</v>
      </c>
    </row>
    <row r="313" spans="2:5" x14ac:dyDescent="0.35">
      <c r="B313" s="40" t="s">
        <v>87</v>
      </c>
      <c r="E313" s="57">
        <f>IF(ISERROR(XIRR(G101:CS101,G$4:CS$4)),0,XIRR(G101:CS101,G$4:CS$4))</f>
        <v>2.9802322387695314E-9</v>
      </c>
    </row>
    <row r="314" spans="2:5" x14ac:dyDescent="0.35">
      <c r="B314" s="40" t="s">
        <v>88</v>
      </c>
      <c r="E314" s="57">
        <f>IF(ISERROR(XIRR(G100:CS100,G$4:CS$4)),0,XIRR(G100:CS100,G$4:CS$4))</f>
        <v>7.9538676142692583E-2</v>
      </c>
    </row>
    <row r="316" spans="2:5" x14ac:dyDescent="0.35">
      <c r="B316" s="2" t="s">
        <v>89</v>
      </c>
    </row>
    <row r="318" spans="2:5" x14ac:dyDescent="0.35">
      <c r="B318" s="40" t="s">
        <v>87</v>
      </c>
      <c r="E318" s="57">
        <f>IF(ISERROR(XIRR(G104:CS104,G$4:CS$4)),0,XIRR(G104:CS104,G$4:CS$4))</f>
        <v>2.9802322387695314E-9</v>
      </c>
    </row>
    <row r="319" spans="2:5" x14ac:dyDescent="0.35">
      <c r="B319" s="40" t="s">
        <v>88</v>
      </c>
      <c r="E319" s="57">
        <f>IF(ISERROR(XIRR(G103:CS103,G$4:CS$4)),0,XIRR(G103:CS103,G$4:CS$4))</f>
        <v>7.9538676142692583E-2</v>
      </c>
    </row>
    <row r="321" spans="2:4" x14ac:dyDescent="0.35">
      <c r="B321" s="2" t="s">
        <v>90</v>
      </c>
    </row>
    <row r="323" spans="2:4" ht="29" x14ac:dyDescent="0.35">
      <c r="B323" s="21" t="s">
        <v>91</v>
      </c>
      <c r="C323" s="21" t="s">
        <v>87</v>
      </c>
      <c r="D323" s="21" t="s">
        <v>92</v>
      </c>
    </row>
    <row r="324" spans="2:4" x14ac:dyDescent="0.35">
      <c r="B324" s="58" t="str">
        <f t="shared" ref="B324:B329" si="202">B292</f>
        <v>Equitix Limited</v>
      </c>
      <c r="C324" s="57">
        <f>IF(ISERROR(XIRR(G129:CS129,G$4:CS$4)),0,XIRR(G129:CS129,G$4:CS$4))</f>
        <v>2.9802322387695314E-9</v>
      </c>
      <c r="D324" s="57">
        <f>IF(ISERROR(XIRR(G128:CS128,G$4:CS$4)),0,XIRR(G128:CS128,G$4:CS$4))</f>
        <v>7.9538676142692583E-2</v>
      </c>
    </row>
    <row r="325" spans="2:4" x14ac:dyDescent="0.35">
      <c r="B325" s="58" t="str">
        <f t="shared" si="202"/>
        <v>IUK Investments Ltd</v>
      </c>
      <c r="C325" s="57">
        <f>IF(ISERROR(XIRR(G156:CS156,G$4:CS$4)),0,XIRR(G156:CS156,G$4:CS$4))</f>
        <v>2.9802322387695314E-9</v>
      </c>
      <c r="D325" s="57">
        <f>IF(ISERROR(XIRR(G155:CS155,G$4:CS$4)),0,XIRR(G155:CS155,G$4:CS$4))</f>
        <v>7.9538676142692583E-2</v>
      </c>
    </row>
    <row r="326" spans="2:4" x14ac:dyDescent="0.35">
      <c r="B326" s="58" t="str">
        <f t="shared" si="202"/>
        <v>Enter Name</v>
      </c>
      <c r="C326" s="57">
        <f>IF(ISERROR(XIRR(G183:CS183,G$4:CS$4)),0,XIRR(G183:CS183,G$4:CS$4))</f>
        <v>0</v>
      </c>
      <c r="D326" s="57">
        <f>IF(ISERROR(XIRR(G182:CS182,G$4:CS$4)),0,XIRR(G182:CS182,G$4:CS$4))</f>
        <v>0</v>
      </c>
    </row>
    <row r="327" spans="2:4" x14ac:dyDescent="0.35">
      <c r="B327" s="58" t="str">
        <f t="shared" si="202"/>
        <v>Enter Name</v>
      </c>
      <c r="C327" s="57">
        <f>IF(ISERROR(XIRR(G209:CS209,G$4:CS$4)),0,XIRR(G209:CS209,G$4:CS$4))</f>
        <v>0</v>
      </c>
      <c r="D327" s="57">
        <f>IF(ISERROR(XIRR(G208:CS208,G$4:CS$4)),0,XIRR(G208:CS208,G$4:CS$4))</f>
        <v>0</v>
      </c>
    </row>
    <row r="328" spans="2:4" x14ac:dyDescent="0.35">
      <c r="B328" s="58" t="str">
        <f t="shared" si="202"/>
        <v>Enter Name</v>
      </c>
      <c r="C328" s="57">
        <f>IF(ISERROR(XIRR(G236:CS236,G$4:CS$4)),0,XIRR(G236:CS236,G$4:CS$4))</f>
        <v>0</v>
      </c>
      <c r="D328" s="57">
        <f>IF(ISERROR(XIRR(G235:CS235,G$4:CS$4)),0,XIRR(G235:CS235,G$4:CS$4))</f>
        <v>0</v>
      </c>
    </row>
    <row r="329" spans="2:4" x14ac:dyDescent="0.35">
      <c r="B329" s="58" t="str">
        <f t="shared" si="202"/>
        <v>Enter Name</v>
      </c>
      <c r="C329" s="57">
        <f>IF(ISERROR(XIRR(G263:CS263,G$4:CS$4)),0,XIRR(G263:CS263,G$4:CS$4))</f>
        <v>0</v>
      </c>
      <c r="D329" s="57">
        <f>IF(ISERROR(XIRR(G262:CS262,G$4:CS$4)),0,XIRR(G262:CS262,G$4:CS$4))</f>
        <v>0</v>
      </c>
    </row>
    <row r="331" spans="2:4" x14ac:dyDescent="0.35">
      <c r="B331" s="2" t="s">
        <v>93</v>
      </c>
    </row>
    <row r="333" spans="2:4" ht="29" x14ac:dyDescent="0.35">
      <c r="B333" s="21" t="s">
        <v>91</v>
      </c>
      <c r="C333" s="21" t="s">
        <v>87</v>
      </c>
      <c r="D333" s="21" t="s">
        <v>92</v>
      </c>
    </row>
    <row r="334" spans="2:4" x14ac:dyDescent="0.35">
      <c r="B334" s="58" t="str">
        <f t="shared" ref="B334:B339" si="203">B324</f>
        <v>Equitix Limited</v>
      </c>
      <c r="C334" s="57">
        <f>IF(ISERROR(XIRR(G133:CS133,G$4:CS$4)),0,XIRR(G133:CS133,G$4:CS$4))</f>
        <v>2.9802322387695314E-9</v>
      </c>
      <c r="D334" s="57">
        <f>IF(ISERROR(XIRR(G132:CS132,G$4:CS$4)),0,XIRR(G132:CS132,G$4:CS$4))</f>
        <v>7.9538676142692583E-2</v>
      </c>
    </row>
    <row r="335" spans="2:4" x14ac:dyDescent="0.35">
      <c r="B335" s="58" t="str">
        <f t="shared" si="203"/>
        <v>IUK Investments Ltd</v>
      </c>
      <c r="C335" s="57">
        <f>IF(ISERROR(XIRR(G160:CS160,G$4:CS$4)),0,XIRR(G160:CS160,G$4:CS$4))</f>
        <v>2.9802322387695314E-9</v>
      </c>
      <c r="D335" s="57">
        <f>IF(ISERROR(XIRR(G159:CS159,G$4:CS$4)),0,XIRR(G159:CS159,G$4:CS$4))</f>
        <v>7.9538676142692583E-2</v>
      </c>
    </row>
    <row r="336" spans="2:4" x14ac:dyDescent="0.35">
      <c r="B336" s="58" t="str">
        <f t="shared" si="203"/>
        <v>Enter Name</v>
      </c>
      <c r="C336" s="57">
        <f>IF(ISERROR(XIRR(G187:CS187,G$4:CS$4)),0,XIRR(G187:CS187,G$4:CS$4))</f>
        <v>0</v>
      </c>
      <c r="D336" s="57">
        <f>IF(ISERROR(XIRR(G186:CS186,G$4:CS$4)),0,XIRR(G186:CS186,G$4:CS$4))</f>
        <v>0</v>
      </c>
    </row>
    <row r="337" spans="2:4" x14ac:dyDescent="0.35">
      <c r="B337" s="58" t="str">
        <f t="shared" si="203"/>
        <v>Enter Name</v>
      </c>
      <c r="C337" s="57">
        <f>IF(ISERROR(XIRR(G214:CS214,G$4:CS$4)),0,XIRR(G214:CS214,G$4:CS$4))</f>
        <v>0</v>
      </c>
      <c r="D337" s="57">
        <f>IF(ISERROR(XIRR(G213:CS213,G$4:CS$4)),0,XIRR(G213:CS213,G$4:CS$4))</f>
        <v>0</v>
      </c>
    </row>
    <row r="338" spans="2:4" x14ac:dyDescent="0.35">
      <c r="B338" s="58" t="str">
        <f t="shared" si="203"/>
        <v>Enter Name</v>
      </c>
      <c r="C338" s="57">
        <f>IF(ISERROR(XIRR(G241:CS241,G$4:CS$4)),0,XIRR(G241:CS241,G$4:CS$4))</f>
        <v>0</v>
      </c>
      <c r="D338" s="57">
        <f>IF(ISERROR(XIRR(G240:CS240,G$4:CS$4)),0,XIRR(G240:CS240,G$4:CS$4))</f>
        <v>0</v>
      </c>
    </row>
    <row r="339" spans="2:4" x14ac:dyDescent="0.35">
      <c r="B339" s="58" t="str">
        <f t="shared" si="203"/>
        <v>Enter Name</v>
      </c>
      <c r="C339" s="57">
        <f>IF(ISERROR(XIRR(G268:CS268,G$4:CS$4)),0,XIRR(G268:CS268,G$4:CS$4))</f>
        <v>0</v>
      </c>
      <c r="D339" s="57">
        <f>IF(ISERROR(XIRR(G267:CS267,G$4:CS$4)),0,XIRR(G267:CS267,G$4:CS$4))</f>
        <v>0</v>
      </c>
    </row>
  </sheetData>
  <conditionalFormatting sqref="G56:CS65">
    <cfRule type="expression" dxfId="23" priority="6">
      <formula>G$4&gt;=$C$9</formula>
    </cfRule>
  </conditionalFormatting>
  <conditionalFormatting sqref="G70:CS79">
    <cfRule type="expression" dxfId="22" priority="5">
      <formula>G$4&lt;$C$9</formula>
    </cfRule>
  </conditionalFormatting>
  <conditionalFormatting sqref="E82">
    <cfRule type="cellIs" dxfId="21" priority="3" operator="equal">
      <formula>TRUE</formula>
    </cfRule>
    <cfRule type="cellIs" dxfId="20" priority="4" operator="equal">
      <formula>FALSE</formula>
    </cfRule>
  </conditionalFormatting>
  <conditionalFormatting sqref="C271:C273">
    <cfRule type="cellIs" dxfId="19" priority="1" operator="equal">
      <formula>TRUE</formula>
    </cfRule>
    <cfRule type="cellIs" dxfId="18" priority="2" operator="equal">
      <formula>FALSE</formula>
    </cfRule>
  </conditionalFormatting>
  <pageMargins left="0.7" right="0.7" top="0.75" bottom="0.75" header="0.3" footer="0.3"/>
  <pageSetup paperSize="8" scale="11" orientation="portrait"/>
  <rowBreaks count="1" manualBreakCount="1">
    <brk id="18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59999389629810485"/>
  </sheetPr>
  <dimension ref="B2:D38"/>
  <sheetViews>
    <sheetView showGridLines="0" topLeftCell="A4" zoomScaleSheetLayoutView="70" workbookViewId="0">
      <selection activeCell="D13" sqref="D13:D18"/>
    </sheetView>
  </sheetViews>
  <sheetFormatPr defaultColWidth="8.81640625" defaultRowHeight="14.5" x14ac:dyDescent="0.35"/>
  <cols>
    <col min="1" max="1" width="3" style="1" customWidth="1"/>
    <col min="2" max="2" width="45.453125" style="1" bestFit="1" customWidth="1"/>
    <col min="3" max="3" width="3.453125" style="1" customWidth="1"/>
    <col min="4" max="4" width="85.81640625" style="1" customWidth="1"/>
    <col min="5" max="16384" width="8.81640625" style="1"/>
  </cols>
  <sheetData>
    <row r="2" spans="2:4" x14ac:dyDescent="0.35">
      <c r="B2" s="2" t="s">
        <v>3</v>
      </c>
    </row>
    <row r="4" spans="2:4" x14ac:dyDescent="0.35">
      <c r="B4" s="1" t="s">
        <v>4</v>
      </c>
    </row>
    <row r="6" spans="2:4" x14ac:dyDescent="0.35">
      <c r="B6" s="2" t="s">
        <v>5</v>
      </c>
    </row>
    <row r="8" spans="2:4" x14ac:dyDescent="0.35">
      <c r="B8" s="1" t="s">
        <v>6</v>
      </c>
      <c r="D8" s="3">
        <v>44706</v>
      </c>
    </row>
    <row r="9" spans="2:4" x14ac:dyDescent="0.35">
      <c r="B9" s="1" t="s">
        <v>7</v>
      </c>
      <c r="D9" s="3">
        <v>42082</v>
      </c>
    </row>
    <row r="11" spans="2:4" x14ac:dyDescent="0.35">
      <c r="B11" s="2" t="s">
        <v>8</v>
      </c>
    </row>
    <row r="13" spans="2:4" x14ac:dyDescent="0.35">
      <c r="B13" s="4" t="s">
        <v>9</v>
      </c>
      <c r="D13" s="5"/>
    </row>
    <row r="14" spans="2:4" x14ac:dyDescent="0.35">
      <c r="B14" s="4" t="s">
        <v>10</v>
      </c>
      <c r="D14" s="5"/>
    </row>
    <row r="15" spans="2:4" x14ac:dyDescent="0.35">
      <c r="B15" s="4" t="s">
        <v>11</v>
      </c>
      <c r="D15" s="5"/>
    </row>
    <row r="16" spans="2:4" x14ac:dyDescent="0.35">
      <c r="B16" s="4" t="s">
        <v>13</v>
      </c>
      <c r="D16" s="5"/>
    </row>
    <row r="17" spans="2:4" x14ac:dyDescent="0.35">
      <c r="B17" s="4" t="s">
        <v>14</v>
      </c>
      <c r="D17" s="5"/>
    </row>
    <row r="18" spans="2:4" x14ac:dyDescent="0.35">
      <c r="B18" s="4" t="s">
        <v>15</v>
      </c>
      <c r="D18" s="6"/>
    </row>
    <row r="19" spans="2:4" x14ac:dyDescent="0.35">
      <c r="B19" s="4"/>
    </row>
    <row r="20" spans="2:4" x14ac:dyDescent="0.35">
      <c r="B20" s="7" t="s">
        <v>16</v>
      </c>
    </row>
    <row r="21" spans="2:4" x14ac:dyDescent="0.35">
      <c r="B21" s="4"/>
    </row>
    <row r="22" spans="2:4" x14ac:dyDescent="0.35">
      <c r="B22" s="4" t="s">
        <v>17</v>
      </c>
      <c r="D22" s="5">
        <v>1506</v>
      </c>
    </row>
    <row r="23" spans="2:4" x14ac:dyDescent="0.35">
      <c r="B23" s="4" t="s">
        <v>18</v>
      </c>
      <c r="D23" s="5" t="s">
        <v>19</v>
      </c>
    </row>
    <row r="24" spans="2:4" x14ac:dyDescent="0.35">
      <c r="B24" s="4"/>
    </row>
    <row r="25" spans="2:4" x14ac:dyDescent="0.35">
      <c r="B25" s="7" t="s">
        <v>20</v>
      </c>
    </row>
    <row r="26" spans="2:4" x14ac:dyDescent="0.35">
      <c r="B26" s="4"/>
    </row>
    <row r="27" spans="2:4" x14ac:dyDescent="0.35">
      <c r="B27" s="4" t="s">
        <v>21</v>
      </c>
      <c r="D27" s="5" t="s">
        <v>12</v>
      </c>
    </row>
    <row r="28" spans="2:4" x14ac:dyDescent="0.35">
      <c r="B28" s="4" t="s">
        <v>22</v>
      </c>
      <c r="D28" s="8" t="s">
        <v>23</v>
      </c>
    </row>
    <row r="29" spans="2:4" x14ac:dyDescent="0.35">
      <c r="B29" s="4" t="s">
        <v>24</v>
      </c>
      <c r="D29" s="5" t="s">
        <v>122</v>
      </c>
    </row>
    <row r="30" spans="2:4" x14ac:dyDescent="0.35">
      <c r="B30" s="4"/>
    </row>
    <row r="31" spans="2:4" ht="17.25" customHeight="1" x14ac:dyDescent="0.35">
      <c r="B31" s="7" t="s">
        <v>25</v>
      </c>
    </row>
    <row r="32" spans="2:4" ht="17.25" customHeight="1" x14ac:dyDescent="0.35">
      <c r="B32" s="7"/>
    </row>
    <row r="33" spans="2:4" ht="17.25" customHeight="1" x14ac:dyDescent="0.35">
      <c r="B33" s="9" t="s">
        <v>26</v>
      </c>
    </row>
    <row r="34" spans="2:4" x14ac:dyDescent="0.35">
      <c r="B34" s="4"/>
    </row>
    <row r="35" spans="2:4" x14ac:dyDescent="0.35">
      <c r="B35" s="4" t="s">
        <v>21</v>
      </c>
      <c r="D35" s="5" t="s">
        <v>27</v>
      </c>
    </row>
    <row r="36" spans="2:4" x14ac:dyDescent="0.35">
      <c r="B36" s="4" t="s">
        <v>22</v>
      </c>
      <c r="D36" s="8" t="s">
        <v>28</v>
      </c>
    </row>
    <row r="37" spans="2:4" x14ac:dyDescent="0.35">
      <c r="B37" s="4" t="s">
        <v>24</v>
      </c>
      <c r="D37" s="5" t="s">
        <v>122</v>
      </c>
    </row>
    <row r="38" spans="2:4" x14ac:dyDescent="0.35">
      <c r="B38" s="4" t="s">
        <v>29</v>
      </c>
      <c r="D38" s="5"/>
    </row>
  </sheetData>
  <pageMargins left="0.7" right="0.7" top="0.75" bottom="0.75" header="0.3" footer="0.3"/>
  <pageSetup paperSize="9" scale="63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</sheetPr>
  <dimension ref="B2:CH339"/>
  <sheetViews>
    <sheetView showGridLines="0" zoomScale="60" zoomScaleNormal="60" zoomScaleSheetLayoutView="10" workbookViewId="0">
      <pane xSplit="6" ySplit="4" topLeftCell="G5" activePane="bottomRight" state="frozen"/>
      <selection activeCell="D37" sqref="D37"/>
      <selection pane="topRight" activeCell="D37" sqref="D37"/>
      <selection pane="bottomLeft" activeCell="D37" sqref="D37"/>
      <selection pane="bottomRight" activeCell="I16" sqref="I16"/>
    </sheetView>
  </sheetViews>
  <sheetFormatPr defaultColWidth="8.81640625" defaultRowHeight="14.5" outlineLevelCol="1" x14ac:dyDescent="0.35"/>
  <cols>
    <col min="1" max="1" width="4.08984375" style="1" customWidth="1"/>
    <col min="2" max="2" width="27.6328125" style="1" customWidth="1"/>
    <col min="3" max="3" width="16.08984375" style="1" customWidth="1"/>
    <col min="4" max="4" width="17.453125" style="1" customWidth="1"/>
    <col min="5" max="5" width="14.08984375" style="1" customWidth="1"/>
    <col min="6" max="6" width="3.36328125" style="1" customWidth="1"/>
    <col min="7" max="11" width="11.453125" style="1" customWidth="1" outlineLevel="1"/>
    <col min="12" max="12" width="11.453125" style="1" bestFit="1" customWidth="1"/>
    <col min="13" max="13" width="11.453125" style="1" customWidth="1"/>
    <col min="14" max="23" width="11.453125" style="1" bestFit="1" customWidth="1"/>
    <col min="24" max="24" width="12" style="1" bestFit="1" customWidth="1"/>
    <col min="25" max="25" width="11.453125" style="1" bestFit="1" customWidth="1"/>
    <col min="26" max="26" width="12" style="1" bestFit="1" customWidth="1"/>
    <col min="27" max="86" width="11.453125" style="1" bestFit="1" customWidth="1"/>
    <col min="87" max="16384" width="8.81640625" style="1"/>
  </cols>
  <sheetData>
    <row r="2" spans="2:86" ht="15" thickBot="1" x14ac:dyDescent="0.4">
      <c r="B2" s="2" t="s">
        <v>30</v>
      </c>
    </row>
    <row r="3" spans="2:86" x14ac:dyDescent="0.35">
      <c r="B3" s="1" t="str">
        <f>'[2]2018 PSBP HLR Info'!D23</f>
        <v xml:space="preserve">Priority Schools Building Programme - Hertfordshire, Luton and Reading Batch </v>
      </c>
      <c r="G3" s="10">
        <f>IF(MONTH(C8)&lt;4,(DATE(YEAR(C8)-1,4,1)),DATE(YEAR(C8),4,1))</f>
        <v>41730</v>
      </c>
      <c r="H3" s="11">
        <v>42083</v>
      </c>
      <c r="I3" s="11">
        <f t="shared" ref="I3:BT3" si="0">H4+1</f>
        <v>42095</v>
      </c>
      <c r="J3" s="11">
        <f t="shared" si="0"/>
        <v>42278</v>
      </c>
      <c r="K3" s="11">
        <f t="shared" si="0"/>
        <v>42461</v>
      </c>
      <c r="L3" s="11">
        <f t="shared" si="0"/>
        <v>42644</v>
      </c>
      <c r="M3" s="11">
        <f t="shared" si="0"/>
        <v>42684</v>
      </c>
      <c r="N3" s="11">
        <f t="shared" si="0"/>
        <v>42826</v>
      </c>
      <c r="O3" s="11">
        <f t="shared" si="0"/>
        <v>43009</v>
      </c>
      <c r="P3" s="11">
        <f t="shared" si="0"/>
        <v>43191</v>
      </c>
      <c r="Q3" s="12">
        <f t="shared" si="0"/>
        <v>43374</v>
      </c>
      <c r="R3" s="13">
        <f t="shared" si="0"/>
        <v>43556</v>
      </c>
      <c r="S3" s="13">
        <f t="shared" si="0"/>
        <v>43739</v>
      </c>
      <c r="T3" s="13">
        <f t="shared" si="0"/>
        <v>43922</v>
      </c>
      <c r="U3" s="13">
        <f t="shared" si="0"/>
        <v>44105</v>
      </c>
      <c r="V3" s="13">
        <f t="shared" si="0"/>
        <v>44287</v>
      </c>
      <c r="W3" s="13">
        <f t="shared" si="0"/>
        <v>44470</v>
      </c>
      <c r="X3" s="13">
        <f t="shared" si="0"/>
        <v>44652</v>
      </c>
      <c r="Y3" s="13">
        <f t="shared" si="0"/>
        <v>44835</v>
      </c>
      <c r="Z3" s="13">
        <f t="shared" si="0"/>
        <v>45017</v>
      </c>
      <c r="AA3" s="13">
        <f t="shared" si="0"/>
        <v>45200</v>
      </c>
      <c r="AB3" s="13">
        <f t="shared" si="0"/>
        <v>45383</v>
      </c>
      <c r="AC3" s="13">
        <f t="shared" si="0"/>
        <v>45566</v>
      </c>
      <c r="AD3" s="13">
        <f t="shared" si="0"/>
        <v>45748</v>
      </c>
      <c r="AE3" s="13">
        <f t="shared" si="0"/>
        <v>45931</v>
      </c>
      <c r="AF3" s="13">
        <f t="shared" si="0"/>
        <v>46113</v>
      </c>
      <c r="AG3" s="13">
        <f t="shared" si="0"/>
        <v>46296</v>
      </c>
      <c r="AH3" s="13">
        <f t="shared" si="0"/>
        <v>46478</v>
      </c>
      <c r="AI3" s="13">
        <f t="shared" si="0"/>
        <v>46661</v>
      </c>
      <c r="AJ3" s="13">
        <f t="shared" si="0"/>
        <v>46844</v>
      </c>
      <c r="AK3" s="13">
        <f t="shared" si="0"/>
        <v>47027</v>
      </c>
      <c r="AL3" s="13">
        <f t="shared" si="0"/>
        <v>47209</v>
      </c>
      <c r="AM3" s="13">
        <f t="shared" si="0"/>
        <v>47392</v>
      </c>
      <c r="AN3" s="13">
        <f t="shared" si="0"/>
        <v>47574</v>
      </c>
      <c r="AO3" s="13">
        <f t="shared" si="0"/>
        <v>47757</v>
      </c>
      <c r="AP3" s="13">
        <f t="shared" si="0"/>
        <v>47939</v>
      </c>
      <c r="AQ3" s="13">
        <f t="shared" si="0"/>
        <v>48122</v>
      </c>
      <c r="AR3" s="13">
        <f t="shared" si="0"/>
        <v>48305</v>
      </c>
      <c r="AS3" s="13">
        <f t="shared" si="0"/>
        <v>48488</v>
      </c>
      <c r="AT3" s="13">
        <f t="shared" si="0"/>
        <v>48670</v>
      </c>
      <c r="AU3" s="13">
        <f t="shared" si="0"/>
        <v>48853</v>
      </c>
      <c r="AV3" s="13">
        <f t="shared" si="0"/>
        <v>49035</v>
      </c>
      <c r="AW3" s="13">
        <f t="shared" si="0"/>
        <v>49218</v>
      </c>
      <c r="AX3" s="13">
        <f t="shared" si="0"/>
        <v>49400</v>
      </c>
      <c r="AY3" s="13">
        <f t="shared" si="0"/>
        <v>49583</v>
      </c>
      <c r="AZ3" s="13">
        <f t="shared" si="0"/>
        <v>49766</v>
      </c>
      <c r="BA3" s="13">
        <f t="shared" si="0"/>
        <v>49949</v>
      </c>
      <c r="BB3" s="13">
        <f t="shared" si="0"/>
        <v>50131</v>
      </c>
      <c r="BC3" s="13">
        <f t="shared" si="0"/>
        <v>50314</v>
      </c>
      <c r="BD3" s="13">
        <f t="shared" si="0"/>
        <v>50496</v>
      </c>
      <c r="BE3" s="13">
        <f t="shared" si="0"/>
        <v>50679</v>
      </c>
      <c r="BF3" s="13">
        <f t="shared" si="0"/>
        <v>50861</v>
      </c>
      <c r="BG3" s="13">
        <f t="shared" si="0"/>
        <v>51044</v>
      </c>
      <c r="BH3" s="13">
        <f t="shared" si="0"/>
        <v>51227</v>
      </c>
      <c r="BI3" s="13">
        <f t="shared" si="0"/>
        <v>51410</v>
      </c>
      <c r="BJ3" s="13">
        <f t="shared" si="0"/>
        <v>51592</v>
      </c>
      <c r="BK3" s="13">
        <f t="shared" si="0"/>
        <v>51775</v>
      </c>
      <c r="BL3" s="13">
        <f t="shared" si="0"/>
        <v>51957</v>
      </c>
      <c r="BM3" s="13">
        <f t="shared" si="0"/>
        <v>52140</v>
      </c>
      <c r="BN3" s="13">
        <f t="shared" si="0"/>
        <v>52322</v>
      </c>
      <c r="BO3" s="13">
        <f t="shared" si="0"/>
        <v>52505</v>
      </c>
      <c r="BP3" s="13">
        <f t="shared" si="0"/>
        <v>52688</v>
      </c>
      <c r="BQ3" s="13">
        <f t="shared" si="0"/>
        <v>52871</v>
      </c>
      <c r="BR3" s="13">
        <f t="shared" si="0"/>
        <v>53053</v>
      </c>
      <c r="BS3" s="13">
        <f t="shared" si="0"/>
        <v>53236</v>
      </c>
      <c r="BT3" s="13">
        <f t="shared" si="0"/>
        <v>53418</v>
      </c>
      <c r="BU3" s="13">
        <f t="shared" ref="BU3:CH3" si="1">BT4+1</f>
        <v>53601</v>
      </c>
      <c r="BV3" s="13">
        <f t="shared" si="1"/>
        <v>53783</v>
      </c>
      <c r="BW3" s="13">
        <f t="shared" si="1"/>
        <v>53966</v>
      </c>
      <c r="BX3" s="13">
        <f t="shared" si="1"/>
        <v>54149</v>
      </c>
      <c r="BY3" s="13">
        <f t="shared" si="1"/>
        <v>54332</v>
      </c>
      <c r="BZ3" s="13">
        <f t="shared" si="1"/>
        <v>54514</v>
      </c>
      <c r="CA3" s="13">
        <f t="shared" si="1"/>
        <v>54697</v>
      </c>
      <c r="CB3" s="13">
        <f t="shared" si="1"/>
        <v>54879</v>
      </c>
      <c r="CC3" s="13">
        <f t="shared" si="1"/>
        <v>55062</v>
      </c>
      <c r="CD3" s="13">
        <f t="shared" si="1"/>
        <v>55244</v>
      </c>
      <c r="CE3" s="13">
        <f t="shared" si="1"/>
        <v>55427</v>
      </c>
      <c r="CF3" s="13">
        <f t="shared" si="1"/>
        <v>55610</v>
      </c>
      <c r="CG3" s="13">
        <f t="shared" si="1"/>
        <v>55793</v>
      </c>
      <c r="CH3" s="13">
        <f t="shared" si="1"/>
        <v>55975</v>
      </c>
    </row>
    <row r="4" spans="2:86" ht="15" thickBot="1" x14ac:dyDescent="0.4">
      <c r="G4" s="14">
        <v>42082</v>
      </c>
      <c r="H4" s="15">
        <v>42094</v>
      </c>
      <c r="I4" s="15">
        <f>EOMONTH(I3,5)</f>
        <v>42277</v>
      </c>
      <c r="J4" s="15">
        <f>EOMONTH(J3,5)</f>
        <v>42460</v>
      </c>
      <c r="K4" s="15">
        <f>EOMONTH(K3,5)</f>
        <v>42643</v>
      </c>
      <c r="L4" s="15">
        <v>42683</v>
      </c>
      <c r="M4" s="15">
        <v>42825</v>
      </c>
      <c r="N4" s="15">
        <f t="shared" ref="N4:BY4" si="2">EOMONTH(N3,5)</f>
        <v>43008</v>
      </c>
      <c r="O4" s="15">
        <f t="shared" si="2"/>
        <v>43190</v>
      </c>
      <c r="P4" s="15">
        <f t="shared" si="2"/>
        <v>43373</v>
      </c>
      <c r="Q4" s="16">
        <f t="shared" si="2"/>
        <v>43555</v>
      </c>
      <c r="R4" s="13">
        <f t="shared" si="2"/>
        <v>43738</v>
      </c>
      <c r="S4" s="13">
        <f t="shared" si="2"/>
        <v>43921</v>
      </c>
      <c r="T4" s="13">
        <f t="shared" si="2"/>
        <v>44104</v>
      </c>
      <c r="U4" s="13">
        <f t="shared" si="2"/>
        <v>44286</v>
      </c>
      <c r="V4" s="13">
        <f t="shared" si="2"/>
        <v>44469</v>
      </c>
      <c r="W4" s="13">
        <f t="shared" si="2"/>
        <v>44651</v>
      </c>
      <c r="X4" s="13">
        <f t="shared" si="2"/>
        <v>44834</v>
      </c>
      <c r="Y4" s="13">
        <f t="shared" si="2"/>
        <v>45016</v>
      </c>
      <c r="Z4" s="13">
        <f t="shared" si="2"/>
        <v>45199</v>
      </c>
      <c r="AA4" s="13">
        <f t="shared" si="2"/>
        <v>45382</v>
      </c>
      <c r="AB4" s="13">
        <f t="shared" si="2"/>
        <v>45565</v>
      </c>
      <c r="AC4" s="13">
        <f t="shared" si="2"/>
        <v>45747</v>
      </c>
      <c r="AD4" s="13">
        <f t="shared" si="2"/>
        <v>45930</v>
      </c>
      <c r="AE4" s="13">
        <f t="shared" si="2"/>
        <v>46112</v>
      </c>
      <c r="AF4" s="13">
        <f t="shared" si="2"/>
        <v>46295</v>
      </c>
      <c r="AG4" s="13">
        <f t="shared" si="2"/>
        <v>46477</v>
      </c>
      <c r="AH4" s="13">
        <f t="shared" si="2"/>
        <v>46660</v>
      </c>
      <c r="AI4" s="13">
        <f t="shared" si="2"/>
        <v>46843</v>
      </c>
      <c r="AJ4" s="13">
        <f t="shared" si="2"/>
        <v>47026</v>
      </c>
      <c r="AK4" s="13">
        <f t="shared" si="2"/>
        <v>47208</v>
      </c>
      <c r="AL4" s="13">
        <f t="shared" si="2"/>
        <v>47391</v>
      </c>
      <c r="AM4" s="13">
        <f t="shared" si="2"/>
        <v>47573</v>
      </c>
      <c r="AN4" s="13">
        <f t="shared" si="2"/>
        <v>47756</v>
      </c>
      <c r="AO4" s="13">
        <f t="shared" si="2"/>
        <v>47938</v>
      </c>
      <c r="AP4" s="13">
        <f t="shared" si="2"/>
        <v>48121</v>
      </c>
      <c r="AQ4" s="13">
        <f t="shared" si="2"/>
        <v>48304</v>
      </c>
      <c r="AR4" s="13">
        <f t="shared" si="2"/>
        <v>48487</v>
      </c>
      <c r="AS4" s="13">
        <f t="shared" si="2"/>
        <v>48669</v>
      </c>
      <c r="AT4" s="13">
        <f t="shared" si="2"/>
        <v>48852</v>
      </c>
      <c r="AU4" s="13">
        <f t="shared" si="2"/>
        <v>49034</v>
      </c>
      <c r="AV4" s="13">
        <f t="shared" si="2"/>
        <v>49217</v>
      </c>
      <c r="AW4" s="13">
        <f t="shared" si="2"/>
        <v>49399</v>
      </c>
      <c r="AX4" s="13">
        <f t="shared" si="2"/>
        <v>49582</v>
      </c>
      <c r="AY4" s="17">
        <f t="shared" si="2"/>
        <v>49765</v>
      </c>
      <c r="AZ4" s="13">
        <f t="shared" si="2"/>
        <v>49948</v>
      </c>
      <c r="BA4" s="13">
        <f t="shared" si="2"/>
        <v>50130</v>
      </c>
      <c r="BB4" s="13">
        <f t="shared" si="2"/>
        <v>50313</v>
      </c>
      <c r="BC4" s="13">
        <f t="shared" si="2"/>
        <v>50495</v>
      </c>
      <c r="BD4" s="13">
        <f t="shared" si="2"/>
        <v>50678</v>
      </c>
      <c r="BE4" s="13">
        <f t="shared" si="2"/>
        <v>50860</v>
      </c>
      <c r="BF4" s="13">
        <f t="shared" si="2"/>
        <v>51043</v>
      </c>
      <c r="BG4" s="13">
        <f t="shared" si="2"/>
        <v>51226</v>
      </c>
      <c r="BH4" s="13">
        <f t="shared" si="2"/>
        <v>51409</v>
      </c>
      <c r="BI4" s="13">
        <f t="shared" si="2"/>
        <v>51591</v>
      </c>
      <c r="BJ4" s="13">
        <f t="shared" si="2"/>
        <v>51774</v>
      </c>
      <c r="BK4" s="17">
        <f t="shared" si="2"/>
        <v>51956</v>
      </c>
      <c r="BL4" s="13">
        <f t="shared" si="2"/>
        <v>52139</v>
      </c>
      <c r="BM4" s="13">
        <f t="shared" si="2"/>
        <v>52321</v>
      </c>
      <c r="BN4" s="13">
        <f t="shared" si="2"/>
        <v>52504</v>
      </c>
      <c r="BO4" s="13">
        <f t="shared" si="2"/>
        <v>52687</v>
      </c>
      <c r="BP4" s="13">
        <f t="shared" si="2"/>
        <v>52870</v>
      </c>
      <c r="BQ4" s="17">
        <f t="shared" si="2"/>
        <v>53052</v>
      </c>
      <c r="BR4" s="13">
        <f t="shared" si="2"/>
        <v>53235</v>
      </c>
      <c r="BS4" s="13">
        <f t="shared" si="2"/>
        <v>53417</v>
      </c>
      <c r="BT4" s="13">
        <f t="shared" si="2"/>
        <v>53600</v>
      </c>
      <c r="BU4" s="13">
        <f t="shared" si="2"/>
        <v>53782</v>
      </c>
      <c r="BV4" s="13">
        <f t="shared" si="2"/>
        <v>53965</v>
      </c>
      <c r="BW4" s="13">
        <f t="shared" si="2"/>
        <v>54148</v>
      </c>
      <c r="BX4" s="13">
        <f t="shared" si="2"/>
        <v>54331</v>
      </c>
      <c r="BY4" s="13">
        <f t="shared" si="2"/>
        <v>54513</v>
      </c>
      <c r="BZ4" s="13">
        <f t="shared" ref="BZ4:CH4" si="3">EOMONTH(BZ3,5)</f>
        <v>54696</v>
      </c>
      <c r="CA4" s="13">
        <f t="shared" si="3"/>
        <v>54878</v>
      </c>
      <c r="CB4" s="13">
        <f t="shared" si="3"/>
        <v>55061</v>
      </c>
      <c r="CC4" s="13">
        <f t="shared" si="3"/>
        <v>55243</v>
      </c>
      <c r="CD4" s="13">
        <f t="shared" si="3"/>
        <v>55426</v>
      </c>
      <c r="CE4" s="13">
        <f t="shared" si="3"/>
        <v>55609</v>
      </c>
      <c r="CF4" s="13">
        <f t="shared" si="3"/>
        <v>55792</v>
      </c>
      <c r="CG4" s="13">
        <f t="shared" si="3"/>
        <v>55974</v>
      </c>
      <c r="CH4" s="13">
        <f t="shared" si="3"/>
        <v>56157</v>
      </c>
    </row>
    <row r="5" spans="2:86" x14ac:dyDescent="0.35"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</row>
    <row r="6" spans="2:86" x14ac:dyDescent="0.35">
      <c r="B6" s="18" t="s">
        <v>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</row>
    <row r="7" spans="2:86" x14ac:dyDescent="0.35">
      <c r="B7" s="2"/>
    </row>
    <row r="8" spans="2:86" x14ac:dyDescent="0.35">
      <c r="B8" s="1" t="s">
        <v>32</v>
      </c>
      <c r="C8" s="78">
        <f>'[2]2018 PSBP HLR Info'!D9</f>
        <v>42082</v>
      </c>
      <c r="D8" s="20"/>
    </row>
    <row r="9" spans="2:86" x14ac:dyDescent="0.35">
      <c r="B9" s="1" t="s">
        <v>33</v>
      </c>
      <c r="C9" s="78">
        <v>44706</v>
      </c>
      <c r="D9" s="20"/>
    </row>
    <row r="11" spans="2:86" x14ac:dyDescent="0.35">
      <c r="B11" s="18" t="s">
        <v>34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</row>
    <row r="13" spans="2:86" ht="43.5" x14ac:dyDescent="0.35">
      <c r="B13" s="21" t="s">
        <v>35</v>
      </c>
      <c r="C13" s="21" t="s">
        <v>36</v>
      </c>
      <c r="D13" s="21" t="s">
        <v>37</v>
      </c>
    </row>
    <row r="14" spans="2:86" x14ac:dyDescent="0.35">
      <c r="B14" s="22" t="s">
        <v>38</v>
      </c>
      <c r="C14" s="23">
        <v>0</v>
      </c>
      <c r="D14" s="23">
        <v>0</v>
      </c>
    </row>
    <row r="15" spans="2:86" x14ac:dyDescent="0.35">
      <c r="B15" s="22" t="s">
        <v>39</v>
      </c>
      <c r="C15" s="23">
        <v>0</v>
      </c>
      <c r="D15" s="23">
        <v>0</v>
      </c>
    </row>
    <row r="16" spans="2:86" x14ac:dyDescent="0.35">
      <c r="B16" s="22" t="s">
        <v>40</v>
      </c>
      <c r="C16" s="24">
        <v>0.1</v>
      </c>
      <c r="D16" s="24">
        <v>0.1</v>
      </c>
    </row>
    <row r="17" spans="2:86" x14ac:dyDescent="0.35">
      <c r="B17" s="22" t="s">
        <v>123</v>
      </c>
      <c r="C17" s="23">
        <v>0.9</v>
      </c>
      <c r="D17" s="23">
        <v>0.9</v>
      </c>
    </row>
    <row r="18" spans="2:86" x14ac:dyDescent="0.35">
      <c r="B18" s="22" t="s">
        <v>41</v>
      </c>
      <c r="C18" s="23"/>
      <c r="D18" s="23"/>
    </row>
    <row r="19" spans="2:86" x14ac:dyDescent="0.35">
      <c r="B19" s="22" t="s">
        <v>41</v>
      </c>
      <c r="C19" s="24"/>
      <c r="D19" s="24"/>
    </row>
    <row r="20" spans="2:86" x14ac:dyDescent="0.35">
      <c r="B20" s="25" t="s">
        <v>42</v>
      </c>
      <c r="C20" s="26">
        <f>SUM(C14:C19)</f>
        <v>1</v>
      </c>
      <c r="D20" s="26">
        <f>SUM(D14:D19)</f>
        <v>1</v>
      </c>
    </row>
    <row r="22" spans="2:86" x14ac:dyDescent="0.35">
      <c r="B22" s="27" t="s">
        <v>43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</row>
    <row r="24" spans="2:86" x14ac:dyDescent="0.35">
      <c r="B24" s="28" t="s">
        <v>44</v>
      </c>
    </row>
    <row r="26" spans="2:86" x14ac:dyDescent="0.35">
      <c r="B26" s="1" t="s">
        <v>45</v>
      </c>
    </row>
    <row r="28" spans="2:86" x14ac:dyDescent="0.35">
      <c r="B28" s="1" t="s">
        <v>46</v>
      </c>
      <c r="E28" s="29">
        <f>SUM(G28:CH28)</f>
        <v>-1</v>
      </c>
      <c r="G28" s="30">
        <v>-1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</row>
    <row r="29" spans="2:86" x14ac:dyDescent="0.35">
      <c r="B29" s="1" t="s">
        <v>47</v>
      </c>
      <c r="E29" s="29">
        <f>SUM(G29:CH29)</f>
        <v>-13542</v>
      </c>
      <c r="G29" s="30"/>
      <c r="H29" s="31"/>
      <c r="I29" s="31"/>
      <c r="J29" s="31"/>
      <c r="K29" s="31"/>
      <c r="L29" s="31">
        <v>-13542</v>
      </c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</row>
    <row r="30" spans="2:86" x14ac:dyDescent="0.35">
      <c r="B30" s="1" t="s">
        <v>48</v>
      </c>
      <c r="E30" s="29">
        <f>SUM(G30:CH30)</f>
        <v>0</v>
      </c>
      <c r="G30" s="30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</row>
    <row r="31" spans="2:86" x14ac:dyDescent="0.35">
      <c r="B31" s="2" t="s">
        <v>42</v>
      </c>
      <c r="C31" s="2"/>
      <c r="D31" s="2"/>
      <c r="E31" s="32">
        <f>SUM(G31:CH31)</f>
        <v>-13543</v>
      </c>
      <c r="F31" s="2"/>
      <c r="G31" s="33">
        <f t="shared" ref="G31:BR31" si="4">SUM(G28:G30)</f>
        <v>-1</v>
      </c>
      <c r="H31" s="33">
        <f t="shared" si="4"/>
        <v>0</v>
      </c>
      <c r="I31" s="33">
        <f t="shared" si="4"/>
        <v>0</v>
      </c>
      <c r="J31" s="33">
        <f t="shared" si="4"/>
        <v>0</v>
      </c>
      <c r="K31" s="33">
        <f t="shared" si="4"/>
        <v>0</v>
      </c>
      <c r="L31" s="33">
        <f t="shared" si="4"/>
        <v>-13542</v>
      </c>
      <c r="M31" s="33">
        <f t="shared" si="4"/>
        <v>0</v>
      </c>
      <c r="N31" s="33">
        <f t="shared" si="4"/>
        <v>0</v>
      </c>
      <c r="O31" s="33">
        <f t="shared" si="4"/>
        <v>0</v>
      </c>
      <c r="P31" s="33">
        <f t="shared" si="4"/>
        <v>0</v>
      </c>
      <c r="Q31" s="33">
        <f t="shared" si="4"/>
        <v>0</v>
      </c>
      <c r="R31" s="33">
        <f t="shared" si="4"/>
        <v>0</v>
      </c>
      <c r="S31" s="33">
        <f t="shared" si="4"/>
        <v>0</v>
      </c>
      <c r="T31" s="33">
        <f t="shared" si="4"/>
        <v>0</v>
      </c>
      <c r="U31" s="33">
        <f t="shared" si="4"/>
        <v>0</v>
      </c>
      <c r="V31" s="33">
        <f t="shared" si="4"/>
        <v>0</v>
      </c>
      <c r="W31" s="33">
        <f t="shared" si="4"/>
        <v>0</v>
      </c>
      <c r="X31" s="33">
        <f t="shared" si="4"/>
        <v>0</v>
      </c>
      <c r="Y31" s="33">
        <f t="shared" si="4"/>
        <v>0</v>
      </c>
      <c r="Z31" s="33">
        <f t="shared" si="4"/>
        <v>0</v>
      </c>
      <c r="AA31" s="33">
        <f t="shared" si="4"/>
        <v>0</v>
      </c>
      <c r="AB31" s="33">
        <f t="shared" si="4"/>
        <v>0</v>
      </c>
      <c r="AC31" s="33">
        <f t="shared" si="4"/>
        <v>0</v>
      </c>
      <c r="AD31" s="33">
        <f t="shared" si="4"/>
        <v>0</v>
      </c>
      <c r="AE31" s="33">
        <f t="shared" si="4"/>
        <v>0</v>
      </c>
      <c r="AF31" s="33">
        <f t="shared" si="4"/>
        <v>0</v>
      </c>
      <c r="AG31" s="33">
        <f t="shared" si="4"/>
        <v>0</v>
      </c>
      <c r="AH31" s="33">
        <f t="shared" si="4"/>
        <v>0</v>
      </c>
      <c r="AI31" s="33">
        <f t="shared" si="4"/>
        <v>0</v>
      </c>
      <c r="AJ31" s="33">
        <f t="shared" si="4"/>
        <v>0</v>
      </c>
      <c r="AK31" s="33">
        <f t="shared" si="4"/>
        <v>0</v>
      </c>
      <c r="AL31" s="33">
        <f t="shared" si="4"/>
        <v>0</v>
      </c>
      <c r="AM31" s="33">
        <f t="shared" si="4"/>
        <v>0</v>
      </c>
      <c r="AN31" s="33">
        <f t="shared" si="4"/>
        <v>0</v>
      </c>
      <c r="AO31" s="33">
        <f t="shared" si="4"/>
        <v>0</v>
      </c>
      <c r="AP31" s="33">
        <f t="shared" si="4"/>
        <v>0</v>
      </c>
      <c r="AQ31" s="33">
        <f t="shared" si="4"/>
        <v>0</v>
      </c>
      <c r="AR31" s="33">
        <f t="shared" si="4"/>
        <v>0</v>
      </c>
      <c r="AS31" s="33">
        <f t="shared" si="4"/>
        <v>0</v>
      </c>
      <c r="AT31" s="33">
        <f t="shared" si="4"/>
        <v>0</v>
      </c>
      <c r="AU31" s="33">
        <f t="shared" si="4"/>
        <v>0</v>
      </c>
      <c r="AV31" s="33">
        <f t="shared" si="4"/>
        <v>0</v>
      </c>
      <c r="AW31" s="33">
        <f t="shared" si="4"/>
        <v>0</v>
      </c>
      <c r="AX31" s="33">
        <f t="shared" si="4"/>
        <v>0</v>
      </c>
      <c r="AY31" s="33">
        <f t="shared" si="4"/>
        <v>0</v>
      </c>
      <c r="AZ31" s="33">
        <f t="shared" si="4"/>
        <v>0</v>
      </c>
      <c r="BA31" s="33">
        <f t="shared" si="4"/>
        <v>0</v>
      </c>
      <c r="BB31" s="33">
        <f t="shared" si="4"/>
        <v>0</v>
      </c>
      <c r="BC31" s="33">
        <f t="shared" si="4"/>
        <v>0</v>
      </c>
      <c r="BD31" s="33">
        <f t="shared" si="4"/>
        <v>0</v>
      </c>
      <c r="BE31" s="33">
        <f t="shared" si="4"/>
        <v>0</v>
      </c>
      <c r="BF31" s="33">
        <f t="shared" si="4"/>
        <v>0</v>
      </c>
      <c r="BG31" s="33">
        <f t="shared" si="4"/>
        <v>0</v>
      </c>
      <c r="BH31" s="33">
        <f t="shared" si="4"/>
        <v>0</v>
      </c>
      <c r="BI31" s="33">
        <f t="shared" si="4"/>
        <v>0</v>
      </c>
      <c r="BJ31" s="33">
        <f t="shared" si="4"/>
        <v>0</v>
      </c>
      <c r="BK31" s="33">
        <f t="shared" si="4"/>
        <v>0</v>
      </c>
      <c r="BL31" s="33">
        <f t="shared" si="4"/>
        <v>0</v>
      </c>
      <c r="BM31" s="33">
        <f t="shared" si="4"/>
        <v>0</v>
      </c>
      <c r="BN31" s="33">
        <f t="shared" si="4"/>
        <v>0</v>
      </c>
      <c r="BO31" s="33">
        <f t="shared" si="4"/>
        <v>0</v>
      </c>
      <c r="BP31" s="33">
        <f t="shared" si="4"/>
        <v>0</v>
      </c>
      <c r="BQ31" s="33">
        <f t="shared" si="4"/>
        <v>0</v>
      </c>
      <c r="BR31" s="33">
        <f t="shared" si="4"/>
        <v>0</v>
      </c>
      <c r="BS31" s="33">
        <f t="shared" ref="BS31:CH31" si="5">SUM(BS28:BS30)</f>
        <v>0</v>
      </c>
      <c r="BT31" s="33">
        <f t="shared" si="5"/>
        <v>0</v>
      </c>
      <c r="BU31" s="33">
        <f t="shared" si="5"/>
        <v>0</v>
      </c>
      <c r="BV31" s="33">
        <f t="shared" si="5"/>
        <v>0</v>
      </c>
      <c r="BW31" s="33">
        <f t="shared" si="5"/>
        <v>0</v>
      </c>
      <c r="BX31" s="33">
        <f t="shared" si="5"/>
        <v>0</v>
      </c>
      <c r="BY31" s="33">
        <f t="shared" si="5"/>
        <v>0</v>
      </c>
      <c r="BZ31" s="33">
        <f t="shared" si="5"/>
        <v>0</v>
      </c>
      <c r="CA31" s="33">
        <f t="shared" si="5"/>
        <v>0</v>
      </c>
      <c r="CB31" s="33">
        <f t="shared" si="5"/>
        <v>0</v>
      </c>
      <c r="CC31" s="33">
        <f t="shared" si="5"/>
        <v>0</v>
      </c>
      <c r="CD31" s="33">
        <f t="shared" si="5"/>
        <v>0</v>
      </c>
      <c r="CE31" s="33">
        <f t="shared" si="5"/>
        <v>0</v>
      </c>
      <c r="CF31" s="33">
        <f t="shared" si="5"/>
        <v>0</v>
      </c>
      <c r="CG31" s="33">
        <f t="shared" si="5"/>
        <v>0</v>
      </c>
      <c r="CH31" s="33">
        <f t="shared" si="5"/>
        <v>0</v>
      </c>
    </row>
    <row r="32" spans="2:86" x14ac:dyDescent="0.35">
      <c r="E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</row>
    <row r="33" spans="2:86" x14ac:dyDescent="0.35">
      <c r="B33" s="2" t="s">
        <v>49</v>
      </c>
      <c r="E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</row>
    <row r="34" spans="2:86" x14ac:dyDescent="0.35">
      <c r="E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</row>
    <row r="35" spans="2:86" x14ac:dyDescent="0.35">
      <c r="B35" s="1" t="s">
        <v>50</v>
      </c>
      <c r="E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</row>
    <row r="36" spans="2:86" x14ac:dyDescent="0.35">
      <c r="B36" s="1" t="s">
        <v>51</v>
      </c>
      <c r="E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</row>
    <row r="37" spans="2:86" x14ac:dyDescent="0.35">
      <c r="E37" s="29"/>
      <c r="G37" s="29"/>
      <c r="H37" s="29"/>
      <c r="I37" s="29"/>
      <c r="J37" s="29"/>
      <c r="K37" s="29"/>
      <c r="L37" s="29">
        <v>-1</v>
      </c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</row>
    <row r="38" spans="2:86" x14ac:dyDescent="0.35">
      <c r="B38" s="1" t="s">
        <v>52</v>
      </c>
      <c r="E38" s="29">
        <f t="shared" ref="E38:E48" si="6">SUM(G38:CH38)</f>
        <v>1886.6202485835688</v>
      </c>
      <c r="G38" s="31"/>
      <c r="H38" s="31"/>
      <c r="I38" s="31"/>
      <c r="J38" s="31"/>
      <c r="K38" s="31"/>
      <c r="L38" s="31">
        <v>0</v>
      </c>
      <c r="M38" s="31">
        <v>0</v>
      </c>
      <c r="N38" s="31">
        <v>150</v>
      </c>
      <c r="O38" s="31">
        <v>200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75</v>
      </c>
      <c r="X38" s="31">
        <v>0</v>
      </c>
      <c r="Y38" s="31">
        <v>0</v>
      </c>
      <c r="Z38" s="31">
        <v>75</v>
      </c>
      <c r="AA38" s="31">
        <v>350</v>
      </c>
      <c r="AB38" s="31">
        <v>0</v>
      </c>
      <c r="AC38" s="31">
        <v>25</v>
      </c>
      <c r="AD38" s="31">
        <v>0</v>
      </c>
      <c r="AE38" s="31">
        <v>0</v>
      </c>
      <c r="AF38" s="31">
        <v>0</v>
      </c>
      <c r="AG38" s="31">
        <v>75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v>0</v>
      </c>
      <c r="AZ38" s="31">
        <v>0</v>
      </c>
      <c r="BA38" s="31">
        <v>0</v>
      </c>
      <c r="BB38" s="31">
        <v>0</v>
      </c>
      <c r="BC38" s="31">
        <v>0</v>
      </c>
      <c r="BD38" s="31">
        <v>0</v>
      </c>
      <c r="BE38" s="31">
        <v>0</v>
      </c>
      <c r="BF38" s="31">
        <v>0</v>
      </c>
      <c r="BG38" s="31">
        <v>0</v>
      </c>
      <c r="BH38" s="31">
        <v>0</v>
      </c>
      <c r="BI38" s="31">
        <v>0</v>
      </c>
      <c r="BJ38" s="31">
        <v>875</v>
      </c>
      <c r="BK38" s="31">
        <v>61.328747007415721</v>
      </c>
      <c r="BL38" s="31">
        <v>0.29150157615297079</v>
      </c>
      <c r="BM38" s="31">
        <v>0</v>
      </c>
      <c r="BN38" s="31">
        <v>0</v>
      </c>
      <c r="BO38" s="31">
        <v>0</v>
      </c>
      <c r="BP38" s="31">
        <v>0</v>
      </c>
      <c r="BQ38" s="31">
        <v>0</v>
      </c>
      <c r="BR38" s="31">
        <v>0</v>
      </c>
      <c r="BS38" s="31">
        <v>0</v>
      </c>
      <c r="BT38" s="31">
        <v>0</v>
      </c>
      <c r="BU38" s="31">
        <v>0</v>
      </c>
      <c r="BV38" s="31">
        <v>0</v>
      </c>
      <c r="BW38" s="31">
        <v>0</v>
      </c>
      <c r="BX38" s="31">
        <v>0</v>
      </c>
      <c r="BY38" s="31">
        <v>0</v>
      </c>
      <c r="BZ38" s="31">
        <v>0</v>
      </c>
      <c r="CA38" s="31">
        <v>0</v>
      </c>
      <c r="CB38" s="31">
        <v>0</v>
      </c>
      <c r="CC38" s="31"/>
      <c r="CD38" s="31"/>
      <c r="CE38" s="31"/>
      <c r="CF38" s="31"/>
      <c r="CG38" s="31"/>
      <c r="CH38" s="31"/>
    </row>
    <row r="39" spans="2:86" x14ac:dyDescent="0.35">
      <c r="B39" s="1" t="s">
        <v>53</v>
      </c>
      <c r="E39" s="29">
        <f t="shared" si="6"/>
        <v>31260.76248252159</v>
      </c>
      <c r="G39" s="31"/>
      <c r="H39" s="31"/>
      <c r="I39" s="31"/>
      <c r="J39" s="31"/>
      <c r="K39" s="31"/>
      <c r="L39" s="31">
        <v>0</v>
      </c>
      <c r="M39" s="31">
        <v>488.66530999999998</v>
      </c>
      <c r="N39" s="31">
        <v>626.3175</v>
      </c>
      <c r="O39" s="31">
        <v>626.3175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5041.6538</v>
      </c>
      <c r="W39" s="31">
        <v>626.3175</v>
      </c>
      <c r="X39" s="31">
        <v>626.31749921779692</v>
      </c>
      <c r="Y39" s="31">
        <v>626.31749921779692</v>
      </c>
      <c r="Z39" s="31">
        <v>626.31749921779692</v>
      </c>
      <c r="AA39" s="31">
        <v>626.31749921779692</v>
      </c>
      <c r="AB39" s="31">
        <v>626.31749921779692</v>
      </c>
      <c r="AC39" s="31">
        <v>626.31749921779692</v>
      </c>
      <c r="AD39" s="31">
        <v>626.31749921779692</v>
      </c>
      <c r="AE39" s="31">
        <v>626.31749921779692</v>
      </c>
      <c r="AF39" s="31">
        <v>626.31749921779692</v>
      </c>
      <c r="AG39" s="31">
        <v>626.31749921779692</v>
      </c>
      <c r="AH39" s="31">
        <v>626.31749921779692</v>
      </c>
      <c r="AI39" s="31">
        <v>626.31749921779692</v>
      </c>
      <c r="AJ39" s="31">
        <v>626.31749921779692</v>
      </c>
      <c r="AK39" s="31">
        <v>626.31749921779692</v>
      </c>
      <c r="AL39" s="31">
        <v>626.31749921779692</v>
      </c>
      <c r="AM39" s="31">
        <v>626.31749921779692</v>
      </c>
      <c r="AN39" s="31">
        <v>626.31749921779692</v>
      </c>
      <c r="AO39" s="31">
        <v>626.31749921779692</v>
      </c>
      <c r="AP39" s="31">
        <v>626.31749921779692</v>
      </c>
      <c r="AQ39" s="31">
        <v>626.31749921779692</v>
      </c>
      <c r="AR39" s="31">
        <v>626.31749921779692</v>
      </c>
      <c r="AS39" s="31">
        <v>626.31749921779692</v>
      </c>
      <c r="AT39" s="31">
        <v>626.31749921779692</v>
      </c>
      <c r="AU39" s="31">
        <v>626.31749921779692</v>
      </c>
      <c r="AV39" s="31">
        <v>626.31749921779692</v>
      </c>
      <c r="AW39" s="31">
        <v>626.31749921779692</v>
      </c>
      <c r="AX39" s="31">
        <v>626.31749921779692</v>
      </c>
      <c r="AY39" s="31">
        <v>626.31749921779692</v>
      </c>
      <c r="AZ39" s="31">
        <v>626.31749921779692</v>
      </c>
      <c r="BA39" s="31">
        <v>626.31749921779692</v>
      </c>
      <c r="BB39" s="31">
        <v>626.31749921779692</v>
      </c>
      <c r="BC39" s="31">
        <v>626.31749921779692</v>
      </c>
      <c r="BD39" s="31">
        <v>626.31749921779692</v>
      </c>
      <c r="BE39" s="31">
        <v>626.31749921779692</v>
      </c>
      <c r="BF39" s="31">
        <v>623.56755085058307</v>
      </c>
      <c r="BG39" s="31">
        <v>622.69989617823205</v>
      </c>
      <c r="BH39" s="31">
        <v>619.56848480913402</v>
      </c>
      <c r="BI39" s="31">
        <v>416.87012984862309</v>
      </c>
      <c r="BJ39" s="31">
        <v>205.49237807245763</v>
      </c>
      <c r="BK39" s="31">
        <v>68.497459357485866</v>
      </c>
      <c r="BL39" s="31">
        <v>0</v>
      </c>
      <c r="BM39" s="31">
        <v>0</v>
      </c>
      <c r="BN39" s="31">
        <v>0</v>
      </c>
      <c r="BO39" s="31">
        <v>0</v>
      </c>
      <c r="BP39" s="31">
        <v>0</v>
      </c>
      <c r="BQ39" s="31">
        <v>0</v>
      </c>
      <c r="BR39" s="31">
        <v>0</v>
      </c>
      <c r="BS39" s="31">
        <v>0</v>
      </c>
      <c r="BT39" s="31">
        <v>0</v>
      </c>
      <c r="BU39" s="31">
        <v>0</v>
      </c>
      <c r="BV39" s="31">
        <v>0</v>
      </c>
      <c r="BW39" s="31">
        <v>0</v>
      </c>
      <c r="BX39" s="31">
        <v>0</v>
      </c>
      <c r="BY39" s="31">
        <v>0</v>
      </c>
      <c r="BZ39" s="31">
        <v>0</v>
      </c>
      <c r="CA39" s="31">
        <v>0</v>
      </c>
      <c r="CB39" s="31">
        <v>0</v>
      </c>
      <c r="CC39" s="31"/>
      <c r="CD39" s="31"/>
      <c r="CE39" s="31"/>
      <c r="CF39" s="31"/>
      <c r="CG39" s="31"/>
      <c r="CH39" s="31"/>
    </row>
    <row r="40" spans="2:86" x14ac:dyDescent="0.35">
      <c r="B40" s="1" t="s">
        <v>54</v>
      </c>
      <c r="E40" s="29">
        <f t="shared" si="6"/>
        <v>13541.9999830875</v>
      </c>
      <c r="G40" s="31"/>
      <c r="H40" s="31"/>
      <c r="I40" s="31"/>
      <c r="J40" s="31"/>
      <c r="K40" s="31"/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0</v>
      </c>
      <c r="BB40" s="31">
        <v>0</v>
      </c>
      <c r="BC40" s="31">
        <v>0</v>
      </c>
      <c r="BD40" s="31">
        <v>0</v>
      </c>
      <c r="BE40" s="31">
        <v>59.458343074895311</v>
      </c>
      <c r="BF40" s="31">
        <v>18.760101023804282</v>
      </c>
      <c r="BG40" s="31">
        <v>67.706191764283062</v>
      </c>
      <c r="BH40" s="31">
        <v>4382.6671342813161</v>
      </c>
      <c r="BI40" s="31">
        <v>4570.3297681333079</v>
      </c>
      <c r="BJ40" s="31">
        <v>2962.05229653993</v>
      </c>
      <c r="BK40" s="31">
        <v>1481.0261482699648</v>
      </c>
      <c r="BL40" s="31">
        <v>0</v>
      </c>
      <c r="BM40" s="31">
        <v>0</v>
      </c>
      <c r="BN40" s="31">
        <v>0</v>
      </c>
      <c r="BO40" s="31">
        <v>0</v>
      </c>
      <c r="BP40" s="31">
        <v>0</v>
      </c>
      <c r="BQ40" s="31">
        <v>0</v>
      </c>
      <c r="BR40" s="31">
        <v>0</v>
      </c>
      <c r="BS40" s="31">
        <v>0</v>
      </c>
      <c r="BT40" s="31">
        <v>0</v>
      </c>
      <c r="BU40" s="31">
        <v>0</v>
      </c>
      <c r="BV40" s="31">
        <v>0</v>
      </c>
      <c r="BW40" s="31">
        <v>0</v>
      </c>
      <c r="BX40" s="31">
        <v>0</v>
      </c>
      <c r="BY40" s="31">
        <v>0</v>
      </c>
      <c r="BZ40" s="31">
        <v>0</v>
      </c>
      <c r="CA40" s="31">
        <v>0</v>
      </c>
      <c r="CB40" s="31">
        <v>0</v>
      </c>
      <c r="CC40" s="31"/>
      <c r="CD40" s="31"/>
      <c r="CE40" s="31"/>
      <c r="CF40" s="31"/>
      <c r="CG40" s="31"/>
      <c r="CH40" s="31"/>
    </row>
    <row r="41" spans="2:86" x14ac:dyDescent="0.35">
      <c r="B41" s="1" t="s">
        <v>55</v>
      </c>
      <c r="E41" s="29">
        <f t="shared" si="6"/>
        <v>1</v>
      </c>
      <c r="G41" s="31"/>
      <c r="H41" s="31"/>
      <c r="I41" s="31"/>
      <c r="J41" s="31"/>
      <c r="K41" s="31"/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0</v>
      </c>
      <c r="AT41" s="31">
        <v>0</v>
      </c>
      <c r="AU41" s="31">
        <v>0</v>
      </c>
      <c r="AV41" s="31">
        <v>0</v>
      </c>
      <c r="AW41" s="31">
        <v>0</v>
      </c>
      <c r="AX41" s="31">
        <v>0</v>
      </c>
      <c r="AY41" s="31">
        <v>0</v>
      </c>
      <c r="AZ41" s="31">
        <v>0</v>
      </c>
      <c r="BA41" s="31">
        <v>0</v>
      </c>
      <c r="BB41" s="31">
        <v>0</v>
      </c>
      <c r="BC41" s="31">
        <v>0</v>
      </c>
      <c r="BD41" s="31">
        <v>0</v>
      </c>
      <c r="BE41" s="31">
        <v>0</v>
      </c>
      <c r="BF41" s="31">
        <v>0</v>
      </c>
      <c r="BG41" s="31">
        <v>0</v>
      </c>
      <c r="BH41" s="31">
        <v>0</v>
      </c>
      <c r="BI41" s="31">
        <v>0</v>
      </c>
      <c r="BJ41" s="31">
        <v>1</v>
      </c>
      <c r="BK41" s="31">
        <v>0</v>
      </c>
      <c r="BL41" s="31">
        <v>0</v>
      </c>
      <c r="BM41" s="31">
        <v>0</v>
      </c>
      <c r="BN41" s="31">
        <v>0</v>
      </c>
      <c r="BO41" s="31">
        <v>0</v>
      </c>
      <c r="BP41" s="31">
        <v>0</v>
      </c>
      <c r="BQ41" s="31">
        <v>0</v>
      </c>
      <c r="BR41" s="31">
        <v>0</v>
      </c>
      <c r="BS41" s="31">
        <v>0</v>
      </c>
      <c r="BT41" s="31">
        <v>0</v>
      </c>
      <c r="BU41" s="31">
        <v>0</v>
      </c>
      <c r="BV41" s="31">
        <v>0</v>
      </c>
      <c r="BW41" s="31">
        <v>0</v>
      </c>
      <c r="BX41" s="31">
        <v>0</v>
      </c>
      <c r="BY41" s="31">
        <v>0</v>
      </c>
      <c r="BZ41" s="31">
        <v>0</v>
      </c>
      <c r="CA41" s="31">
        <v>0</v>
      </c>
      <c r="CB41" s="31">
        <v>0</v>
      </c>
      <c r="CC41" s="31"/>
      <c r="CD41" s="31"/>
      <c r="CE41" s="31"/>
      <c r="CF41" s="31"/>
      <c r="CG41" s="31"/>
      <c r="CH41" s="31"/>
    </row>
    <row r="42" spans="2:86" x14ac:dyDescent="0.35">
      <c r="B42" s="1" t="str">
        <f t="shared" ref="B42:B47" si="7">CONCATENATE("Fees paid to"," ",B14)</f>
        <v>Fees paid to Interserve</v>
      </c>
      <c r="E42" s="29">
        <f t="shared" si="6"/>
        <v>26.347000000000001</v>
      </c>
      <c r="G42" s="30"/>
      <c r="H42" s="31"/>
      <c r="I42" s="31"/>
      <c r="J42" s="31"/>
      <c r="K42" s="31"/>
      <c r="L42" s="31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f>20.7*0.45</f>
        <v>9.3149999999999995</v>
      </c>
      <c r="S42" s="80">
        <v>0</v>
      </c>
      <c r="T42" s="80">
        <f>17*0.45</f>
        <v>7.65</v>
      </c>
      <c r="U42" s="80">
        <v>0</v>
      </c>
      <c r="V42" s="80">
        <v>0</v>
      </c>
      <c r="W42" s="80">
        <v>0</v>
      </c>
      <c r="X42" s="80">
        <v>9.3819999999999997</v>
      </c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>
        <v>0</v>
      </c>
      <c r="BM42" s="31">
        <v>0</v>
      </c>
      <c r="BN42" s="31">
        <v>0</v>
      </c>
      <c r="BO42" s="31">
        <v>0</v>
      </c>
      <c r="BP42" s="31">
        <v>0</v>
      </c>
      <c r="BQ42" s="31">
        <v>0</v>
      </c>
      <c r="BR42" s="31">
        <v>0</v>
      </c>
      <c r="BS42" s="31">
        <v>0</v>
      </c>
      <c r="BT42" s="31">
        <v>0</v>
      </c>
      <c r="BU42" s="31">
        <v>0</v>
      </c>
      <c r="BV42" s="31">
        <v>0</v>
      </c>
      <c r="BW42" s="31">
        <v>0</v>
      </c>
      <c r="BX42" s="31">
        <v>0</v>
      </c>
      <c r="BY42" s="31">
        <v>0</v>
      </c>
      <c r="BZ42" s="31">
        <v>0</v>
      </c>
      <c r="CA42" s="31">
        <v>0</v>
      </c>
      <c r="CB42" s="31">
        <v>0</v>
      </c>
      <c r="CC42" s="31"/>
      <c r="CD42" s="31"/>
      <c r="CE42" s="31"/>
      <c r="CF42" s="31"/>
      <c r="CG42" s="31"/>
      <c r="CH42" s="31"/>
    </row>
    <row r="43" spans="2:86" x14ac:dyDescent="0.35">
      <c r="B43" s="1" t="str">
        <f t="shared" si="7"/>
        <v>Fees paid to Kajima</v>
      </c>
      <c r="E43" s="29">
        <f t="shared" si="6"/>
        <v>16.965</v>
      </c>
      <c r="G43" s="30"/>
      <c r="H43" s="31"/>
      <c r="I43" s="31"/>
      <c r="J43" s="31"/>
      <c r="K43" s="31"/>
      <c r="L43" s="31">
        <v>0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  <c r="R43" s="80">
        <f>20.7*0.45</f>
        <v>9.3149999999999995</v>
      </c>
      <c r="S43" s="80">
        <v>0</v>
      </c>
      <c r="T43" s="80">
        <f>17*0.45</f>
        <v>7.65</v>
      </c>
      <c r="U43" s="80">
        <v>0</v>
      </c>
      <c r="V43" s="80">
        <v>0</v>
      </c>
      <c r="W43" s="80">
        <v>0</v>
      </c>
      <c r="X43" s="80">
        <v>0</v>
      </c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>
        <v>0</v>
      </c>
      <c r="BM43" s="31">
        <v>0</v>
      </c>
      <c r="BN43" s="31">
        <v>0</v>
      </c>
      <c r="BO43" s="31">
        <v>0</v>
      </c>
      <c r="BP43" s="31">
        <v>0</v>
      </c>
      <c r="BQ43" s="31">
        <v>0</v>
      </c>
      <c r="BR43" s="31">
        <v>0</v>
      </c>
      <c r="BS43" s="31">
        <v>0</v>
      </c>
      <c r="BT43" s="31">
        <v>0</v>
      </c>
      <c r="BU43" s="31">
        <v>0</v>
      </c>
      <c r="BV43" s="31">
        <v>0</v>
      </c>
      <c r="BW43" s="31">
        <v>0</v>
      </c>
      <c r="BX43" s="31">
        <v>0</v>
      </c>
      <c r="BY43" s="31">
        <v>0</v>
      </c>
      <c r="BZ43" s="31">
        <v>0</v>
      </c>
      <c r="CA43" s="31">
        <v>0</v>
      </c>
      <c r="CB43" s="31">
        <v>0</v>
      </c>
      <c r="CC43" s="31"/>
      <c r="CD43" s="31"/>
      <c r="CE43" s="31"/>
      <c r="CF43" s="31"/>
      <c r="CG43" s="31"/>
      <c r="CH43" s="31"/>
    </row>
    <row r="44" spans="2:86" x14ac:dyDescent="0.35">
      <c r="B44" s="1" t="str">
        <f t="shared" si="7"/>
        <v>Fees paid to IUK Investments Limited</v>
      </c>
      <c r="E44" s="29">
        <f t="shared" si="6"/>
        <v>53.352136418473428</v>
      </c>
      <c r="G44" s="30"/>
      <c r="H44" s="31"/>
      <c r="I44" s="31"/>
      <c r="J44" s="31"/>
      <c r="K44" s="31"/>
      <c r="L44" s="31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f>20.7*0.1</f>
        <v>2.0699999999999998</v>
      </c>
      <c r="S44" s="80">
        <v>0</v>
      </c>
      <c r="T44" s="80">
        <f>17*0.1</f>
        <v>1.7000000000000002</v>
      </c>
      <c r="U44" s="80">
        <v>0</v>
      </c>
      <c r="V44" s="81">
        <f>9.6*0.1</f>
        <v>0.96</v>
      </c>
      <c r="W44" s="80">
        <v>0</v>
      </c>
      <c r="X44" s="80">
        <f>1.794+0.95</f>
        <v>2.7439999999999998</v>
      </c>
      <c r="Y44" s="31">
        <v>0.95228706624605586</v>
      </c>
      <c r="Z44" s="31">
        <v>0.9784749605678229</v>
      </c>
      <c r="AA44" s="31">
        <v>0.9784749605678229</v>
      </c>
      <c r="AB44" s="31">
        <v>1.0053830219834392</v>
      </c>
      <c r="AC44" s="31">
        <v>1.0053830219834392</v>
      </c>
      <c r="AD44" s="31">
        <v>1.0330310550879833</v>
      </c>
      <c r="AE44" s="31">
        <v>1.0330310550879833</v>
      </c>
      <c r="AF44" s="31">
        <v>1.0614394091029027</v>
      </c>
      <c r="AG44" s="31">
        <v>1.0614394091029027</v>
      </c>
      <c r="AH44" s="31">
        <v>1.0906289928532331</v>
      </c>
      <c r="AI44" s="31">
        <v>1.0906289928532331</v>
      </c>
      <c r="AJ44" s="31">
        <v>1.1206212901566968</v>
      </c>
      <c r="AK44" s="31">
        <v>1.1206212901566968</v>
      </c>
      <c r="AL44" s="31">
        <v>1.1514383756360065</v>
      </c>
      <c r="AM44" s="31">
        <v>1.1514383756360065</v>
      </c>
      <c r="AN44" s="31">
        <v>1.1744671431487266</v>
      </c>
      <c r="AO44" s="31">
        <v>1.1744671431487266</v>
      </c>
      <c r="AP44" s="31">
        <v>1.1979564860116998</v>
      </c>
      <c r="AQ44" s="31">
        <v>1.1979564860116998</v>
      </c>
      <c r="AR44" s="31">
        <v>1.221915615731934</v>
      </c>
      <c r="AS44" s="31">
        <v>1.221915615731934</v>
      </c>
      <c r="AT44" s="31">
        <v>1.2463539280465739</v>
      </c>
      <c r="AU44" s="31">
        <v>1.2463539280465739</v>
      </c>
      <c r="AV44" s="31">
        <v>1.271281006607504</v>
      </c>
      <c r="AW44" s="31">
        <v>1.271281006607504</v>
      </c>
      <c r="AX44" s="31">
        <v>1.2967066267396543</v>
      </c>
      <c r="AY44" s="31">
        <v>1.2967066267396543</v>
      </c>
      <c r="AZ44" s="31">
        <v>1.3226407592744476</v>
      </c>
      <c r="BA44" s="31">
        <v>1.3226407592744476</v>
      </c>
      <c r="BB44" s="31">
        <v>1.3490935744599373</v>
      </c>
      <c r="BC44" s="31">
        <v>1.3490935744599373</v>
      </c>
      <c r="BD44" s="31">
        <v>1.3760754459491356</v>
      </c>
      <c r="BE44" s="31">
        <v>1.3760754459491356</v>
      </c>
      <c r="BF44" s="31">
        <v>1.4035969548681191</v>
      </c>
      <c r="BG44" s="31">
        <v>1.4035969548681191</v>
      </c>
      <c r="BH44" s="31">
        <v>1.4316688939654814</v>
      </c>
      <c r="BI44" s="31">
        <v>1.4316688939654814</v>
      </c>
      <c r="BJ44" s="31">
        <v>1.4603022718447907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1">
        <v>0</v>
      </c>
      <c r="BR44" s="31">
        <v>0</v>
      </c>
      <c r="BS44" s="31">
        <v>0</v>
      </c>
      <c r="BT44" s="31">
        <v>0</v>
      </c>
      <c r="BU44" s="31">
        <v>0</v>
      </c>
      <c r="BV44" s="31">
        <v>0</v>
      </c>
      <c r="BW44" s="31">
        <v>0</v>
      </c>
      <c r="BX44" s="31">
        <v>0</v>
      </c>
      <c r="BY44" s="31">
        <v>0</v>
      </c>
      <c r="BZ44" s="31">
        <v>0</v>
      </c>
      <c r="CA44" s="31">
        <v>0</v>
      </c>
      <c r="CB44" s="31">
        <v>0</v>
      </c>
      <c r="CC44" s="31"/>
      <c r="CD44" s="31"/>
      <c r="CE44" s="31"/>
      <c r="CF44" s="31"/>
      <c r="CG44" s="31"/>
      <c r="CH44" s="31"/>
    </row>
    <row r="45" spans="2:86" x14ac:dyDescent="0.35">
      <c r="B45" s="1" t="str">
        <f t="shared" si="7"/>
        <v>Fees paid to Greenwood Partnership Venture</v>
      </c>
      <c r="D45" s="34"/>
      <c r="E45" s="29">
        <f t="shared" si="6"/>
        <v>446.26422776626106</v>
      </c>
      <c r="G45" s="30"/>
      <c r="H45" s="31"/>
      <c r="I45" s="31"/>
      <c r="J45" s="31"/>
      <c r="K45" s="31"/>
      <c r="L45" s="31"/>
      <c r="M45" s="80"/>
      <c r="N45" s="80"/>
      <c r="O45" s="80"/>
      <c r="P45" s="80"/>
      <c r="Q45" s="80"/>
      <c r="R45" s="80"/>
      <c r="S45" s="80"/>
      <c r="T45" s="80"/>
      <c r="U45" s="80">
        <v>0</v>
      </c>
      <c r="V45" s="81">
        <f>9.6*0.9</f>
        <v>8.64</v>
      </c>
      <c r="W45" s="80">
        <v>0</v>
      </c>
      <c r="X45" s="80">
        <f>16.151+8.57</f>
        <v>24.721</v>
      </c>
      <c r="Y45" s="31">
        <v>8.5705835962145134</v>
      </c>
      <c r="Z45" s="31">
        <v>8.8062746451104115</v>
      </c>
      <c r="AA45" s="31">
        <v>8.8062746451104115</v>
      </c>
      <c r="AB45" s="31">
        <v>9.0484471978509475</v>
      </c>
      <c r="AC45" s="31">
        <v>9.0484471978509475</v>
      </c>
      <c r="AD45" s="31">
        <v>9.2972794957918499</v>
      </c>
      <c r="AE45" s="31">
        <v>9.2972794957918499</v>
      </c>
      <c r="AF45" s="31">
        <v>9.5529546819261277</v>
      </c>
      <c r="AG45" s="31">
        <v>9.5529546819261277</v>
      </c>
      <c r="AH45" s="31">
        <v>9.8156609356790963</v>
      </c>
      <c r="AI45" s="31">
        <v>9.8156609356790963</v>
      </c>
      <c r="AJ45" s="31">
        <v>10.085591611410273</v>
      </c>
      <c r="AK45" s="31">
        <v>10.085591611410273</v>
      </c>
      <c r="AL45" s="31">
        <v>10.362945380724055</v>
      </c>
      <c r="AM45" s="31">
        <v>10.362945380724055</v>
      </c>
      <c r="AN45" s="31">
        <v>10.570204288338536</v>
      </c>
      <c r="AO45" s="31">
        <v>10.570204288338536</v>
      </c>
      <c r="AP45" s="31">
        <v>10.781608374105309</v>
      </c>
      <c r="AQ45" s="31">
        <v>10.781608374105309</v>
      </c>
      <c r="AR45" s="31">
        <v>10.997240541587415</v>
      </c>
      <c r="AS45" s="31">
        <v>10.997240541587415</v>
      </c>
      <c r="AT45" s="31">
        <v>11.217185352419163</v>
      </c>
      <c r="AU45" s="31">
        <v>11.217185352419163</v>
      </c>
      <c r="AV45" s="31">
        <v>11.441529059467547</v>
      </c>
      <c r="AW45" s="31">
        <v>11.441529059467547</v>
      </c>
      <c r="AX45" s="31">
        <v>11.670359640656898</v>
      </c>
      <c r="AY45" s="31">
        <v>11.670359640656898</v>
      </c>
      <c r="AZ45" s="31">
        <v>11.903766833470037</v>
      </c>
      <c r="BA45" s="31">
        <v>11.903766833470037</v>
      </c>
      <c r="BB45" s="31">
        <v>12.141842170139437</v>
      </c>
      <c r="BC45" s="31">
        <v>12.141842170139437</v>
      </c>
      <c r="BD45" s="31">
        <v>12.384679013542227</v>
      </c>
      <c r="BE45" s="31">
        <v>12.384679013542227</v>
      </c>
      <c r="BF45" s="31">
        <v>12.63237259381307</v>
      </c>
      <c r="BG45" s="31">
        <v>12.63237259381307</v>
      </c>
      <c r="BH45" s="31">
        <v>12.885020045689332</v>
      </c>
      <c r="BI45" s="31">
        <v>12.885020045689332</v>
      </c>
      <c r="BJ45" s="31">
        <v>13.14272044660312</v>
      </c>
      <c r="BK45" s="31">
        <v>0</v>
      </c>
      <c r="BL45" s="31">
        <v>0</v>
      </c>
      <c r="BM45" s="31">
        <v>0</v>
      </c>
      <c r="BN45" s="31">
        <v>0</v>
      </c>
      <c r="BO45" s="31">
        <v>0</v>
      </c>
      <c r="BP45" s="31">
        <v>0</v>
      </c>
      <c r="BQ45" s="31">
        <v>0</v>
      </c>
      <c r="BR45" s="31">
        <v>0</v>
      </c>
      <c r="BS45" s="31">
        <v>0</v>
      </c>
      <c r="BT45" s="31">
        <v>0</v>
      </c>
      <c r="BU45" s="31">
        <v>0</v>
      </c>
      <c r="BV45" s="31">
        <v>0</v>
      </c>
      <c r="BW45" s="31">
        <v>0</v>
      </c>
      <c r="BX45" s="31">
        <v>0</v>
      </c>
      <c r="BY45" s="31">
        <v>0</v>
      </c>
      <c r="BZ45" s="31">
        <v>0</v>
      </c>
      <c r="CA45" s="31">
        <v>0</v>
      </c>
      <c r="CB45" s="31">
        <v>0</v>
      </c>
      <c r="CC45" s="31"/>
      <c r="CD45" s="31"/>
      <c r="CE45" s="31"/>
      <c r="CF45" s="31"/>
      <c r="CG45" s="31"/>
      <c r="CH45" s="31"/>
    </row>
    <row r="46" spans="2:86" x14ac:dyDescent="0.35">
      <c r="B46" s="1" t="str">
        <f t="shared" si="7"/>
        <v>Fees paid to Enter name</v>
      </c>
      <c r="E46" s="29">
        <f t="shared" si="6"/>
        <v>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</row>
    <row r="47" spans="2:86" x14ac:dyDescent="0.35">
      <c r="B47" s="1" t="str">
        <f t="shared" si="7"/>
        <v>Fees paid to Enter name</v>
      </c>
      <c r="E47" s="29">
        <f t="shared" si="6"/>
        <v>0</v>
      </c>
      <c r="G47" s="30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</row>
    <row r="48" spans="2:86" x14ac:dyDescent="0.35">
      <c r="B48" s="2" t="s">
        <v>42</v>
      </c>
      <c r="C48" s="2"/>
      <c r="D48" s="2"/>
      <c r="E48" s="32">
        <f t="shared" si="6"/>
        <v>47233.311078377425</v>
      </c>
      <c r="F48" s="2"/>
      <c r="G48" s="33">
        <f t="shared" ref="G48:AL48" si="8">SUM(G38:G47)</f>
        <v>0</v>
      </c>
      <c r="H48" s="33">
        <f t="shared" si="8"/>
        <v>0</v>
      </c>
      <c r="I48" s="33">
        <f t="shared" si="8"/>
        <v>0</v>
      </c>
      <c r="J48" s="33">
        <f t="shared" si="8"/>
        <v>0</v>
      </c>
      <c r="K48" s="33">
        <f t="shared" si="8"/>
        <v>0</v>
      </c>
      <c r="L48" s="33">
        <f t="shared" si="8"/>
        <v>0</v>
      </c>
      <c r="M48" s="33">
        <f t="shared" si="8"/>
        <v>488.66530999999998</v>
      </c>
      <c r="N48" s="33">
        <f t="shared" si="8"/>
        <v>776.3175</v>
      </c>
      <c r="O48" s="33">
        <f t="shared" si="8"/>
        <v>826.3175</v>
      </c>
      <c r="P48" s="33">
        <f t="shared" si="8"/>
        <v>0</v>
      </c>
      <c r="Q48" s="33">
        <f t="shared" si="8"/>
        <v>0</v>
      </c>
      <c r="R48" s="33">
        <f t="shared" si="8"/>
        <v>20.7</v>
      </c>
      <c r="S48" s="33">
        <f t="shared" si="8"/>
        <v>0</v>
      </c>
      <c r="T48" s="33">
        <f t="shared" si="8"/>
        <v>17</v>
      </c>
      <c r="U48" s="33">
        <f t="shared" si="8"/>
        <v>0</v>
      </c>
      <c r="V48" s="33">
        <f t="shared" si="8"/>
        <v>5051.2538000000004</v>
      </c>
      <c r="W48" s="33">
        <f t="shared" si="8"/>
        <v>701.3175</v>
      </c>
      <c r="X48" s="33">
        <f t="shared" si="8"/>
        <v>663.1644992177969</v>
      </c>
      <c r="Y48" s="33">
        <f t="shared" si="8"/>
        <v>635.84036988025753</v>
      </c>
      <c r="Z48" s="33">
        <f t="shared" si="8"/>
        <v>711.10224882347518</v>
      </c>
      <c r="AA48" s="33">
        <f t="shared" si="8"/>
        <v>986.10224882347518</v>
      </c>
      <c r="AB48" s="33">
        <f t="shared" si="8"/>
        <v>636.37132943763129</v>
      </c>
      <c r="AC48" s="33">
        <f t="shared" si="8"/>
        <v>661.37132943763129</v>
      </c>
      <c r="AD48" s="33">
        <f t="shared" si="8"/>
        <v>636.64780976867678</v>
      </c>
      <c r="AE48" s="33">
        <f t="shared" si="8"/>
        <v>636.64780976867678</v>
      </c>
      <c r="AF48" s="33">
        <f t="shared" si="8"/>
        <v>636.93189330882603</v>
      </c>
      <c r="AG48" s="33">
        <f t="shared" si="8"/>
        <v>711.93189330882603</v>
      </c>
      <c r="AH48" s="33">
        <f t="shared" si="8"/>
        <v>637.2237891463293</v>
      </c>
      <c r="AI48" s="33">
        <f t="shared" si="8"/>
        <v>637.2237891463293</v>
      </c>
      <c r="AJ48" s="33">
        <f t="shared" si="8"/>
        <v>637.52371211936384</v>
      </c>
      <c r="AK48" s="33">
        <f t="shared" si="8"/>
        <v>637.52371211936384</v>
      </c>
      <c r="AL48" s="33">
        <f t="shared" si="8"/>
        <v>637.83188297415688</v>
      </c>
      <c r="AM48" s="33">
        <f t="shared" ref="AM48:CH48" si="9">SUM(AM38:AM47)</f>
        <v>637.83188297415688</v>
      </c>
      <c r="AN48" s="33">
        <f t="shared" si="9"/>
        <v>638.06217064928421</v>
      </c>
      <c r="AO48" s="33">
        <f t="shared" si="9"/>
        <v>638.06217064928421</v>
      </c>
      <c r="AP48" s="33">
        <f t="shared" si="9"/>
        <v>638.29706407791389</v>
      </c>
      <c r="AQ48" s="33">
        <f t="shared" si="9"/>
        <v>638.29706407791389</v>
      </c>
      <c r="AR48" s="33">
        <f t="shared" si="9"/>
        <v>638.53665537511631</v>
      </c>
      <c r="AS48" s="33">
        <f t="shared" si="9"/>
        <v>638.53665537511631</v>
      </c>
      <c r="AT48" s="33">
        <f t="shared" si="9"/>
        <v>638.78103849826266</v>
      </c>
      <c r="AU48" s="33">
        <f t="shared" si="9"/>
        <v>638.78103849826266</v>
      </c>
      <c r="AV48" s="33">
        <f t="shared" si="9"/>
        <v>639.03030928387204</v>
      </c>
      <c r="AW48" s="33">
        <f t="shared" si="9"/>
        <v>639.03030928387204</v>
      </c>
      <c r="AX48" s="33">
        <f t="shared" si="9"/>
        <v>639.28456548519353</v>
      </c>
      <c r="AY48" s="33">
        <f t="shared" si="9"/>
        <v>639.28456548519353</v>
      </c>
      <c r="AZ48" s="33">
        <f t="shared" si="9"/>
        <v>639.54390681054144</v>
      </c>
      <c r="BA48" s="33">
        <f t="shared" si="9"/>
        <v>639.54390681054144</v>
      </c>
      <c r="BB48" s="33">
        <f t="shared" si="9"/>
        <v>639.80843496239629</v>
      </c>
      <c r="BC48" s="33">
        <f t="shared" si="9"/>
        <v>639.80843496239629</v>
      </c>
      <c r="BD48" s="33">
        <f t="shared" si="9"/>
        <v>640.07825367728833</v>
      </c>
      <c r="BE48" s="33">
        <f t="shared" si="9"/>
        <v>699.53659675218364</v>
      </c>
      <c r="BF48" s="33">
        <f t="shared" si="9"/>
        <v>656.36362142306859</v>
      </c>
      <c r="BG48" s="33">
        <f t="shared" si="9"/>
        <v>704.44205749119635</v>
      </c>
      <c r="BH48" s="33">
        <f t="shared" si="9"/>
        <v>5016.5523080301045</v>
      </c>
      <c r="BI48" s="33">
        <f t="shared" si="9"/>
        <v>5001.5165869215853</v>
      </c>
      <c r="BJ48" s="33">
        <f t="shared" si="9"/>
        <v>4058.1476973308354</v>
      </c>
      <c r="BK48" s="33">
        <f t="shared" si="9"/>
        <v>1610.8523546348663</v>
      </c>
      <c r="BL48" s="33">
        <f t="shared" si="9"/>
        <v>0.29150157615297079</v>
      </c>
      <c r="BM48" s="33">
        <f t="shared" si="9"/>
        <v>0</v>
      </c>
      <c r="BN48" s="33">
        <f t="shared" si="9"/>
        <v>0</v>
      </c>
      <c r="BO48" s="33">
        <f t="shared" si="9"/>
        <v>0</v>
      </c>
      <c r="BP48" s="33">
        <f t="shared" si="9"/>
        <v>0</v>
      </c>
      <c r="BQ48" s="33">
        <f t="shared" si="9"/>
        <v>0</v>
      </c>
      <c r="BR48" s="33">
        <f t="shared" si="9"/>
        <v>0</v>
      </c>
      <c r="BS48" s="33">
        <f t="shared" si="9"/>
        <v>0</v>
      </c>
      <c r="BT48" s="33">
        <f t="shared" si="9"/>
        <v>0</v>
      </c>
      <c r="BU48" s="33">
        <f t="shared" si="9"/>
        <v>0</v>
      </c>
      <c r="BV48" s="33">
        <f t="shared" si="9"/>
        <v>0</v>
      </c>
      <c r="BW48" s="33">
        <f t="shared" si="9"/>
        <v>0</v>
      </c>
      <c r="BX48" s="33">
        <f t="shared" si="9"/>
        <v>0</v>
      </c>
      <c r="BY48" s="33">
        <f t="shared" si="9"/>
        <v>0</v>
      </c>
      <c r="BZ48" s="33">
        <f t="shared" si="9"/>
        <v>0</v>
      </c>
      <c r="CA48" s="33">
        <f t="shared" si="9"/>
        <v>0</v>
      </c>
      <c r="CB48" s="33">
        <f t="shared" si="9"/>
        <v>0</v>
      </c>
      <c r="CC48" s="33">
        <f t="shared" si="9"/>
        <v>0</v>
      </c>
      <c r="CD48" s="33">
        <f t="shared" si="9"/>
        <v>0</v>
      </c>
      <c r="CE48" s="33">
        <f t="shared" si="9"/>
        <v>0</v>
      </c>
      <c r="CF48" s="33">
        <f t="shared" si="9"/>
        <v>0</v>
      </c>
      <c r="CG48" s="33">
        <f t="shared" si="9"/>
        <v>0</v>
      </c>
      <c r="CH48" s="33">
        <f t="shared" si="9"/>
        <v>0</v>
      </c>
    </row>
    <row r="49" spans="2:86" x14ac:dyDescent="0.35">
      <c r="B49" s="2"/>
      <c r="C49" s="2"/>
      <c r="D49" s="2"/>
      <c r="E49" s="32"/>
      <c r="F49" s="2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</row>
    <row r="50" spans="2:86" x14ac:dyDescent="0.35">
      <c r="B50" s="2" t="s">
        <v>56</v>
      </c>
    </row>
    <row r="51" spans="2:86" x14ac:dyDescent="0.35">
      <c r="E51" s="29"/>
      <c r="X51" s="38"/>
    </row>
    <row r="52" spans="2:86" x14ac:dyDescent="0.35">
      <c r="B52" s="1" t="s">
        <v>57</v>
      </c>
      <c r="G52" s="36">
        <v>1</v>
      </c>
      <c r="H52" s="36">
        <v>1</v>
      </c>
      <c r="I52" s="36">
        <v>0.98985167837626864</v>
      </c>
      <c r="J52" s="36">
        <v>0.98985167837626864</v>
      </c>
      <c r="K52" s="36">
        <v>0.97651135926068544</v>
      </c>
      <c r="L52" s="36">
        <v>0.97651135926068544</v>
      </c>
      <c r="M52" s="36">
        <v>0.94345238095238093</v>
      </c>
      <c r="N52" s="36">
        <v>0.94345238095238093</v>
      </c>
      <c r="O52" s="36">
        <v>0.94345238095238093</v>
      </c>
      <c r="P52" s="36">
        <v>0.9102656137832017</v>
      </c>
      <c r="Q52" s="36">
        <v>0.9102656137832017</v>
      </c>
      <c r="R52" s="36">
        <v>0.8885774351786967</v>
      </c>
      <c r="S52" s="36">
        <v>0.8885774351786967</v>
      </c>
      <c r="T52" s="36">
        <v>0.86671223513328766</v>
      </c>
      <c r="U52" s="36">
        <v>0.86671223513328766</v>
      </c>
      <c r="V52" s="36">
        <v>0.85329744279946163</v>
      </c>
      <c r="W52" s="36">
        <v>0.85329744279946163</v>
      </c>
      <c r="X52" s="36">
        <v>0.7875776397515527</v>
      </c>
      <c r="Y52" s="36">
        <v>0.7875776397515527</v>
      </c>
      <c r="Z52" s="36">
        <v>0.76649891946623139</v>
      </c>
      <c r="AA52" s="36">
        <v>0.76649891946623139</v>
      </c>
      <c r="AB52" s="36">
        <v>0.74598434984548057</v>
      </c>
      <c r="AC52" s="36">
        <v>0.74598434984548057</v>
      </c>
      <c r="AD52" s="36">
        <v>0.72601883196640438</v>
      </c>
      <c r="AE52" s="36">
        <v>0.72601883196640438</v>
      </c>
      <c r="AF52" s="36">
        <v>0.70658767101353215</v>
      </c>
      <c r="AG52" s="36">
        <v>0.70658767101353215</v>
      </c>
      <c r="AH52" s="36">
        <v>0.68767656546329159</v>
      </c>
      <c r="AI52" s="36">
        <v>0.68767656546329159</v>
      </c>
      <c r="AJ52" s="36">
        <v>0.66927159655794799</v>
      </c>
      <c r="AK52" s="36">
        <v>0.66927159655794799</v>
      </c>
      <c r="AL52" s="36">
        <v>0.65135921806126318</v>
      </c>
      <c r="AM52" s="36">
        <v>0.65135921806126318</v>
      </c>
      <c r="AN52" s="36">
        <v>0.63858746868751293</v>
      </c>
      <c r="AO52" s="36">
        <v>0.63858746868751293</v>
      </c>
      <c r="AP52" s="36">
        <v>0.62606614577207143</v>
      </c>
      <c r="AQ52" s="36">
        <v>0.62606614577207143</v>
      </c>
      <c r="AR52" s="36">
        <v>0.6137903389922269</v>
      </c>
      <c r="AS52" s="36">
        <v>0.6137903389922269</v>
      </c>
      <c r="AT52" s="36">
        <v>0.60175523430610478</v>
      </c>
      <c r="AU52" s="36">
        <v>0.60175523430610478</v>
      </c>
      <c r="AV52" s="36">
        <v>0.58995611206480858</v>
      </c>
      <c r="AW52" s="36">
        <v>0.58995611206480858</v>
      </c>
      <c r="AX52" s="36">
        <v>0.57838834516157711</v>
      </c>
      <c r="AY52" s="36">
        <v>0.57838834516157711</v>
      </c>
      <c r="AZ52" s="36">
        <v>0.56704739721723241</v>
      </c>
      <c r="BA52" s="36">
        <v>0.56704739721723241</v>
      </c>
      <c r="BB52" s="36">
        <v>0.5559288208012082</v>
      </c>
      <c r="BC52" s="36">
        <v>0.5559288208012082</v>
      </c>
      <c r="BD52" s="36">
        <v>0.54502825568745894</v>
      </c>
      <c r="BE52" s="36">
        <v>0.54502825568745894</v>
      </c>
      <c r="BF52" s="36">
        <v>0.53434142714456767</v>
      </c>
      <c r="BG52" s="36">
        <v>0.53434142714456767</v>
      </c>
      <c r="BH52" s="36">
        <v>0.52386414425937999</v>
      </c>
      <c r="BI52" s="36">
        <v>0.52386414425937999</v>
      </c>
      <c r="BJ52" s="36">
        <v>0.51359229829350983</v>
      </c>
      <c r="BK52" s="36">
        <v>0.51359229829350983</v>
      </c>
      <c r="BL52" s="36">
        <v>0.50352186107206842</v>
      </c>
      <c r="BM52" s="36">
        <v>0.49473181118400505</v>
      </c>
      <c r="BN52" s="36">
        <v>0.48866125231049828</v>
      </c>
      <c r="BO52" s="36">
        <v>0.48266518164293187</v>
      </c>
      <c r="BP52" s="36">
        <v>0.47674268518097407</v>
      </c>
      <c r="BQ52" s="36">
        <v>0.47089286013944581</v>
      </c>
      <c r="BR52" s="36">
        <v>0.46511481481070649</v>
      </c>
      <c r="BS52" s="36">
        <v>0.45940766842872777</v>
      </c>
      <c r="BT52" s="36">
        <v>0.45377055103483571</v>
      </c>
      <c r="BU52" s="36">
        <v>0.44820260334510037</v>
      </c>
      <c r="BV52" s="36">
        <v>0.44270297661935204</v>
      </c>
      <c r="BW52" s="36">
        <v>0.43727083253180538</v>
      </c>
      <c r="BX52" s="36">
        <v>0.43190534304327044</v>
      </c>
      <c r="BY52" s="36">
        <v>0.42660569027493223</v>
      </c>
      <c r="BZ52" s="36"/>
      <c r="CA52" s="36"/>
      <c r="CB52" s="36"/>
      <c r="CC52" s="36"/>
      <c r="CD52" s="36"/>
      <c r="CE52" s="36"/>
      <c r="CF52" s="36"/>
      <c r="CG52" s="36"/>
      <c r="CH52" s="36"/>
    </row>
    <row r="53" spans="2:86" x14ac:dyDescent="0.35">
      <c r="H53" s="82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>
        <v>0</v>
      </c>
      <c r="BN53" s="84">
        <v>0</v>
      </c>
      <c r="BO53" s="84">
        <v>0</v>
      </c>
      <c r="BP53" s="84">
        <v>0</v>
      </c>
      <c r="BQ53" s="84">
        <v>0</v>
      </c>
      <c r="BR53" s="84">
        <v>0</v>
      </c>
    </row>
    <row r="54" spans="2:86" x14ac:dyDescent="0.35">
      <c r="B54" s="2" t="s">
        <v>58</v>
      </c>
      <c r="E54" s="29"/>
      <c r="G54" s="29"/>
      <c r="H54" s="29"/>
      <c r="I54" s="29"/>
      <c r="J54" s="29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</row>
    <row r="55" spans="2:86" x14ac:dyDescent="0.35">
      <c r="E55" s="29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</row>
    <row r="56" spans="2:86" x14ac:dyDescent="0.35">
      <c r="B56" s="1" t="str">
        <f t="shared" ref="B56:B65" si="10">B38</f>
        <v>Dividends</v>
      </c>
      <c r="E56" s="29">
        <f t="shared" ref="E56:E66" si="11">SUM(G56:CH56)</f>
        <v>425</v>
      </c>
      <c r="G56" s="37">
        <f t="shared" ref="G56:BR59" si="12">IF(G$4&lt;$C$9,G38,0)</f>
        <v>0</v>
      </c>
      <c r="H56" s="37">
        <f t="shared" si="12"/>
        <v>0</v>
      </c>
      <c r="I56" s="37">
        <f t="shared" si="12"/>
        <v>0</v>
      </c>
      <c r="J56" s="37">
        <f t="shared" si="12"/>
        <v>0</v>
      </c>
      <c r="K56" s="37">
        <f t="shared" si="12"/>
        <v>0</v>
      </c>
      <c r="L56" s="37">
        <f t="shared" si="12"/>
        <v>0</v>
      </c>
      <c r="M56" s="37">
        <f t="shared" si="12"/>
        <v>0</v>
      </c>
      <c r="N56" s="37">
        <f t="shared" si="12"/>
        <v>150</v>
      </c>
      <c r="O56" s="37">
        <f t="shared" si="12"/>
        <v>200</v>
      </c>
      <c r="P56" s="37">
        <f t="shared" si="12"/>
        <v>0</v>
      </c>
      <c r="Q56" s="37">
        <f t="shared" si="12"/>
        <v>0</v>
      </c>
      <c r="R56" s="37">
        <f t="shared" si="12"/>
        <v>0</v>
      </c>
      <c r="S56" s="85">
        <f t="shared" si="12"/>
        <v>0</v>
      </c>
      <c r="T56" s="85">
        <f t="shared" si="12"/>
        <v>0</v>
      </c>
      <c r="U56" s="85">
        <f t="shared" si="12"/>
        <v>0</v>
      </c>
      <c r="V56" s="85">
        <f t="shared" si="12"/>
        <v>0</v>
      </c>
      <c r="W56" s="85">
        <f t="shared" si="12"/>
        <v>75</v>
      </c>
      <c r="X56" s="85">
        <f t="shared" si="12"/>
        <v>0</v>
      </c>
      <c r="Y56" s="85">
        <f t="shared" si="12"/>
        <v>0</v>
      </c>
      <c r="Z56" s="85">
        <f t="shared" si="12"/>
        <v>0</v>
      </c>
      <c r="AA56" s="85">
        <f t="shared" si="12"/>
        <v>0</v>
      </c>
      <c r="AB56" s="85">
        <f t="shared" si="12"/>
        <v>0</v>
      </c>
      <c r="AC56" s="85">
        <f t="shared" si="12"/>
        <v>0</v>
      </c>
      <c r="AD56" s="85">
        <f t="shared" si="12"/>
        <v>0</v>
      </c>
      <c r="AE56" s="85">
        <f t="shared" si="12"/>
        <v>0</v>
      </c>
      <c r="AF56" s="85">
        <f t="shared" si="12"/>
        <v>0</v>
      </c>
      <c r="AG56" s="85">
        <f t="shared" si="12"/>
        <v>0</v>
      </c>
      <c r="AH56" s="85">
        <f t="shared" si="12"/>
        <v>0</v>
      </c>
      <c r="AI56" s="85">
        <f t="shared" si="12"/>
        <v>0</v>
      </c>
      <c r="AJ56" s="85">
        <f t="shared" si="12"/>
        <v>0</v>
      </c>
      <c r="AK56" s="85">
        <f t="shared" si="12"/>
        <v>0</v>
      </c>
      <c r="AL56" s="85">
        <f t="shared" si="12"/>
        <v>0</v>
      </c>
      <c r="AM56" s="85">
        <f t="shared" si="12"/>
        <v>0</v>
      </c>
      <c r="AN56" s="85">
        <f t="shared" si="12"/>
        <v>0</v>
      </c>
      <c r="AO56" s="85">
        <f t="shared" si="12"/>
        <v>0</v>
      </c>
      <c r="AP56" s="85">
        <f t="shared" si="12"/>
        <v>0</v>
      </c>
      <c r="AQ56" s="85">
        <f t="shared" si="12"/>
        <v>0</v>
      </c>
      <c r="AR56" s="85">
        <f t="shared" si="12"/>
        <v>0</v>
      </c>
      <c r="AS56" s="85">
        <f t="shared" si="12"/>
        <v>0</v>
      </c>
      <c r="AT56" s="85">
        <f t="shared" si="12"/>
        <v>0</v>
      </c>
      <c r="AU56" s="85">
        <f t="shared" si="12"/>
        <v>0</v>
      </c>
      <c r="AV56" s="85">
        <f t="shared" si="12"/>
        <v>0</v>
      </c>
      <c r="AW56" s="85">
        <f t="shared" si="12"/>
        <v>0</v>
      </c>
      <c r="AX56" s="85">
        <f t="shared" si="12"/>
        <v>0</v>
      </c>
      <c r="AY56" s="85">
        <f t="shared" si="12"/>
        <v>0</v>
      </c>
      <c r="AZ56" s="85">
        <f t="shared" si="12"/>
        <v>0</v>
      </c>
      <c r="BA56" s="85">
        <f t="shared" si="12"/>
        <v>0</v>
      </c>
      <c r="BB56" s="85">
        <f t="shared" si="12"/>
        <v>0</v>
      </c>
      <c r="BC56" s="85">
        <f t="shared" si="12"/>
        <v>0</v>
      </c>
      <c r="BD56" s="85">
        <f t="shared" si="12"/>
        <v>0</v>
      </c>
      <c r="BE56" s="85">
        <f t="shared" si="12"/>
        <v>0</v>
      </c>
      <c r="BF56" s="85">
        <f t="shared" si="12"/>
        <v>0</v>
      </c>
      <c r="BG56" s="85">
        <f t="shared" si="12"/>
        <v>0</v>
      </c>
      <c r="BH56" s="85">
        <f t="shared" si="12"/>
        <v>0</v>
      </c>
      <c r="BI56" s="85">
        <f t="shared" si="12"/>
        <v>0</v>
      </c>
      <c r="BJ56" s="85">
        <f t="shared" si="12"/>
        <v>0</v>
      </c>
      <c r="BK56" s="85">
        <f t="shared" si="12"/>
        <v>0</v>
      </c>
      <c r="BL56" s="85">
        <f t="shared" si="12"/>
        <v>0</v>
      </c>
      <c r="BM56" s="85">
        <f t="shared" si="12"/>
        <v>0</v>
      </c>
      <c r="BN56" s="85">
        <f t="shared" si="12"/>
        <v>0</v>
      </c>
      <c r="BO56" s="85">
        <f t="shared" si="12"/>
        <v>0</v>
      </c>
      <c r="BP56" s="85">
        <f t="shared" si="12"/>
        <v>0</v>
      </c>
      <c r="BQ56" s="85">
        <f t="shared" si="12"/>
        <v>0</v>
      </c>
      <c r="BR56" s="85">
        <f t="shared" si="12"/>
        <v>0</v>
      </c>
      <c r="BS56" s="85">
        <f t="shared" ref="BS56:CH65" si="13">IF(BS$4&lt;$C$9,BS38,0)</f>
        <v>0</v>
      </c>
      <c r="BT56" s="85">
        <f t="shared" si="13"/>
        <v>0</v>
      </c>
      <c r="BU56" s="85">
        <f t="shared" si="13"/>
        <v>0</v>
      </c>
      <c r="BV56" s="85">
        <f t="shared" si="13"/>
        <v>0</v>
      </c>
      <c r="BW56" s="85">
        <f t="shared" si="13"/>
        <v>0</v>
      </c>
      <c r="BX56" s="45">
        <f t="shared" si="13"/>
        <v>0</v>
      </c>
      <c r="BY56" s="45">
        <f t="shared" si="13"/>
        <v>0</v>
      </c>
      <c r="BZ56" s="45">
        <f t="shared" si="13"/>
        <v>0</v>
      </c>
      <c r="CA56" s="45">
        <f t="shared" si="13"/>
        <v>0</v>
      </c>
      <c r="CB56" s="45">
        <f t="shared" si="13"/>
        <v>0</v>
      </c>
      <c r="CC56" s="45">
        <f t="shared" si="13"/>
        <v>0</v>
      </c>
      <c r="CD56" s="45">
        <f t="shared" si="13"/>
        <v>0</v>
      </c>
      <c r="CE56" s="45">
        <f t="shared" si="13"/>
        <v>0</v>
      </c>
      <c r="CF56" s="45">
        <f t="shared" si="13"/>
        <v>0</v>
      </c>
      <c r="CG56" s="45">
        <f t="shared" si="13"/>
        <v>0</v>
      </c>
      <c r="CH56" s="45">
        <f t="shared" si="13"/>
        <v>0</v>
      </c>
    </row>
    <row r="57" spans="2:86" x14ac:dyDescent="0.35">
      <c r="B57" s="1" t="str">
        <f t="shared" si="10"/>
        <v>Shareholder Loan interest</v>
      </c>
      <c r="E57" s="29">
        <f t="shared" si="11"/>
        <v>7409.2716100000007</v>
      </c>
      <c r="G57" s="37">
        <f t="shared" si="12"/>
        <v>0</v>
      </c>
      <c r="H57" s="37">
        <f t="shared" si="12"/>
        <v>0</v>
      </c>
      <c r="I57" s="37">
        <f t="shared" si="12"/>
        <v>0</v>
      </c>
      <c r="J57" s="37">
        <f t="shared" si="12"/>
        <v>0</v>
      </c>
      <c r="K57" s="37">
        <f t="shared" si="12"/>
        <v>0</v>
      </c>
      <c r="L57" s="37">
        <f t="shared" si="12"/>
        <v>0</v>
      </c>
      <c r="M57" s="37">
        <f t="shared" si="12"/>
        <v>488.66530999999998</v>
      </c>
      <c r="N57" s="37">
        <f t="shared" si="12"/>
        <v>626.3175</v>
      </c>
      <c r="O57" s="37">
        <f t="shared" si="12"/>
        <v>626.3175</v>
      </c>
      <c r="P57" s="37">
        <f t="shared" si="12"/>
        <v>0</v>
      </c>
      <c r="Q57" s="37">
        <f t="shared" si="12"/>
        <v>0</v>
      </c>
      <c r="R57" s="37">
        <f t="shared" si="12"/>
        <v>0</v>
      </c>
      <c r="S57" s="85">
        <f t="shared" si="12"/>
        <v>0</v>
      </c>
      <c r="T57" s="85">
        <f t="shared" si="12"/>
        <v>0</v>
      </c>
      <c r="U57" s="85">
        <f t="shared" si="12"/>
        <v>0</v>
      </c>
      <c r="V57" s="85">
        <f t="shared" si="12"/>
        <v>5041.6538</v>
      </c>
      <c r="W57" s="85">
        <f t="shared" si="12"/>
        <v>626.3175</v>
      </c>
      <c r="X57" s="85">
        <f t="shared" si="12"/>
        <v>0</v>
      </c>
      <c r="Y57" s="85">
        <f t="shared" si="12"/>
        <v>0</v>
      </c>
      <c r="Z57" s="85">
        <f t="shared" si="12"/>
        <v>0</v>
      </c>
      <c r="AA57" s="85">
        <f t="shared" si="12"/>
        <v>0</v>
      </c>
      <c r="AB57" s="85">
        <f t="shared" si="12"/>
        <v>0</v>
      </c>
      <c r="AC57" s="85">
        <f t="shared" si="12"/>
        <v>0</v>
      </c>
      <c r="AD57" s="85">
        <f t="shared" si="12"/>
        <v>0</v>
      </c>
      <c r="AE57" s="85">
        <f t="shared" si="12"/>
        <v>0</v>
      </c>
      <c r="AF57" s="85">
        <f t="shared" si="12"/>
        <v>0</v>
      </c>
      <c r="AG57" s="85">
        <f t="shared" si="12"/>
        <v>0</v>
      </c>
      <c r="AH57" s="85">
        <f t="shared" si="12"/>
        <v>0</v>
      </c>
      <c r="AI57" s="85">
        <f t="shared" si="12"/>
        <v>0</v>
      </c>
      <c r="AJ57" s="85">
        <f t="shared" si="12"/>
        <v>0</v>
      </c>
      <c r="AK57" s="85">
        <f t="shared" si="12"/>
        <v>0</v>
      </c>
      <c r="AL57" s="85">
        <f t="shared" si="12"/>
        <v>0</v>
      </c>
      <c r="AM57" s="85">
        <f t="shared" si="12"/>
        <v>0</v>
      </c>
      <c r="AN57" s="85">
        <f t="shared" si="12"/>
        <v>0</v>
      </c>
      <c r="AO57" s="85">
        <f t="shared" si="12"/>
        <v>0</v>
      </c>
      <c r="AP57" s="85">
        <f t="shared" si="12"/>
        <v>0</v>
      </c>
      <c r="AQ57" s="85">
        <f t="shared" si="12"/>
        <v>0</v>
      </c>
      <c r="AR57" s="85">
        <f t="shared" si="12"/>
        <v>0</v>
      </c>
      <c r="AS57" s="85">
        <f t="shared" si="12"/>
        <v>0</v>
      </c>
      <c r="AT57" s="85">
        <f t="shared" si="12"/>
        <v>0</v>
      </c>
      <c r="AU57" s="85">
        <f t="shared" si="12"/>
        <v>0</v>
      </c>
      <c r="AV57" s="85">
        <f t="shared" si="12"/>
        <v>0</v>
      </c>
      <c r="AW57" s="85">
        <f t="shared" si="12"/>
        <v>0</v>
      </c>
      <c r="AX57" s="85">
        <f t="shared" si="12"/>
        <v>0</v>
      </c>
      <c r="AY57" s="85">
        <f t="shared" si="12"/>
        <v>0</v>
      </c>
      <c r="AZ57" s="85">
        <f t="shared" si="12"/>
        <v>0</v>
      </c>
      <c r="BA57" s="85">
        <f t="shared" si="12"/>
        <v>0</v>
      </c>
      <c r="BB57" s="85">
        <f t="shared" si="12"/>
        <v>0</v>
      </c>
      <c r="BC57" s="85">
        <f t="shared" si="12"/>
        <v>0</v>
      </c>
      <c r="BD57" s="85">
        <f t="shared" si="12"/>
        <v>0</v>
      </c>
      <c r="BE57" s="85">
        <f t="shared" si="12"/>
        <v>0</v>
      </c>
      <c r="BF57" s="85">
        <f t="shared" si="12"/>
        <v>0</v>
      </c>
      <c r="BG57" s="85">
        <f t="shared" si="12"/>
        <v>0</v>
      </c>
      <c r="BH57" s="85">
        <f t="shared" si="12"/>
        <v>0</v>
      </c>
      <c r="BI57" s="85">
        <f t="shared" si="12"/>
        <v>0</v>
      </c>
      <c r="BJ57" s="85">
        <f t="shared" si="12"/>
        <v>0</v>
      </c>
      <c r="BK57" s="85">
        <f t="shared" si="12"/>
        <v>0</v>
      </c>
      <c r="BL57" s="85">
        <f t="shared" si="12"/>
        <v>0</v>
      </c>
      <c r="BM57" s="85">
        <f t="shared" si="12"/>
        <v>0</v>
      </c>
      <c r="BN57" s="85">
        <f t="shared" si="12"/>
        <v>0</v>
      </c>
      <c r="BO57" s="85">
        <f t="shared" si="12"/>
        <v>0</v>
      </c>
      <c r="BP57" s="85">
        <f t="shared" si="12"/>
        <v>0</v>
      </c>
      <c r="BQ57" s="85">
        <f t="shared" si="12"/>
        <v>0</v>
      </c>
      <c r="BR57" s="85">
        <f t="shared" si="12"/>
        <v>0</v>
      </c>
      <c r="BS57" s="85">
        <f t="shared" si="13"/>
        <v>0</v>
      </c>
      <c r="BT57" s="85">
        <f t="shared" si="13"/>
        <v>0</v>
      </c>
      <c r="BU57" s="85">
        <f t="shared" si="13"/>
        <v>0</v>
      </c>
      <c r="BV57" s="85">
        <f t="shared" si="13"/>
        <v>0</v>
      </c>
      <c r="BW57" s="85">
        <f t="shared" si="13"/>
        <v>0</v>
      </c>
      <c r="BX57" s="45">
        <f t="shared" si="13"/>
        <v>0</v>
      </c>
      <c r="BY57" s="45">
        <f t="shared" si="13"/>
        <v>0</v>
      </c>
      <c r="BZ57" s="45">
        <f t="shared" si="13"/>
        <v>0</v>
      </c>
      <c r="CA57" s="45">
        <f t="shared" si="13"/>
        <v>0</v>
      </c>
      <c r="CB57" s="45">
        <f t="shared" si="13"/>
        <v>0</v>
      </c>
      <c r="CC57" s="45">
        <f t="shared" si="13"/>
        <v>0</v>
      </c>
      <c r="CD57" s="45">
        <f t="shared" si="13"/>
        <v>0</v>
      </c>
      <c r="CE57" s="45">
        <f t="shared" si="13"/>
        <v>0</v>
      </c>
      <c r="CF57" s="45">
        <f t="shared" si="13"/>
        <v>0</v>
      </c>
      <c r="CG57" s="45">
        <f t="shared" si="13"/>
        <v>0</v>
      </c>
      <c r="CH57" s="45">
        <f t="shared" si="13"/>
        <v>0</v>
      </c>
    </row>
    <row r="58" spans="2:86" x14ac:dyDescent="0.35">
      <c r="B58" s="1" t="str">
        <f t="shared" si="10"/>
        <v>Shareholder Loan Principal</v>
      </c>
      <c r="E58" s="29">
        <f t="shared" si="11"/>
        <v>0</v>
      </c>
      <c r="G58" s="37">
        <f t="shared" si="12"/>
        <v>0</v>
      </c>
      <c r="H58" s="37">
        <f t="shared" si="12"/>
        <v>0</v>
      </c>
      <c r="I58" s="37">
        <f t="shared" si="12"/>
        <v>0</v>
      </c>
      <c r="J58" s="37">
        <f t="shared" si="12"/>
        <v>0</v>
      </c>
      <c r="K58" s="37">
        <f t="shared" si="12"/>
        <v>0</v>
      </c>
      <c r="L58" s="37">
        <f t="shared" si="12"/>
        <v>0</v>
      </c>
      <c r="M58" s="37">
        <f t="shared" si="12"/>
        <v>0</v>
      </c>
      <c r="N58" s="37">
        <f t="shared" si="12"/>
        <v>0</v>
      </c>
      <c r="O58" s="37">
        <f t="shared" si="12"/>
        <v>0</v>
      </c>
      <c r="P58" s="37">
        <f t="shared" si="12"/>
        <v>0</v>
      </c>
      <c r="Q58" s="37">
        <f t="shared" si="12"/>
        <v>0</v>
      </c>
      <c r="R58" s="37">
        <f t="shared" si="12"/>
        <v>0</v>
      </c>
      <c r="S58" s="85">
        <f t="shared" si="12"/>
        <v>0</v>
      </c>
      <c r="T58" s="85">
        <f t="shared" si="12"/>
        <v>0</v>
      </c>
      <c r="U58" s="85">
        <f t="shared" si="12"/>
        <v>0</v>
      </c>
      <c r="V58" s="85">
        <f t="shared" si="12"/>
        <v>0</v>
      </c>
      <c r="W58" s="85">
        <f t="shared" si="12"/>
        <v>0</v>
      </c>
      <c r="X58" s="85">
        <f t="shared" si="12"/>
        <v>0</v>
      </c>
      <c r="Y58" s="85">
        <f t="shared" si="12"/>
        <v>0</v>
      </c>
      <c r="Z58" s="85">
        <f t="shared" si="12"/>
        <v>0</v>
      </c>
      <c r="AA58" s="85">
        <f t="shared" si="12"/>
        <v>0</v>
      </c>
      <c r="AB58" s="85">
        <f t="shared" si="12"/>
        <v>0</v>
      </c>
      <c r="AC58" s="85">
        <f t="shared" si="12"/>
        <v>0</v>
      </c>
      <c r="AD58" s="85">
        <f t="shared" si="12"/>
        <v>0</v>
      </c>
      <c r="AE58" s="85">
        <f t="shared" si="12"/>
        <v>0</v>
      </c>
      <c r="AF58" s="85">
        <f t="shared" si="12"/>
        <v>0</v>
      </c>
      <c r="AG58" s="85">
        <f t="shared" si="12"/>
        <v>0</v>
      </c>
      <c r="AH58" s="85">
        <f t="shared" si="12"/>
        <v>0</v>
      </c>
      <c r="AI58" s="85">
        <f t="shared" si="12"/>
        <v>0</v>
      </c>
      <c r="AJ58" s="85">
        <f t="shared" si="12"/>
        <v>0</v>
      </c>
      <c r="AK58" s="85">
        <f t="shared" si="12"/>
        <v>0</v>
      </c>
      <c r="AL58" s="85">
        <f t="shared" si="12"/>
        <v>0</v>
      </c>
      <c r="AM58" s="85">
        <f t="shared" si="12"/>
        <v>0</v>
      </c>
      <c r="AN58" s="85">
        <f t="shared" si="12"/>
        <v>0</v>
      </c>
      <c r="AO58" s="85">
        <f t="shared" si="12"/>
        <v>0</v>
      </c>
      <c r="AP58" s="85">
        <f t="shared" si="12"/>
        <v>0</v>
      </c>
      <c r="AQ58" s="85">
        <f t="shared" si="12"/>
        <v>0</v>
      </c>
      <c r="AR58" s="85">
        <f t="shared" si="12"/>
        <v>0</v>
      </c>
      <c r="AS58" s="85">
        <f t="shared" si="12"/>
        <v>0</v>
      </c>
      <c r="AT58" s="85">
        <f t="shared" si="12"/>
        <v>0</v>
      </c>
      <c r="AU58" s="85">
        <f t="shared" si="12"/>
        <v>0</v>
      </c>
      <c r="AV58" s="85">
        <f t="shared" si="12"/>
        <v>0</v>
      </c>
      <c r="AW58" s="85">
        <f t="shared" si="12"/>
        <v>0</v>
      </c>
      <c r="AX58" s="85">
        <f t="shared" si="12"/>
        <v>0</v>
      </c>
      <c r="AY58" s="85">
        <f t="shared" si="12"/>
        <v>0</v>
      </c>
      <c r="AZ58" s="85">
        <f t="shared" si="12"/>
        <v>0</v>
      </c>
      <c r="BA58" s="85">
        <f t="shared" si="12"/>
        <v>0</v>
      </c>
      <c r="BB58" s="85">
        <f t="shared" si="12"/>
        <v>0</v>
      </c>
      <c r="BC58" s="85">
        <f t="shared" si="12"/>
        <v>0</v>
      </c>
      <c r="BD58" s="85">
        <f t="shared" si="12"/>
        <v>0</v>
      </c>
      <c r="BE58" s="85">
        <f t="shared" si="12"/>
        <v>0</v>
      </c>
      <c r="BF58" s="85">
        <f t="shared" si="12"/>
        <v>0</v>
      </c>
      <c r="BG58" s="85">
        <f t="shared" si="12"/>
        <v>0</v>
      </c>
      <c r="BH58" s="85">
        <f t="shared" si="12"/>
        <v>0</v>
      </c>
      <c r="BI58" s="85">
        <f t="shared" si="12"/>
        <v>0</v>
      </c>
      <c r="BJ58" s="85">
        <f t="shared" si="12"/>
        <v>0</v>
      </c>
      <c r="BK58" s="85">
        <f t="shared" si="12"/>
        <v>0</v>
      </c>
      <c r="BL58" s="85">
        <f t="shared" si="12"/>
        <v>0</v>
      </c>
      <c r="BM58" s="85">
        <f t="shared" si="12"/>
        <v>0</v>
      </c>
      <c r="BN58" s="85">
        <f t="shared" si="12"/>
        <v>0</v>
      </c>
      <c r="BO58" s="85">
        <f t="shared" si="12"/>
        <v>0</v>
      </c>
      <c r="BP58" s="85">
        <f t="shared" si="12"/>
        <v>0</v>
      </c>
      <c r="BQ58" s="85">
        <f t="shared" si="12"/>
        <v>0</v>
      </c>
      <c r="BR58" s="85">
        <f t="shared" si="12"/>
        <v>0</v>
      </c>
      <c r="BS58" s="85">
        <f t="shared" si="13"/>
        <v>0</v>
      </c>
      <c r="BT58" s="85">
        <f t="shared" si="13"/>
        <v>0</v>
      </c>
      <c r="BU58" s="85">
        <f t="shared" si="13"/>
        <v>0</v>
      </c>
      <c r="BV58" s="85">
        <f t="shared" si="13"/>
        <v>0</v>
      </c>
      <c r="BW58" s="85">
        <f t="shared" si="13"/>
        <v>0</v>
      </c>
      <c r="BX58" s="45">
        <f t="shared" si="13"/>
        <v>0</v>
      </c>
      <c r="BY58" s="45">
        <f t="shared" si="13"/>
        <v>0</v>
      </c>
      <c r="BZ58" s="45">
        <f t="shared" si="13"/>
        <v>0</v>
      </c>
      <c r="CA58" s="45">
        <f t="shared" si="13"/>
        <v>0</v>
      </c>
      <c r="CB58" s="45">
        <f t="shared" si="13"/>
        <v>0</v>
      </c>
      <c r="CC58" s="45">
        <f t="shared" si="13"/>
        <v>0</v>
      </c>
      <c r="CD58" s="45">
        <f t="shared" si="13"/>
        <v>0</v>
      </c>
      <c r="CE58" s="45">
        <f t="shared" si="13"/>
        <v>0</v>
      </c>
      <c r="CF58" s="45">
        <f t="shared" si="13"/>
        <v>0</v>
      </c>
      <c r="CG58" s="45">
        <f t="shared" si="13"/>
        <v>0</v>
      </c>
      <c r="CH58" s="45">
        <f t="shared" si="13"/>
        <v>0</v>
      </c>
    </row>
    <row r="59" spans="2:86" x14ac:dyDescent="0.35">
      <c r="B59" s="1" t="str">
        <f t="shared" si="10"/>
        <v>Equity repayment</v>
      </c>
      <c r="E59" s="29">
        <f t="shared" si="11"/>
        <v>0</v>
      </c>
      <c r="G59" s="37">
        <f t="shared" si="12"/>
        <v>0</v>
      </c>
      <c r="H59" s="37">
        <f t="shared" si="12"/>
        <v>0</v>
      </c>
      <c r="I59" s="37">
        <f t="shared" si="12"/>
        <v>0</v>
      </c>
      <c r="J59" s="37">
        <f t="shared" si="12"/>
        <v>0</v>
      </c>
      <c r="K59" s="37">
        <f t="shared" si="12"/>
        <v>0</v>
      </c>
      <c r="L59" s="37">
        <f t="shared" si="12"/>
        <v>0</v>
      </c>
      <c r="M59" s="37">
        <f t="shared" si="12"/>
        <v>0</v>
      </c>
      <c r="N59" s="37">
        <f t="shared" si="12"/>
        <v>0</v>
      </c>
      <c r="O59" s="37">
        <f t="shared" si="12"/>
        <v>0</v>
      </c>
      <c r="P59" s="37">
        <f t="shared" si="12"/>
        <v>0</v>
      </c>
      <c r="Q59" s="37">
        <f t="shared" si="12"/>
        <v>0</v>
      </c>
      <c r="R59" s="37">
        <f t="shared" si="12"/>
        <v>0</v>
      </c>
      <c r="S59" s="85">
        <f t="shared" si="12"/>
        <v>0</v>
      </c>
      <c r="T59" s="85">
        <f t="shared" si="12"/>
        <v>0</v>
      </c>
      <c r="U59" s="85">
        <f t="shared" si="12"/>
        <v>0</v>
      </c>
      <c r="V59" s="85">
        <f t="shared" si="12"/>
        <v>0</v>
      </c>
      <c r="W59" s="85">
        <f t="shared" si="12"/>
        <v>0</v>
      </c>
      <c r="X59" s="85">
        <f t="shared" si="12"/>
        <v>0</v>
      </c>
      <c r="Y59" s="85">
        <f t="shared" si="12"/>
        <v>0</v>
      </c>
      <c r="Z59" s="85">
        <f t="shared" si="12"/>
        <v>0</v>
      </c>
      <c r="AA59" s="85">
        <f t="shared" si="12"/>
        <v>0</v>
      </c>
      <c r="AB59" s="85">
        <f t="shared" si="12"/>
        <v>0</v>
      </c>
      <c r="AC59" s="85">
        <f t="shared" si="12"/>
        <v>0</v>
      </c>
      <c r="AD59" s="85">
        <f t="shared" si="12"/>
        <v>0</v>
      </c>
      <c r="AE59" s="85">
        <f t="shared" si="12"/>
        <v>0</v>
      </c>
      <c r="AF59" s="85">
        <f t="shared" si="12"/>
        <v>0</v>
      </c>
      <c r="AG59" s="85">
        <f t="shared" si="12"/>
        <v>0</v>
      </c>
      <c r="AH59" s="85">
        <f t="shared" si="12"/>
        <v>0</v>
      </c>
      <c r="AI59" s="85">
        <f t="shared" si="12"/>
        <v>0</v>
      </c>
      <c r="AJ59" s="85">
        <f t="shared" si="12"/>
        <v>0</v>
      </c>
      <c r="AK59" s="85">
        <f t="shared" si="12"/>
        <v>0</v>
      </c>
      <c r="AL59" s="85">
        <f t="shared" si="12"/>
        <v>0</v>
      </c>
      <c r="AM59" s="85">
        <f t="shared" si="12"/>
        <v>0</v>
      </c>
      <c r="AN59" s="85">
        <f t="shared" si="12"/>
        <v>0</v>
      </c>
      <c r="AO59" s="85">
        <f t="shared" si="12"/>
        <v>0</v>
      </c>
      <c r="AP59" s="85">
        <f t="shared" si="12"/>
        <v>0</v>
      </c>
      <c r="AQ59" s="85">
        <f t="shared" si="12"/>
        <v>0</v>
      </c>
      <c r="AR59" s="85">
        <f t="shared" si="12"/>
        <v>0</v>
      </c>
      <c r="AS59" s="85">
        <f t="shared" si="12"/>
        <v>0</v>
      </c>
      <c r="AT59" s="85">
        <f t="shared" si="12"/>
        <v>0</v>
      </c>
      <c r="AU59" s="85">
        <f t="shared" si="12"/>
        <v>0</v>
      </c>
      <c r="AV59" s="85">
        <f t="shared" si="12"/>
        <v>0</v>
      </c>
      <c r="AW59" s="85">
        <f t="shared" si="12"/>
        <v>0</v>
      </c>
      <c r="AX59" s="85">
        <f t="shared" si="12"/>
        <v>0</v>
      </c>
      <c r="AY59" s="85">
        <f t="shared" si="12"/>
        <v>0</v>
      </c>
      <c r="AZ59" s="85">
        <f t="shared" si="12"/>
        <v>0</v>
      </c>
      <c r="BA59" s="85">
        <f t="shared" si="12"/>
        <v>0</v>
      </c>
      <c r="BB59" s="85">
        <f t="shared" si="12"/>
        <v>0</v>
      </c>
      <c r="BC59" s="85">
        <f t="shared" si="12"/>
        <v>0</v>
      </c>
      <c r="BD59" s="85">
        <f t="shared" si="12"/>
        <v>0</v>
      </c>
      <c r="BE59" s="85">
        <f t="shared" si="12"/>
        <v>0</v>
      </c>
      <c r="BF59" s="85">
        <f t="shared" si="12"/>
        <v>0</v>
      </c>
      <c r="BG59" s="85">
        <f t="shared" si="12"/>
        <v>0</v>
      </c>
      <c r="BH59" s="85">
        <f t="shared" si="12"/>
        <v>0</v>
      </c>
      <c r="BI59" s="85">
        <f t="shared" si="12"/>
        <v>0</v>
      </c>
      <c r="BJ59" s="85">
        <f t="shared" si="12"/>
        <v>0</v>
      </c>
      <c r="BK59" s="85">
        <f t="shared" si="12"/>
        <v>0</v>
      </c>
      <c r="BL59" s="85">
        <f t="shared" si="12"/>
        <v>0</v>
      </c>
      <c r="BM59" s="85">
        <f t="shared" si="12"/>
        <v>0</v>
      </c>
      <c r="BN59" s="85">
        <f t="shared" si="12"/>
        <v>0</v>
      </c>
      <c r="BO59" s="85">
        <f t="shared" si="12"/>
        <v>0</v>
      </c>
      <c r="BP59" s="85">
        <f t="shared" si="12"/>
        <v>0</v>
      </c>
      <c r="BQ59" s="85">
        <f t="shared" si="12"/>
        <v>0</v>
      </c>
      <c r="BR59" s="85">
        <f t="shared" ref="BR59" si="14">IF(BR$4&lt;$C$9,BR41,0)</f>
        <v>0</v>
      </c>
      <c r="BS59" s="85">
        <f t="shared" si="13"/>
        <v>0</v>
      </c>
      <c r="BT59" s="85">
        <f t="shared" si="13"/>
        <v>0</v>
      </c>
      <c r="BU59" s="85">
        <f t="shared" si="13"/>
        <v>0</v>
      </c>
      <c r="BV59" s="85">
        <f t="shared" si="13"/>
        <v>0</v>
      </c>
      <c r="BW59" s="85">
        <f t="shared" si="13"/>
        <v>0</v>
      </c>
      <c r="BX59" s="45">
        <f t="shared" si="13"/>
        <v>0</v>
      </c>
      <c r="BY59" s="45">
        <f t="shared" si="13"/>
        <v>0</v>
      </c>
      <c r="BZ59" s="45">
        <f t="shared" si="13"/>
        <v>0</v>
      </c>
      <c r="CA59" s="45">
        <f t="shared" si="13"/>
        <v>0</v>
      </c>
      <c r="CB59" s="45">
        <f t="shared" si="13"/>
        <v>0</v>
      </c>
      <c r="CC59" s="45">
        <f t="shared" si="13"/>
        <v>0</v>
      </c>
      <c r="CD59" s="45">
        <f t="shared" si="13"/>
        <v>0</v>
      </c>
      <c r="CE59" s="45">
        <f t="shared" si="13"/>
        <v>0</v>
      </c>
      <c r="CF59" s="45">
        <f t="shared" si="13"/>
        <v>0</v>
      </c>
      <c r="CG59" s="45">
        <f t="shared" si="13"/>
        <v>0</v>
      </c>
      <c r="CH59" s="45">
        <f t="shared" si="13"/>
        <v>0</v>
      </c>
    </row>
    <row r="60" spans="2:86" x14ac:dyDescent="0.35">
      <c r="B60" s="1" t="str">
        <f t="shared" si="10"/>
        <v>Fees paid to Interserve</v>
      </c>
      <c r="E60" s="29">
        <f t="shared" si="11"/>
        <v>16.965</v>
      </c>
      <c r="G60" s="37">
        <f t="shared" ref="G60:BR63" si="15">IF(G$4&lt;$C$9,G42,0)</f>
        <v>0</v>
      </c>
      <c r="H60" s="37">
        <f t="shared" si="15"/>
        <v>0</v>
      </c>
      <c r="I60" s="37">
        <f t="shared" si="15"/>
        <v>0</v>
      </c>
      <c r="J60" s="37">
        <f t="shared" si="15"/>
        <v>0</v>
      </c>
      <c r="K60" s="37">
        <f t="shared" si="15"/>
        <v>0</v>
      </c>
      <c r="L60" s="37">
        <f t="shared" si="15"/>
        <v>0</v>
      </c>
      <c r="M60" s="37">
        <f t="shared" si="15"/>
        <v>0</v>
      </c>
      <c r="N60" s="37">
        <f t="shared" si="15"/>
        <v>0</v>
      </c>
      <c r="O60" s="37">
        <f t="shared" si="15"/>
        <v>0</v>
      </c>
      <c r="P60" s="37">
        <f t="shared" si="15"/>
        <v>0</v>
      </c>
      <c r="Q60" s="37">
        <f t="shared" si="15"/>
        <v>0</v>
      </c>
      <c r="R60" s="37">
        <f t="shared" si="15"/>
        <v>9.3149999999999995</v>
      </c>
      <c r="S60" s="85">
        <f t="shared" si="15"/>
        <v>0</v>
      </c>
      <c r="T60" s="85">
        <f t="shared" si="15"/>
        <v>7.65</v>
      </c>
      <c r="U60" s="85">
        <f t="shared" si="15"/>
        <v>0</v>
      </c>
      <c r="V60" s="85">
        <f t="shared" si="15"/>
        <v>0</v>
      </c>
      <c r="W60" s="85">
        <f t="shared" si="15"/>
        <v>0</v>
      </c>
      <c r="X60" s="85">
        <f t="shared" si="15"/>
        <v>0</v>
      </c>
      <c r="Y60" s="85">
        <f t="shared" si="15"/>
        <v>0</v>
      </c>
      <c r="Z60" s="85">
        <f t="shared" si="15"/>
        <v>0</v>
      </c>
      <c r="AA60" s="85">
        <f t="shared" si="15"/>
        <v>0</v>
      </c>
      <c r="AB60" s="85">
        <f t="shared" si="15"/>
        <v>0</v>
      </c>
      <c r="AC60" s="85">
        <f t="shared" si="15"/>
        <v>0</v>
      </c>
      <c r="AD60" s="85">
        <f t="shared" si="15"/>
        <v>0</v>
      </c>
      <c r="AE60" s="85">
        <f t="shared" si="15"/>
        <v>0</v>
      </c>
      <c r="AF60" s="85">
        <f t="shared" si="15"/>
        <v>0</v>
      </c>
      <c r="AG60" s="85">
        <f t="shared" si="15"/>
        <v>0</v>
      </c>
      <c r="AH60" s="85">
        <f t="shared" si="15"/>
        <v>0</v>
      </c>
      <c r="AI60" s="85">
        <f t="shared" si="15"/>
        <v>0</v>
      </c>
      <c r="AJ60" s="85">
        <f t="shared" si="15"/>
        <v>0</v>
      </c>
      <c r="AK60" s="85">
        <f t="shared" si="15"/>
        <v>0</v>
      </c>
      <c r="AL60" s="85">
        <f t="shared" si="15"/>
        <v>0</v>
      </c>
      <c r="AM60" s="85">
        <f t="shared" si="15"/>
        <v>0</v>
      </c>
      <c r="AN60" s="85">
        <f t="shared" si="15"/>
        <v>0</v>
      </c>
      <c r="AO60" s="85">
        <f t="shared" si="15"/>
        <v>0</v>
      </c>
      <c r="AP60" s="85">
        <f t="shared" si="15"/>
        <v>0</v>
      </c>
      <c r="AQ60" s="85">
        <f t="shared" si="15"/>
        <v>0</v>
      </c>
      <c r="AR60" s="85">
        <f t="shared" si="15"/>
        <v>0</v>
      </c>
      <c r="AS60" s="85">
        <f t="shared" si="15"/>
        <v>0</v>
      </c>
      <c r="AT60" s="85">
        <f t="shared" si="15"/>
        <v>0</v>
      </c>
      <c r="AU60" s="85">
        <f t="shared" si="15"/>
        <v>0</v>
      </c>
      <c r="AV60" s="85">
        <f t="shared" si="15"/>
        <v>0</v>
      </c>
      <c r="AW60" s="85">
        <f t="shared" si="15"/>
        <v>0</v>
      </c>
      <c r="AX60" s="85">
        <f t="shared" si="15"/>
        <v>0</v>
      </c>
      <c r="AY60" s="85">
        <f t="shared" si="15"/>
        <v>0</v>
      </c>
      <c r="AZ60" s="85">
        <f t="shared" si="15"/>
        <v>0</v>
      </c>
      <c r="BA60" s="85">
        <f t="shared" si="15"/>
        <v>0</v>
      </c>
      <c r="BB60" s="85">
        <f t="shared" si="15"/>
        <v>0</v>
      </c>
      <c r="BC60" s="85">
        <f t="shared" si="15"/>
        <v>0</v>
      </c>
      <c r="BD60" s="85">
        <f t="shared" si="15"/>
        <v>0</v>
      </c>
      <c r="BE60" s="85">
        <f t="shared" si="15"/>
        <v>0</v>
      </c>
      <c r="BF60" s="85">
        <f t="shared" si="15"/>
        <v>0</v>
      </c>
      <c r="BG60" s="85">
        <f t="shared" si="15"/>
        <v>0</v>
      </c>
      <c r="BH60" s="85">
        <f t="shared" si="15"/>
        <v>0</v>
      </c>
      <c r="BI60" s="85">
        <f t="shared" si="15"/>
        <v>0</v>
      </c>
      <c r="BJ60" s="85">
        <f t="shared" si="15"/>
        <v>0</v>
      </c>
      <c r="BK60" s="85">
        <f t="shared" si="15"/>
        <v>0</v>
      </c>
      <c r="BL60" s="85">
        <f t="shared" si="15"/>
        <v>0</v>
      </c>
      <c r="BM60" s="85">
        <f t="shared" si="15"/>
        <v>0</v>
      </c>
      <c r="BN60" s="85">
        <f t="shared" si="15"/>
        <v>0</v>
      </c>
      <c r="BO60" s="85">
        <f t="shared" si="15"/>
        <v>0</v>
      </c>
      <c r="BP60" s="85">
        <f t="shared" si="15"/>
        <v>0</v>
      </c>
      <c r="BQ60" s="85">
        <f t="shared" si="15"/>
        <v>0</v>
      </c>
      <c r="BR60" s="85">
        <f t="shared" si="15"/>
        <v>0</v>
      </c>
      <c r="BS60" s="85">
        <f t="shared" si="13"/>
        <v>0</v>
      </c>
      <c r="BT60" s="85">
        <f t="shared" si="13"/>
        <v>0</v>
      </c>
      <c r="BU60" s="85">
        <f t="shared" si="13"/>
        <v>0</v>
      </c>
      <c r="BV60" s="85">
        <f t="shared" si="13"/>
        <v>0</v>
      </c>
      <c r="BW60" s="85">
        <f t="shared" si="13"/>
        <v>0</v>
      </c>
      <c r="BX60" s="45">
        <f t="shared" si="13"/>
        <v>0</v>
      </c>
      <c r="BY60" s="45">
        <f t="shared" si="13"/>
        <v>0</v>
      </c>
      <c r="BZ60" s="45">
        <f t="shared" si="13"/>
        <v>0</v>
      </c>
      <c r="CA60" s="45">
        <f t="shared" si="13"/>
        <v>0</v>
      </c>
      <c r="CB60" s="45">
        <f t="shared" si="13"/>
        <v>0</v>
      </c>
      <c r="CC60" s="45">
        <f t="shared" si="13"/>
        <v>0</v>
      </c>
      <c r="CD60" s="45">
        <f t="shared" si="13"/>
        <v>0</v>
      </c>
      <c r="CE60" s="45">
        <f t="shared" si="13"/>
        <v>0</v>
      </c>
      <c r="CF60" s="45">
        <f t="shared" si="13"/>
        <v>0</v>
      </c>
      <c r="CG60" s="45">
        <f t="shared" si="13"/>
        <v>0</v>
      </c>
      <c r="CH60" s="45">
        <f t="shared" si="13"/>
        <v>0</v>
      </c>
    </row>
    <row r="61" spans="2:86" x14ac:dyDescent="0.35">
      <c r="B61" s="1" t="str">
        <f t="shared" si="10"/>
        <v>Fees paid to Kajima</v>
      </c>
      <c r="E61" s="29">
        <f t="shared" si="11"/>
        <v>16.965</v>
      </c>
      <c r="G61" s="37">
        <f t="shared" si="15"/>
        <v>0</v>
      </c>
      <c r="H61" s="37">
        <f t="shared" si="15"/>
        <v>0</v>
      </c>
      <c r="I61" s="37">
        <f t="shared" si="15"/>
        <v>0</v>
      </c>
      <c r="J61" s="37">
        <f t="shared" si="15"/>
        <v>0</v>
      </c>
      <c r="K61" s="37">
        <f t="shared" si="15"/>
        <v>0</v>
      </c>
      <c r="L61" s="37">
        <f t="shared" si="15"/>
        <v>0</v>
      </c>
      <c r="M61" s="37">
        <f t="shared" si="15"/>
        <v>0</v>
      </c>
      <c r="N61" s="37">
        <f t="shared" si="15"/>
        <v>0</v>
      </c>
      <c r="O61" s="37">
        <f t="shared" si="15"/>
        <v>0</v>
      </c>
      <c r="P61" s="37">
        <f t="shared" si="15"/>
        <v>0</v>
      </c>
      <c r="Q61" s="37">
        <f t="shared" si="15"/>
        <v>0</v>
      </c>
      <c r="R61" s="37">
        <f t="shared" si="15"/>
        <v>9.3149999999999995</v>
      </c>
      <c r="S61" s="85">
        <f t="shared" si="15"/>
        <v>0</v>
      </c>
      <c r="T61" s="85">
        <f t="shared" si="15"/>
        <v>7.65</v>
      </c>
      <c r="U61" s="85">
        <f t="shared" si="15"/>
        <v>0</v>
      </c>
      <c r="V61" s="85">
        <f t="shared" si="15"/>
        <v>0</v>
      </c>
      <c r="W61" s="85">
        <f t="shared" si="15"/>
        <v>0</v>
      </c>
      <c r="X61" s="85">
        <f t="shared" si="15"/>
        <v>0</v>
      </c>
      <c r="Y61" s="85">
        <f t="shared" si="15"/>
        <v>0</v>
      </c>
      <c r="Z61" s="85">
        <f t="shared" si="15"/>
        <v>0</v>
      </c>
      <c r="AA61" s="85">
        <f t="shared" si="15"/>
        <v>0</v>
      </c>
      <c r="AB61" s="85">
        <f t="shared" si="15"/>
        <v>0</v>
      </c>
      <c r="AC61" s="85">
        <f t="shared" si="15"/>
        <v>0</v>
      </c>
      <c r="AD61" s="85">
        <f t="shared" si="15"/>
        <v>0</v>
      </c>
      <c r="AE61" s="85">
        <f t="shared" si="15"/>
        <v>0</v>
      </c>
      <c r="AF61" s="85">
        <f t="shared" si="15"/>
        <v>0</v>
      </c>
      <c r="AG61" s="85">
        <f t="shared" si="15"/>
        <v>0</v>
      </c>
      <c r="AH61" s="85">
        <f t="shared" si="15"/>
        <v>0</v>
      </c>
      <c r="AI61" s="85">
        <f t="shared" si="15"/>
        <v>0</v>
      </c>
      <c r="AJ61" s="85">
        <f t="shared" si="15"/>
        <v>0</v>
      </c>
      <c r="AK61" s="85">
        <f t="shared" si="15"/>
        <v>0</v>
      </c>
      <c r="AL61" s="85">
        <f t="shared" si="15"/>
        <v>0</v>
      </c>
      <c r="AM61" s="85">
        <f t="shared" si="15"/>
        <v>0</v>
      </c>
      <c r="AN61" s="85">
        <f t="shared" si="15"/>
        <v>0</v>
      </c>
      <c r="AO61" s="85">
        <f t="shared" si="15"/>
        <v>0</v>
      </c>
      <c r="AP61" s="85">
        <f t="shared" si="15"/>
        <v>0</v>
      </c>
      <c r="AQ61" s="85">
        <f t="shared" si="15"/>
        <v>0</v>
      </c>
      <c r="AR61" s="85">
        <f t="shared" si="15"/>
        <v>0</v>
      </c>
      <c r="AS61" s="85">
        <f t="shared" si="15"/>
        <v>0</v>
      </c>
      <c r="AT61" s="85">
        <f t="shared" si="15"/>
        <v>0</v>
      </c>
      <c r="AU61" s="85">
        <f t="shared" si="15"/>
        <v>0</v>
      </c>
      <c r="AV61" s="85">
        <f t="shared" si="15"/>
        <v>0</v>
      </c>
      <c r="AW61" s="85">
        <f t="shared" si="15"/>
        <v>0</v>
      </c>
      <c r="AX61" s="85">
        <f t="shared" si="15"/>
        <v>0</v>
      </c>
      <c r="AY61" s="85">
        <f t="shared" si="15"/>
        <v>0</v>
      </c>
      <c r="AZ61" s="85">
        <f t="shared" si="15"/>
        <v>0</v>
      </c>
      <c r="BA61" s="85">
        <f t="shared" si="15"/>
        <v>0</v>
      </c>
      <c r="BB61" s="85">
        <f t="shared" si="15"/>
        <v>0</v>
      </c>
      <c r="BC61" s="85">
        <f t="shared" si="15"/>
        <v>0</v>
      </c>
      <c r="BD61" s="85">
        <f t="shared" si="15"/>
        <v>0</v>
      </c>
      <c r="BE61" s="85">
        <f t="shared" si="15"/>
        <v>0</v>
      </c>
      <c r="BF61" s="85">
        <f t="shared" si="15"/>
        <v>0</v>
      </c>
      <c r="BG61" s="85">
        <f t="shared" si="15"/>
        <v>0</v>
      </c>
      <c r="BH61" s="85">
        <f t="shared" si="15"/>
        <v>0</v>
      </c>
      <c r="BI61" s="85">
        <f t="shared" si="15"/>
        <v>0</v>
      </c>
      <c r="BJ61" s="85">
        <f t="shared" si="15"/>
        <v>0</v>
      </c>
      <c r="BK61" s="85">
        <f t="shared" si="15"/>
        <v>0</v>
      </c>
      <c r="BL61" s="85">
        <f t="shared" si="15"/>
        <v>0</v>
      </c>
      <c r="BM61" s="85">
        <f t="shared" si="15"/>
        <v>0</v>
      </c>
      <c r="BN61" s="85">
        <f t="shared" si="15"/>
        <v>0</v>
      </c>
      <c r="BO61" s="85">
        <f t="shared" si="15"/>
        <v>0</v>
      </c>
      <c r="BP61" s="85">
        <f t="shared" si="15"/>
        <v>0</v>
      </c>
      <c r="BQ61" s="85">
        <f t="shared" si="15"/>
        <v>0</v>
      </c>
      <c r="BR61" s="85">
        <f t="shared" si="15"/>
        <v>0</v>
      </c>
      <c r="BS61" s="85">
        <f t="shared" si="13"/>
        <v>0</v>
      </c>
      <c r="BT61" s="85">
        <f t="shared" si="13"/>
        <v>0</v>
      </c>
      <c r="BU61" s="85">
        <f t="shared" si="13"/>
        <v>0</v>
      </c>
      <c r="BV61" s="85">
        <f t="shared" si="13"/>
        <v>0</v>
      </c>
      <c r="BW61" s="85">
        <f t="shared" si="13"/>
        <v>0</v>
      </c>
      <c r="BX61" s="45">
        <f t="shared" si="13"/>
        <v>0</v>
      </c>
      <c r="BY61" s="45">
        <f t="shared" si="13"/>
        <v>0</v>
      </c>
      <c r="BZ61" s="45">
        <f t="shared" si="13"/>
        <v>0</v>
      </c>
      <c r="CA61" s="45">
        <f t="shared" si="13"/>
        <v>0</v>
      </c>
      <c r="CB61" s="45">
        <f t="shared" si="13"/>
        <v>0</v>
      </c>
      <c r="CC61" s="45">
        <f t="shared" si="13"/>
        <v>0</v>
      </c>
      <c r="CD61" s="45">
        <f t="shared" si="13"/>
        <v>0</v>
      </c>
      <c r="CE61" s="45">
        <f t="shared" si="13"/>
        <v>0</v>
      </c>
      <c r="CF61" s="45">
        <f t="shared" si="13"/>
        <v>0</v>
      </c>
      <c r="CG61" s="45">
        <f t="shared" si="13"/>
        <v>0</v>
      </c>
      <c r="CH61" s="45">
        <f t="shared" si="13"/>
        <v>0</v>
      </c>
    </row>
    <row r="62" spans="2:86" x14ac:dyDescent="0.35">
      <c r="B62" s="1" t="str">
        <f t="shared" si="10"/>
        <v>Fees paid to IUK Investments Limited</v>
      </c>
      <c r="E62" s="29">
        <f t="shared" si="11"/>
        <v>4.7300000000000004</v>
      </c>
      <c r="G62" s="37">
        <f t="shared" si="15"/>
        <v>0</v>
      </c>
      <c r="H62" s="37">
        <f t="shared" si="15"/>
        <v>0</v>
      </c>
      <c r="I62" s="37">
        <f t="shared" si="15"/>
        <v>0</v>
      </c>
      <c r="J62" s="37">
        <f t="shared" si="15"/>
        <v>0</v>
      </c>
      <c r="K62" s="37">
        <f t="shared" si="15"/>
        <v>0</v>
      </c>
      <c r="L62" s="37">
        <f t="shared" si="15"/>
        <v>0</v>
      </c>
      <c r="M62" s="37">
        <f t="shared" si="15"/>
        <v>0</v>
      </c>
      <c r="N62" s="37">
        <f t="shared" si="15"/>
        <v>0</v>
      </c>
      <c r="O62" s="37">
        <f t="shared" si="15"/>
        <v>0</v>
      </c>
      <c r="P62" s="37">
        <f t="shared" si="15"/>
        <v>0</v>
      </c>
      <c r="Q62" s="37">
        <f t="shared" si="15"/>
        <v>0</v>
      </c>
      <c r="R62" s="37">
        <f t="shared" si="15"/>
        <v>2.0699999999999998</v>
      </c>
      <c r="S62" s="85">
        <f t="shared" si="15"/>
        <v>0</v>
      </c>
      <c r="T62" s="85">
        <f t="shared" si="15"/>
        <v>1.7000000000000002</v>
      </c>
      <c r="U62" s="85">
        <f t="shared" si="15"/>
        <v>0</v>
      </c>
      <c r="V62" s="85">
        <f t="shared" si="15"/>
        <v>0.96</v>
      </c>
      <c r="W62" s="85">
        <f t="shared" si="15"/>
        <v>0</v>
      </c>
      <c r="X62" s="85">
        <f t="shared" si="15"/>
        <v>0</v>
      </c>
      <c r="Y62" s="85">
        <f t="shared" si="15"/>
        <v>0</v>
      </c>
      <c r="Z62" s="85">
        <f t="shared" si="15"/>
        <v>0</v>
      </c>
      <c r="AA62" s="85">
        <f t="shared" si="15"/>
        <v>0</v>
      </c>
      <c r="AB62" s="85">
        <f t="shared" si="15"/>
        <v>0</v>
      </c>
      <c r="AC62" s="85">
        <f t="shared" si="15"/>
        <v>0</v>
      </c>
      <c r="AD62" s="85">
        <f t="shared" si="15"/>
        <v>0</v>
      </c>
      <c r="AE62" s="85">
        <f t="shared" si="15"/>
        <v>0</v>
      </c>
      <c r="AF62" s="85">
        <f t="shared" si="15"/>
        <v>0</v>
      </c>
      <c r="AG62" s="85">
        <f t="shared" si="15"/>
        <v>0</v>
      </c>
      <c r="AH62" s="85">
        <f t="shared" si="15"/>
        <v>0</v>
      </c>
      <c r="AI62" s="85">
        <f t="shared" si="15"/>
        <v>0</v>
      </c>
      <c r="AJ62" s="85">
        <f t="shared" si="15"/>
        <v>0</v>
      </c>
      <c r="AK62" s="85">
        <f t="shared" si="15"/>
        <v>0</v>
      </c>
      <c r="AL62" s="85">
        <f t="shared" si="15"/>
        <v>0</v>
      </c>
      <c r="AM62" s="85">
        <f t="shared" si="15"/>
        <v>0</v>
      </c>
      <c r="AN62" s="85">
        <f t="shared" si="15"/>
        <v>0</v>
      </c>
      <c r="AO62" s="85">
        <f t="shared" si="15"/>
        <v>0</v>
      </c>
      <c r="AP62" s="85">
        <f t="shared" si="15"/>
        <v>0</v>
      </c>
      <c r="AQ62" s="85">
        <f t="shared" si="15"/>
        <v>0</v>
      </c>
      <c r="AR62" s="85">
        <f t="shared" si="15"/>
        <v>0</v>
      </c>
      <c r="AS62" s="85">
        <f t="shared" si="15"/>
        <v>0</v>
      </c>
      <c r="AT62" s="85">
        <f t="shared" si="15"/>
        <v>0</v>
      </c>
      <c r="AU62" s="85">
        <f t="shared" si="15"/>
        <v>0</v>
      </c>
      <c r="AV62" s="85">
        <f t="shared" si="15"/>
        <v>0</v>
      </c>
      <c r="AW62" s="85">
        <f t="shared" si="15"/>
        <v>0</v>
      </c>
      <c r="AX62" s="85">
        <f t="shared" si="15"/>
        <v>0</v>
      </c>
      <c r="AY62" s="85">
        <f t="shared" si="15"/>
        <v>0</v>
      </c>
      <c r="AZ62" s="85">
        <f t="shared" si="15"/>
        <v>0</v>
      </c>
      <c r="BA62" s="85">
        <f t="shared" si="15"/>
        <v>0</v>
      </c>
      <c r="BB62" s="85">
        <f t="shared" si="15"/>
        <v>0</v>
      </c>
      <c r="BC62" s="85">
        <f t="shared" si="15"/>
        <v>0</v>
      </c>
      <c r="BD62" s="85">
        <f t="shared" si="15"/>
        <v>0</v>
      </c>
      <c r="BE62" s="85">
        <f t="shared" si="15"/>
        <v>0</v>
      </c>
      <c r="BF62" s="85">
        <f t="shared" si="15"/>
        <v>0</v>
      </c>
      <c r="BG62" s="85">
        <f t="shared" si="15"/>
        <v>0</v>
      </c>
      <c r="BH62" s="85">
        <f t="shared" si="15"/>
        <v>0</v>
      </c>
      <c r="BI62" s="85">
        <f t="shared" si="15"/>
        <v>0</v>
      </c>
      <c r="BJ62" s="85">
        <f t="shared" si="15"/>
        <v>0</v>
      </c>
      <c r="BK62" s="85">
        <f t="shared" si="15"/>
        <v>0</v>
      </c>
      <c r="BL62" s="85">
        <f t="shared" si="15"/>
        <v>0</v>
      </c>
      <c r="BM62" s="85">
        <f t="shared" si="15"/>
        <v>0</v>
      </c>
      <c r="BN62" s="85">
        <f t="shared" si="15"/>
        <v>0</v>
      </c>
      <c r="BO62" s="85">
        <f t="shared" si="15"/>
        <v>0</v>
      </c>
      <c r="BP62" s="85">
        <f t="shared" si="15"/>
        <v>0</v>
      </c>
      <c r="BQ62" s="85">
        <f t="shared" si="15"/>
        <v>0</v>
      </c>
      <c r="BR62" s="85">
        <f t="shared" si="15"/>
        <v>0</v>
      </c>
      <c r="BS62" s="85">
        <f t="shared" si="13"/>
        <v>0</v>
      </c>
      <c r="BT62" s="85">
        <f t="shared" si="13"/>
        <v>0</v>
      </c>
      <c r="BU62" s="85">
        <f t="shared" si="13"/>
        <v>0</v>
      </c>
      <c r="BV62" s="85">
        <f t="shared" si="13"/>
        <v>0</v>
      </c>
      <c r="BW62" s="85">
        <f t="shared" si="13"/>
        <v>0</v>
      </c>
      <c r="BX62" s="45">
        <f t="shared" si="13"/>
        <v>0</v>
      </c>
      <c r="BY62" s="45">
        <f t="shared" si="13"/>
        <v>0</v>
      </c>
      <c r="BZ62" s="45">
        <f t="shared" si="13"/>
        <v>0</v>
      </c>
      <c r="CA62" s="45">
        <f t="shared" si="13"/>
        <v>0</v>
      </c>
      <c r="CB62" s="45">
        <f t="shared" si="13"/>
        <v>0</v>
      </c>
      <c r="CC62" s="45">
        <f t="shared" si="13"/>
        <v>0</v>
      </c>
      <c r="CD62" s="45">
        <f t="shared" si="13"/>
        <v>0</v>
      </c>
      <c r="CE62" s="45">
        <f t="shared" si="13"/>
        <v>0</v>
      </c>
      <c r="CF62" s="45">
        <f t="shared" si="13"/>
        <v>0</v>
      </c>
      <c r="CG62" s="45">
        <f t="shared" si="13"/>
        <v>0</v>
      </c>
      <c r="CH62" s="45">
        <f t="shared" si="13"/>
        <v>0</v>
      </c>
    </row>
    <row r="63" spans="2:86" x14ac:dyDescent="0.35">
      <c r="B63" s="1" t="str">
        <f t="shared" si="10"/>
        <v>Fees paid to Greenwood Partnership Venture</v>
      </c>
      <c r="E63" s="29">
        <f t="shared" si="11"/>
        <v>8.64</v>
      </c>
      <c r="G63" s="37">
        <f t="shared" si="15"/>
        <v>0</v>
      </c>
      <c r="H63" s="37">
        <f t="shared" si="15"/>
        <v>0</v>
      </c>
      <c r="I63" s="37">
        <f t="shared" si="15"/>
        <v>0</v>
      </c>
      <c r="J63" s="37">
        <f t="shared" si="15"/>
        <v>0</v>
      </c>
      <c r="K63" s="37">
        <f t="shared" si="15"/>
        <v>0</v>
      </c>
      <c r="L63" s="37">
        <f t="shared" si="15"/>
        <v>0</v>
      </c>
      <c r="M63" s="37">
        <f t="shared" si="15"/>
        <v>0</v>
      </c>
      <c r="N63" s="37">
        <f t="shared" si="15"/>
        <v>0</v>
      </c>
      <c r="O63" s="37">
        <f t="shared" si="15"/>
        <v>0</v>
      </c>
      <c r="P63" s="37">
        <f t="shared" si="15"/>
        <v>0</v>
      </c>
      <c r="Q63" s="37">
        <f t="shared" si="15"/>
        <v>0</v>
      </c>
      <c r="R63" s="37">
        <f t="shared" si="15"/>
        <v>0</v>
      </c>
      <c r="S63" s="85">
        <f t="shared" si="15"/>
        <v>0</v>
      </c>
      <c r="T63" s="85">
        <f t="shared" si="15"/>
        <v>0</v>
      </c>
      <c r="U63" s="85">
        <f t="shared" si="15"/>
        <v>0</v>
      </c>
      <c r="V63" s="85">
        <f t="shared" si="15"/>
        <v>8.64</v>
      </c>
      <c r="W63" s="85">
        <f t="shared" si="15"/>
        <v>0</v>
      </c>
      <c r="X63" s="85">
        <f t="shared" si="15"/>
        <v>0</v>
      </c>
      <c r="Y63" s="85">
        <f t="shared" si="15"/>
        <v>0</v>
      </c>
      <c r="Z63" s="85">
        <f t="shared" si="15"/>
        <v>0</v>
      </c>
      <c r="AA63" s="85">
        <f t="shared" si="15"/>
        <v>0</v>
      </c>
      <c r="AB63" s="85">
        <f t="shared" si="15"/>
        <v>0</v>
      </c>
      <c r="AC63" s="85">
        <f t="shared" si="15"/>
        <v>0</v>
      </c>
      <c r="AD63" s="85">
        <f t="shared" si="15"/>
        <v>0</v>
      </c>
      <c r="AE63" s="85">
        <f t="shared" si="15"/>
        <v>0</v>
      </c>
      <c r="AF63" s="85">
        <f t="shared" si="15"/>
        <v>0</v>
      </c>
      <c r="AG63" s="85">
        <f t="shared" si="15"/>
        <v>0</v>
      </c>
      <c r="AH63" s="85">
        <f t="shared" si="15"/>
        <v>0</v>
      </c>
      <c r="AI63" s="85">
        <f t="shared" si="15"/>
        <v>0</v>
      </c>
      <c r="AJ63" s="85">
        <f t="shared" si="15"/>
        <v>0</v>
      </c>
      <c r="AK63" s="85">
        <f t="shared" si="15"/>
        <v>0</v>
      </c>
      <c r="AL63" s="85">
        <f t="shared" si="15"/>
        <v>0</v>
      </c>
      <c r="AM63" s="85">
        <f t="shared" si="15"/>
        <v>0</v>
      </c>
      <c r="AN63" s="85">
        <f t="shared" si="15"/>
        <v>0</v>
      </c>
      <c r="AO63" s="85">
        <f t="shared" si="15"/>
        <v>0</v>
      </c>
      <c r="AP63" s="85">
        <f t="shared" si="15"/>
        <v>0</v>
      </c>
      <c r="AQ63" s="85">
        <f t="shared" si="15"/>
        <v>0</v>
      </c>
      <c r="AR63" s="85">
        <f t="shared" si="15"/>
        <v>0</v>
      </c>
      <c r="AS63" s="85">
        <f t="shared" si="15"/>
        <v>0</v>
      </c>
      <c r="AT63" s="85">
        <f t="shared" si="15"/>
        <v>0</v>
      </c>
      <c r="AU63" s="85">
        <f t="shared" si="15"/>
        <v>0</v>
      </c>
      <c r="AV63" s="85">
        <f t="shared" si="15"/>
        <v>0</v>
      </c>
      <c r="AW63" s="85">
        <f t="shared" si="15"/>
        <v>0</v>
      </c>
      <c r="AX63" s="85">
        <f t="shared" si="15"/>
        <v>0</v>
      </c>
      <c r="AY63" s="85">
        <f t="shared" si="15"/>
        <v>0</v>
      </c>
      <c r="AZ63" s="85">
        <f t="shared" si="15"/>
        <v>0</v>
      </c>
      <c r="BA63" s="85">
        <f t="shared" si="15"/>
        <v>0</v>
      </c>
      <c r="BB63" s="85">
        <f t="shared" si="15"/>
        <v>0</v>
      </c>
      <c r="BC63" s="85">
        <f t="shared" si="15"/>
        <v>0</v>
      </c>
      <c r="BD63" s="85">
        <f t="shared" si="15"/>
        <v>0</v>
      </c>
      <c r="BE63" s="85">
        <f t="shared" si="15"/>
        <v>0</v>
      </c>
      <c r="BF63" s="85">
        <f t="shared" si="15"/>
        <v>0</v>
      </c>
      <c r="BG63" s="85">
        <f t="shared" si="15"/>
        <v>0</v>
      </c>
      <c r="BH63" s="85">
        <f t="shared" si="15"/>
        <v>0</v>
      </c>
      <c r="BI63" s="85">
        <f t="shared" si="15"/>
        <v>0</v>
      </c>
      <c r="BJ63" s="85">
        <f t="shared" si="15"/>
        <v>0</v>
      </c>
      <c r="BK63" s="85">
        <f t="shared" si="15"/>
        <v>0</v>
      </c>
      <c r="BL63" s="85">
        <f t="shared" si="15"/>
        <v>0</v>
      </c>
      <c r="BM63" s="85">
        <f t="shared" si="15"/>
        <v>0</v>
      </c>
      <c r="BN63" s="85">
        <f t="shared" si="15"/>
        <v>0</v>
      </c>
      <c r="BO63" s="85">
        <f t="shared" si="15"/>
        <v>0</v>
      </c>
      <c r="BP63" s="85">
        <f t="shared" si="15"/>
        <v>0</v>
      </c>
      <c r="BQ63" s="85">
        <f t="shared" si="15"/>
        <v>0</v>
      </c>
      <c r="BR63" s="85">
        <f t="shared" ref="BR63" si="16">IF(BR$4&lt;$C$9,BR45,0)</f>
        <v>0</v>
      </c>
      <c r="BS63" s="85">
        <f t="shared" si="13"/>
        <v>0</v>
      </c>
      <c r="BT63" s="85">
        <f t="shared" si="13"/>
        <v>0</v>
      </c>
      <c r="BU63" s="85">
        <f t="shared" si="13"/>
        <v>0</v>
      </c>
      <c r="BV63" s="85">
        <f t="shared" si="13"/>
        <v>0</v>
      </c>
      <c r="BW63" s="85">
        <f t="shared" si="13"/>
        <v>0</v>
      </c>
      <c r="BX63" s="45">
        <f t="shared" si="13"/>
        <v>0</v>
      </c>
      <c r="BY63" s="45">
        <f t="shared" si="13"/>
        <v>0</v>
      </c>
      <c r="BZ63" s="45">
        <f t="shared" si="13"/>
        <v>0</v>
      </c>
      <c r="CA63" s="45">
        <f t="shared" si="13"/>
        <v>0</v>
      </c>
      <c r="CB63" s="45">
        <f t="shared" si="13"/>
        <v>0</v>
      </c>
      <c r="CC63" s="45">
        <f t="shared" si="13"/>
        <v>0</v>
      </c>
      <c r="CD63" s="45">
        <f t="shared" si="13"/>
        <v>0</v>
      </c>
      <c r="CE63" s="45">
        <f t="shared" si="13"/>
        <v>0</v>
      </c>
      <c r="CF63" s="45">
        <f t="shared" si="13"/>
        <v>0</v>
      </c>
      <c r="CG63" s="45">
        <f t="shared" si="13"/>
        <v>0</v>
      </c>
      <c r="CH63" s="45">
        <f t="shared" si="13"/>
        <v>0</v>
      </c>
    </row>
    <row r="64" spans="2:86" x14ac:dyDescent="0.35">
      <c r="B64" s="1" t="str">
        <f t="shared" si="10"/>
        <v>Fees paid to Enter name</v>
      </c>
      <c r="E64" s="29">
        <f t="shared" si="11"/>
        <v>0</v>
      </c>
      <c r="G64" s="37">
        <f t="shared" ref="G64:BR65" si="17">IF(G$4&lt;$C$9,G46,0)</f>
        <v>0</v>
      </c>
      <c r="H64" s="37">
        <f t="shared" si="17"/>
        <v>0</v>
      </c>
      <c r="I64" s="37">
        <f t="shared" si="17"/>
        <v>0</v>
      </c>
      <c r="J64" s="37">
        <f t="shared" si="17"/>
        <v>0</v>
      </c>
      <c r="K64" s="37">
        <f t="shared" si="17"/>
        <v>0</v>
      </c>
      <c r="L64" s="37">
        <f t="shared" si="17"/>
        <v>0</v>
      </c>
      <c r="M64" s="37">
        <f t="shared" si="17"/>
        <v>0</v>
      </c>
      <c r="N64" s="37">
        <f t="shared" si="17"/>
        <v>0</v>
      </c>
      <c r="O64" s="37">
        <f t="shared" si="17"/>
        <v>0</v>
      </c>
      <c r="P64" s="37">
        <f t="shared" si="17"/>
        <v>0</v>
      </c>
      <c r="Q64" s="37">
        <f t="shared" si="17"/>
        <v>0</v>
      </c>
      <c r="R64" s="37">
        <f t="shared" si="17"/>
        <v>0</v>
      </c>
      <c r="S64" s="85">
        <f t="shared" si="17"/>
        <v>0</v>
      </c>
      <c r="T64" s="85">
        <f t="shared" si="17"/>
        <v>0</v>
      </c>
      <c r="U64" s="85">
        <f t="shared" si="17"/>
        <v>0</v>
      </c>
      <c r="V64" s="85">
        <f t="shared" si="17"/>
        <v>0</v>
      </c>
      <c r="W64" s="85">
        <f t="shared" si="17"/>
        <v>0</v>
      </c>
      <c r="X64" s="85">
        <f t="shared" si="17"/>
        <v>0</v>
      </c>
      <c r="Y64" s="85">
        <f t="shared" si="17"/>
        <v>0</v>
      </c>
      <c r="Z64" s="85">
        <f t="shared" si="17"/>
        <v>0</v>
      </c>
      <c r="AA64" s="85">
        <f t="shared" si="17"/>
        <v>0</v>
      </c>
      <c r="AB64" s="85">
        <f t="shared" si="17"/>
        <v>0</v>
      </c>
      <c r="AC64" s="85">
        <f t="shared" si="17"/>
        <v>0</v>
      </c>
      <c r="AD64" s="85">
        <f t="shared" si="17"/>
        <v>0</v>
      </c>
      <c r="AE64" s="85">
        <f t="shared" si="17"/>
        <v>0</v>
      </c>
      <c r="AF64" s="85">
        <f t="shared" si="17"/>
        <v>0</v>
      </c>
      <c r="AG64" s="85">
        <f t="shared" si="17"/>
        <v>0</v>
      </c>
      <c r="AH64" s="85">
        <f t="shared" si="17"/>
        <v>0</v>
      </c>
      <c r="AI64" s="85">
        <f t="shared" si="17"/>
        <v>0</v>
      </c>
      <c r="AJ64" s="85">
        <f t="shared" si="17"/>
        <v>0</v>
      </c>
      <c r="AK64" s="85">
        <f t="shared" si="17"/>
        <v>0</v>
      </c>
      <c r="AL64" s="85">
        <f t="shared" si="17"/>
        <v>0</v>
      </c>
      <c r="AM64" s="85">
        <f t="shared" si="17"/>
        <v>0</v>
      </c>
      <c r="AN64" s="85">
        <f t="shared" si="17"/>
        <v>0</v>
      </c>
      <c r="AO64" s="85">
        <f t="shared" si="17"/>
        <v>0</v>
      </c>
      <c r="AP64" s="85">
        <f t="shared" si="17"/>
        <v>0</v>
      </c>
      <c r="AQ64" s="85">
        <f t="shared" si="17"/>
        <v>0</v>
      </c>
      <c r="AR64" s="85">
        <f t="shared" si="17"/>
        <v>0</v>
      </c>
      <c r="AS64" s="85">
        <f t="shared" si="17"/>
        <v>0</v>
      </c>
      <c r="AT64" s="85">
        <f t="shared" si="17"/>
        <v>0</v>
      </c>
      <c r="AU64" s="85">
        <f t="shared" si="17"/>
        <v>0</v>
      </c>
      <c r="AV64" s="85">
        <f t="shared" si="17"/>
        <v>0</v>
      </c>
      <c r="AW64" s="85">
        <f t="shared" si="17"/>
        <v>0</v>
      </c>
      <c r="AX64" s="85">
        <f t="shared" si="17"/>
        <v>0</v>
      </c>
      <c r="AY64" s="85">
        <f t="shared" si="17"/>
        <v>0</v>
      </c>
      <c r="AZ64" s="85">
        <f t="shared" si="17"/>
        <v>0</v>
      </c>
      <c r="BA64" s="85">
        <f t="shared" si="17"/>
        <v>0</v>
      </c>
      <c r="BB64" s="85">
        <f t="shared" si="17"/>
        <v>0</v>
      </c>
      <c r="BC64" s="85">
        <f t="shared" si="17"/>
        <v>0</v>
      </c>
      <c r="BD64" s="85">
        <f t="shared" si="17"/>
        <v>0</v>
      </c>
      <c r="BE64" s="85">
        <f t="shared" si="17"/>
        <v>0</v>
      </c>
      <c r="BF64" s="85">
        <f t="shared" si="17"/>
        <v>0</v>
      </c>
      <c r="BG64" s="85">
        <f t="shared" si="17"/>
        <v>0</v>
      </c>
      <c r="BH64" s="85">
        <f t="shared" si="17"/>
        <v>0</v>
      </c>
      <c r="BI64" s="85">
        <f t="shared" si="17"/>
        <v>0</v>
      </c>
      <c r="BJ64" s="85">
        <f t="shared" si="17"/>
        <v>0</v>
      </c>
      <c r="BK64" s="85">
        <f t="shared" si="17"/>
        <v>0</v>
      </c>
      <c r="BL64" s="85">
        <f t="shared" si="17"/>
        <v>0</v>
      </c>
      <c r="BM64" s="85">
        <f t="shared" si="17"/>
        <v>0</v>
      </c>
      <c r="BN64" s="85">
        <f t="shared" si="17"/>
        <v>0</v>
      </c>
      <c r="BO64" s="85">
        <f t="shared" si="17"/>
        <v>0</v>
      </c>
      <c r="BP64" s="85">
        <f t="shared" si="17"/>
        <v>0</v>
      </c>
      <c r="BQ64" s="85">
        <f t="shared" si="17"/>
        <v>0</v>
      </c>
      <c r="BR64" s="85">
        <f t="shared" si="17"/>
        <v>0</v>
      </c>
      <c r="BS64" s="85">
        <f t="shared" si="13"/>
        <v>0</v>
      </c>
      <c r="BT64" s="85">
        <f t="shared" si="13"/>
        <v>0</v>
      </c>
      <c r="BU64" s="85">
        <f t="shared" si="13"/>
        <v>0</v>
      </c>
      <c r="BV64" s="85">
        <f t="shared" si="13"/>
        <v>0</v>
      </c>
      <c r="BW64" s="85">
        <f t="shared" si="13"/>
        <v>0</v>
      </c>
      <c r="BX64" s="45">
        <f t="shared" si="13"/>
        <v>0</v>
      </c>
      <c r="BY64" s="45">
        <f t="shared" si="13"/>
        <v>0</v>
      </c>
      <c r="BZ64" s="45">
        <f t="shared" si="13"/>
        <v>0</v>
      </c>
      <c r="CA64" s="45">
        <f t="shared" si="13"/>
        <v>0</v>
      </c>
      <c r="CB64" s="45">
        <f t="shared" si="13"/>
        <v>0</v>
      </c>
      <c r="CC64" s="45">
        <f t="shared" si="13"/>
        <v>0</v>
      </c>
      <c r="CD64" s="45">
        <f t="shared" si="13"/>
        <v>0</v>
      </c>
      <c r="CE64" s="45">
        <f t="shared" si="13"/>
        <v>0</v>
      </c>
      <c r="CF64" s="45">
        <f t="shared" si="13"/>
        <v>0</v>
      </c>
      <c r="CG64" s="45">
        <f t="shared" si="13"/>
        <v>0</v>
      </c>
      <c r="CH64" s="45">
        <f t="shared" si="13"/>
        <v>0</v>
      </c>
    </row>
    <row r="65" spans="2:86" x14ac:dyDescent="0.35">
      <c r="B65" s="1" t="str">
        <f t="shared" si="10"/>
        <v>Fees paid to Enter name</v>
      </c>
      <c r="E65" s="29">
        <f t="shared" si="11"/>
        <v>0</v>
      </c>
      <c r="G65" s="37">
        <f t="shared" si="17"/>
        <v>0</v>
      </c>
      <c r="H65" s="37">
        <f t="shared" si="17"/>
        <v>0</v>
      </c>
      <c r="I65" s="37">
        <f t="shared" si="17"/>
        <v>0</v>
      </c>
      <c r="J65" s="37">
        <f t="shared" si="17"/>
        <v>0</v>
      </c>
      <c r="K65" s="37">
        <f t="shared" si="17"/>
        <v>0</v>
      </c>
      <c r="L65" s="37">
        <f t="shared" si="17"/>
        <v>0</v>
      </c>
      <c r="M65" s="37">
        <f t="shared" si="17"/>
        <v>0</v>
      </c>
      <c r="N65" s="37">
        <f t="shared" si="17"/>
        <v>0</v>
      </c>
      <c r="O65" s="37">
        <f t="shared" si="17"/>
        <v>0</v>
      </c>
      <c r="P65" s="37">
        <f t="shared" si="17"/>
        <v>0</v>
      </c>
      <c r="Q65" s="37">
        <f t="shared" si="17"/>
        <v>0</v>
      </c>
      <c r="R65" s="37">
        <f t="shared" si="17"/>
        <v>0</v>
      </c>
      <c r="S65" s="85">
        <f t="shared" si="17"/>
        <v>0</v>
      </c>
      <c r="T65" s="85">
        <f t="shared" si="17"/>
        <v>0</v>
      </c>
      <c r="U65" s="85">
        <f t="shared" si="17"/>
        <v>0</v>
      </c>
      <c r="V65" s="85">
        <f t="shared" si="17"/>
        <v>0</v>
      </c>
      <c r="W65" s="85">
        <f t="shared" si="17"/>
        <v>0</v>
      </c>
      <c r="X65" s="85">
        <f t="shared" si="17"/>
        <v>0</v>
      </c>
      <c r="Y65" s="85">
        <f t="shared" si="17"/>
        <v>0</v>
      </c>
      <c r="Z65" s="85">
        <f t="shared" si="17"/>
        <v>0</v>
      </c>
      <c r="AA65" s="85">
        <f t="shared" si="17"/>
        <v>0</v>
      </c>
      <c r="AB65" s="85">
        <f t="shared" si="17"/>
        <v>0</v>
      </c>
      <c r="AC65" s="85">
        <f t="shared" si="17"/>
        <v>0</v>
      </c>
      <c r="AD65" s="85">
        <f t="shared" si="17"/>
        <v>0</v>
      </c>
      <c r="AE65" s="85">
        <f t="shared" si="17"/>
        <v>0</v>
      </c>
      <c r="AF65" s="85">
        <f t="shared" si="17"/>
        <v>0</v>
      </c>
      <c r="AG65" s="85">
        <f t="shared" si="17"/>
        <v>0</v>
      </c>
      <c r="AH65" s="85">
        <f t="shared" si="17"/>
        <v>0</v>
      </c>
      <c r="AI65" s="85">
        <f t="shared" si="17"/>
        <v>0</v>
      </c>
      <c r="AJ65" s="85">
        <f t="shared" si="17"/>
        <v>0</v>
      </c>
      <c r="AK65" s="85">
        <f t="shared" si="17"/>
        <v>0</v>
      </c>
      <c r="AL65" s="85">
        <f t="shared" si="17"/>
        <v>0</v>
      </c>
      <c r="AM65" s="85">
        <f t="shared" si="17"/>
        <v>0</v>
      </c>
      <c r="AN65" s="85">
        <f t="shared" si="17"/>
        <v>0</v>
      </c>
      <c r="AO65" s="85">
        <f t="shared" si="17"/>
        <v>0</v>
      </c>
      <c r="AP65" s="85">
        <f t="shared" si="17"/>
        <v>0</v>
      </c>
      <c r="AQ65" s="85">
        <f t="shared" si="17"/>
        <v>0</v>
      </c>
      <c r="AR65" s="85">
        <f t="shared" si="17"/>
        <v>0</v>
      </c>
      <c r="AS65" s="85">
        <f t="shared" si="17"/>
        <v>0</v>
      </c>
      <c r="AT65" s="85">
        <f t="shared" si="17"/>
        <v>0</v>
      </c>
      <c r="AU65" s="85">
        <f t="shared" si="17"/>
        <v>0</v>
      </c>
      <c r="AV65" s="85">
        <f t="shared" si="17"/>
        <v>0</v>
      </c>
      <c r="AW65" s="85">
        <f t="shared" si="17"/>
        <v>0</v>
      </c>
      <c r="AX65" s="85">
        <f t="shared" si="17"/>
        <v>0</v>
      </c>
      <c r="AY65" s="85">
        <f t="shared" si="17"/>
        <v>0</v>
      </c>
      <c r="AZ65" s="85">
        <f t="shared" si="17"/>
        <v>0</v>
      </c>
      <c r="BA65" s="85">
        <f t="shared" si="17"/>
        <v>0</v>
      </c>
      <c r="BB65" s="85">
        <f t="shared" si="17"/>
        <v>0</v>
      </c>
      <c r="BC65" s="85">
        <f t="shared" si="17"/>
        <v>0</v>
      </c>
      <c r="BD65" s="85">
        <f t="shared" si="17"/>
        <v>0</v>
      </c>
      <c r="BE65" s="85">
        <f t="shared" si="17"/>
        <v>0</v>
      </c>
      <c r="BF65" s="85">
        <f t="shared" si="17"/>
        <v>0</v>
      </c>
      <c r="BG65" s="85">
        <f t="shared" si="17"/>
        <v>0</v>
      </c>
      <c r="BH65" s="85">
        <f t="shared" si="17"/>
        <v>0</v>
      </c>
      <c r="BI65" s="85">
        <f t="shared" si="17"/>
        <v>0</v>
      </c>
      <c r="BJ65" s="85">
        <f t="shared" si="17"/>
        <v>0</v>
      </c>
      <c r="BK65" s="85">
        <f t="shared" si="17"/>
        <v>0</v>
      </c>
      <c r="BL65" s="85">
        <f t="shared" si="17"/>
        <v>0</v>
      </c>
      <c r="BM65" s="85">
        <f t="shared" si="17"/>
        <v>0</v>
      </c>
      <c r="BN65" s="85">
        <f t="shared" si="17"/>
        <v>0</v>
      </c>
      <c r="BO65" s="85">
        <f t="shared" si="17"/>
        <v>0</v>
      </c>
      <c r="BP65" s="85">
        <f t="shared" si="17"/>
        <v>0</v>
      </c>
      <c r="BQ65" s="85">
        <f t="shared" si="17"/>
        <v>0</v>
      </c>
      <c r="BR65" s="85">
        <f t="shared" si="17"/>
        <v>0</v>
      </c>
      <c r="BS65" s="85">
        <f t="shared" si="13"/>
        <v>0</v>
      </c>
      <c r="BT65" s="85">
        <f t="shared" si="13"/>
        <v>0</v>
      </c>
      <c r="BU65" s="85">
        <f t="shared" si="13"/>
        <v>0</v>
      </c>
      <c r="BV65" s="85">
        <f t="shared" si="13"/>
        <v>0</v>
      </c>
      <c r="BW65" s="85">
        <f t="shared" si="13"/>
        <v>0</v>
      </c>
      <c r="BX65" s="45">
        <f t="shared" si="13"/>
        <v>0</v>
      </c>
      <c r="BY65" s="45">
        <f t="shared" si="13"/>
        <v>0</v>
      </c>
      <c r="BZ65" s="45">
        <f t="shared" si="13"/>
        <v>0</v>
      </c>
      <c r="CA65" s="45">
        <f t="shared" si="13"/>
        <v>0</v>
      </c>
      <c r="CB65" s="45">
        <f t="shared" si="13"/>
        <v>0</v>
      </c>
      <c r="CC65" s="45">
        <f t="shared" si="13"/>
        <v>0</v>
      </c>
      <c r="CD65" s="45">
        <f t="shared" si="13"/>
        <v>0</v>
      </c>
      <c r="CE65" s="45">
        <f t="shared" si="13"/>
        <v>0</v>
      </c>
      <c r="CF65" s="45">
        <f t="shared" si="13"/>
        <v>0</v>
      </c>
      <c r="CG65" s="45">
        <f t="shared" si="13"/>
        <v>0</v>
      </c>
      <c r="CH65" s="45">
        <f t="shared" si="13"/>
        <v>0</v>
      </c>
    </row>
    <row r="66" spans="2:86" x14ac:dyDescent="0.35">
      <c r="B66" s="2" t="s">
        <v>42</v>
      </c>
      <c r="C66" s="2"/>
      <c r="D66" s="2"/>
      <c r="E66" s="32">
        <f t="shared" si="11"/>
        <v>7881.57161</v>
      </c>
      <c r="F66" s="2"/>
      <c r="G66" s="33">
        <f t="shared" ref="G66:AL66" si="18">SUM(G56:G65)</f>
        <v>0</v>
      </c>
      <c r="H66" s="33">
        <f t="shared" si="18"/>
        <v>0</v>
      </c>
      <c r="I66" s="33">
        <f t="shared" si="18"/>
        <v>0</v>
      </c>
      <c r="J66" s="33">
        <f t="shared" si="18"/>
        <v>0</v>
      </c>
      <c r="K66" s="33">
        <f t="shared" si="18"/>
        <v>0</v>
      </c>
      <c r="L66" s="33">
        <f t="shared" si="18"/>
        <v>0</v>
      </c>
      <c r="M66" s="33">
        <f t="shared" si="18"/>
        <v>488.66530999999998</v>
      </c>
      <c r="N66" s="33">
        <f t="shared" si="18"/>
        <v>776.3175</v>
      </c>
      <c r="O66" s="33">
        <f t="shared" si="18"/>
        <v>826.3175</v>
      </c>
      <c r="P66" s="33">
        <f t="shared" si="18"/>
        <v>0</v>
      </c>
      <c r="Q66" s="33">
        <f t="shared" si="18"/>
        <v>0</v>
      </c>
      <c r="R66" s="33">
        <f t="shared" si="18"/>
        <v>20.7</v>
      </c>
      <c r="S66" s="33">
        <f t="shared" si="18"/>
        <v>0</v>
      </c>
      <c r="T66" s="33">
        <f t="shared" si="18"/>
        <v>17</v>
      </c>
      <c r="U66" s="33">
        <f t="shared" si="18"/>
        <v>0</v>
      </c>
      <c r="V66" s="33">
        <f t="shared" si="18"/>
        <v>5051.2538000000004</v>
      </c>
      <c r="W66" s="33">
        <f t="shared" si="18"/>
        <v>701.3175</v>
      </c>
      <c r="X66" s="33">
        <f t="shared" si="18"/>
        <v>0</v>
      </c>
      <c r="Y66" s="33">
        <f t="shared" si="18"/>
        <v>0</v>
      </c>
      <c r="Z66" s="33">
        <f t="shared" si="18"/>
        <v>0</v>
      </c>
      <c r="AA66" s="33">
        <f t="shared" si="18"/>
        <v>0</v>
      </c>
      <c r="AB66" s="33">
        <f t="shared" si="18"/>
        <v>0</v>
      </c>
      <c r="AC66" s="33">
        <f t="shared" si="18"/>
        <v>0</v>
      </c>
      <c r="AD66" s="33">
        <f t="shared" si="18"/>
        <v>0</v>
      </c>
      <c r="AE66" s="33">
        <f t="shared" si="18"/>
        <v>0</v>
      </c>
      <c r="AF66" s="33">
        <f t="shared" si="18"/>
        <v>0</v>
      </c>
      <c r="AG66" s="33">
        <f t="shared" si="18"/>
        <v>0</v>
      </c>
      <c r="AH66" s="33">
        <f t="shared" si="18"/>
        <v>0</v>
      </c>
      <c r="AI66" s="33">
        <f t="shared" si="18"/>
        <v>0</v>
      </c>
      <c r="AJ66" s="33">
        <f t="shared" si="18"/>
        <v>0</v>
      </c>
      <c r="AK66" s="33">
        <f t="shared" si="18"/>
        <v>0</v>
      </c>
      <c r="AL66" s="33">
        <f t="shared" si="18"/>
        <v>0</v>
      </c>
      <c r="AM66" s="33">
        <f t="shared" ref="AM66:CH66" si="19">SUM(AM56:AM65)</f>
        <v>0</v>
      </c>
      <c r="AN66" s="33">
        <f t="shared" si="19"/>
        <v>0</v>
      </c>
      <c r="AO66" s="33">
        <f t="shared" si="19"/>
        <v>0</v>
      </c>
      <c r="AP66" s="33">
        <f t="shared" si="19"/>
        <v>0</v>
      </c>
      <c r="AQ66" s="33">
        <f t="shared" si="19"/>
        <v>0</v>
      </c>
      <c r="AR66" s="33">
        <f t="shared" si="19"/>
        <v>0</v>
      </c>
      <c r="AS66" s="33">
        <f t="shared" si="19"/>
        <v>0</v>
      </c>
      <c r="AT66" s="33">
        <f t="shared" si="19"/>
        <v>0</v>
      </c>
      <c r="AU66" s="33">
        <f t="shared" si="19"/>
        <v>0</v>
      </c>
      <c r="AV66" s="33">
        <f t="shared" si="19"/>
        <v>0</v>
      </c>
      <c r="AW66" s="33">
        <f t="shared" si="19"/>
        <v>0</v>
      </c>
      <c r="AX66" s="33">
        <f t="shared" si="19"/>
        <v>0</v>
      </c>
      <c r="AY66" s="33">
        <f t="shared" si="19"/>
        <v>0</v>
      </c>
      <c r="AZ66" s="33">
        <f t="shared" si="19"/>
        <v>0</v>
      </c>
      <c r="BA66" s="33">
        <f t="shared" si="19"/>
        <v>0</v>
      </c>
      <c r="BB66" s="33">
        <f t="shared" si="19"/>
        <v>0</v>
      </c>
      <c r="BC66" s="33">
        <f t="shared" si="19"/>
        <v>0</v>
      </c>
      <c r="BD66" s="33">
        <f t="shared" si="19"/>
        <v>0</v>
      </c>
      <c r="BE66" s="33">
        <f t="shared" si="19"/>
        <v>0</v>
      </c>
      <c r="BF66" s="33">
        <f t="shared" si="19"/>
        <v>0</v>
      </c>
      <c r="BG66" s="33">
        <f t="shared" si="19"/>
        <v>0</v>
      </c>
      <c r="BH66" s="33">
        <f t="shared" si="19"/>
        <v>0</v>
      </c>
      <c r="BI66" s="33">
        <f t="shared" si="19"/>
        <v>0</v>
      </c>
      <c r="BJ66" s="33">
        <f t="shared" si="19"/>
        <v>0</v>
      </c>
      <c r="BK66" s="33">
        <f t="shared" si="19"/>
        <v>0</v>
      </c>
      <c r="BL66" s="33">
        <f t="shared" si="19"/>
        <v>0</v>
      </c>
      <c r="BM66" s="33">
        <f t="shared" si="19"/>
        <v>0</v>
      </c>
      <c r="BN66" s="33">
        <f t="shared" si="19"/>
        <v>0</v>
      </c>
      <c r="BO66" s="33">
        <f t="shared" si="19"/>
        <v>0</v>
      </c>
      <c r="BP66" s="33">
        <f t="shared" si="19"/>
        <v>0</v>
      </c>
      <c r="BQ66" s="33">
        <f t="shared" si="19"/>
        <v>0</v>
      </c>
      <c r="BR66" s="33">
        <f t="shared" si="19"/>
        <v>0</v>
      </c>
      <c r="BS66" s="33">
        <f t="shared" si="19"/>
        <v>0</v>
      </c>
      <c r="BT66" s="33">
        <f t="shared" si="19"/>
        <v>0</v>
      </c>
      <c r="BU66" s="33">
        <f t="shared" si="19"/>
        <v>0</v>
      </c>
      <c r="BV66" s="33">
        <f t="shared" si="19"/>
        <v>0</v>
      </c>
      <c r="BW66" s="33">
        <f t="shared" si="19"/>
        <v>0</v>
      </c>
      <c r="BX66" s="33">
        <f t="shared" si="19"/>
        <v>0</v>
      </c>
      <c r="BY66" s="33">
        <f t="shared" si="19"/>
        <v>0</v>
      </c>
      <c r="BZ66" s="33">
        <f t="shared" si="19"/>
        <v>0</v>
      </c>
      <c r="CA66" s="33">
        <f t="shared" si="19"/>
        <v>0</v>
      </c>
      <c r="CB66" s="33">
        <f t="shared" si="19"/>
        <v>0</v>
      </c>
      <c r="CC66" s="33">
        <f t="shared" si="19"/>
        <v>0</v>
      </c>
      <c r="CD66" s="33">
        <f t="shared" si="19"/>
        <v>0</v>
      </c>
      <c r="CE66" s="33">
        <f t="shared" si="19"/>
        <v>0</v>
      </c>
      <c r="CF66" s="33">
        <f t="shared" si="19"/>
        <v>0</v>
      </c>
      <c r="CG66" s="33">
        <f t="shared" si="19"/>
        <v>0</v>
      </c>
      <c r="CH66" s="33">
        <f t="shared" si="19"/>
        <v>0</v>
      </c>
    </row>
    <row r="67" spans="2:86" x14ac:dyDescent="0.35">
      <c r="E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</row>
    <row r="68" spans="2:86" x14ac:dyDescent="0.35">
      <c r="B68" s="2" t="s">
        <v>59</v>
      </c>
      <c r="E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</row>
    <row r="69" spans="2:86" x14ac:dyDescent="0.35">
      <c r="E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</row>
    <row r="70" spans="2:86" x14ac:dyDescent="0.35">
      <c r="B70" s="1" t="str">
        <f t="shared" ref="B70:B79" si="20">B56</f>
        <v>Dividends</v>
      </c>
      <c r="E70" s="29">
        <f t="shared" ref="E70:E80" si="21">SUM(G70:CH70)</f>
        <v>1461.6202485835688</v>
      </c>
      <c r="F70" s="38"/>
      <c r="G70" s="86">
        <f t="shared" ref="G70:BR74" si="22">IF(G$4&gt;=$C$9,G38,0)</f>
        <v>0</v>
      </c>
      <c r="H70" s="86">
        <f t="shared" si="22"/>
        <v>0</v>
      </c>
      <c r="I70" s="86">
        <f t="shared" si="22"/>
        <v>0</v>
      </c>
      <c r="J70" s="86">
        <f t="shared" si="22"/>
        <v>0</v>
      </c>
      <c r="K70" s="37">
        <f t="shared" si="22"/>
        <v>0</v>
      </c>
      <c r="L70" s="37">
        <f t="shared" si="22"/>
        <v>0</v>
      </c>
      <c r="M70" s="37">
        <f t="shared" si="22"/>
        <v>0</v>
      </c>
      <c r="N70" s="37">
        <f t="shared" si="22"/>
        <v>0</v>
      </c>
      <c r="O70" s="37">
        <f t="shared" si="22"/>
        <v>0</v>
      </c>
      <c r="P70" s="37">
        <f t="shared" si="22"/>
        <v>0</v>
      </c>
      <c r="Q70" s="37">
        <f t="shared" si="22"/>
        <v>0</v>
      </c>
      <c r="R70" s="37">
        <f t="shared" si="22"/>
        <v>0</v>
      </c>
      <c r="S70" s="37">
        <f t="shared" si="22"/>
        <v>0</v>
      </c>
      <c r="T70" s="37">
        <f t="shared" si="22"/>
        <v>0</v>
      </c>
      <c r="U70" s="37">
        <f t="shared" si="22"/>
        <v>0</v>
      </c>
      <c r="V70" s="37">
        <f t="shared" si="22"/>
        <v>0</v>
      </c>
      <c r="W70" s="37">
        <f t="shared" si="22"/>
        <v>0</v>
      </c>
      <c r="X70" s="37">
        <f t="shared" si="22"/>
        <v>0</v>
      </c>
      <c r="Y70" s="37">
        <f t="shared" si="22"/>
        <v>0</v>
      </c>
      <c r="Z70" s="37">
        <f t="shared" si="22"/>
        <v>75</v>
      </c>
      <c r="AA70" s="37">
        <f t="shared" si="22"/>
        <v>350</v>
      </c>
      <c r="AB70" s="37">
        <f t="shared" si="22"/>
        <v>0</v>
      </c>
      <c r="AC70" s="37">
        <f t="shared" si="22"/>
        <v>25</v>
      </c>
      <c r="AD70" s="37">
        <f t="shared" si="22"/>
        <v>0</v>
      </c>
      <c r="AE70" s="37">
        <f t="shared" si="22"/>
        <v>0</v>
      </c>
      <c r="AF70" s="37">
        <f t="shared" si="22"/>
        <v>0</v>
      </c>
      <c r="AG70" s="37">
        <f t="shared" si="22"/>
        <v>75</v>
      </c>
      <c r="AH70" s="37">
        <f t="shared" si="22"/>
        <v>0</v>
      </c>
      <c r="AI70" s="37">
        <f t="shared" si="22"/>
        <v>0</v>
      </c>
      <c r="AJ70" s="37">
        <f t="shared" si="22"/>
        <v>0</v>
      </c>
      <c r="AK70" s="37">
        <f t="shared" si="22"/>
        <v>0</v>
      </c>
      <c r="AL70" s="37">
        <f t="shared" si="22"/>
        <v>0</v>
      </c>
      <c r="AM70" s="37">
        <f t="shared" si="22"/>
        <v>0</v>
      </c>
      <c r="AN70" s="37">
        <f t="shared" si="22"/>
        <v>0</v>
      </c>
      <c r="AO70" s="37">
        <f t="shared" si="22"/>
        <v>0</v>
      </c>
      <c r="AP70" s="37">
        <f t="shared" si="22"/>
        <v>0</v>
      </c>
      <c r="AQ70" s="37">
        <f t="shared" si="22"/>
        <v>0</v>
      </c>
      <c r="AR70" s="37">
        <f t="shared" si="22"/>
        <v>0</v>
      </c>
      <c r="AS70" s="37">
        <f t="shared" si="22"/>
        <v>0</v>
      </c>
      <c r="AT70" s="37">
        <f t="shared" si="22"/>
        <v>0</v>
      </c>
      <c r="AU70" s="37">
        <f t="shared" si="22"/>
        <v>0</v>
      </c>
      <c r="AV70" s="37">
        <f t="shared" si="22"/>
        <v>0</v>
      </c>
      <c r="AW70" s="37">
        <f t="shared" si="22"/>
        <v>0</v>
      </c>
      <c r="AX70" s="37">
        <f t="shared" si="22"/>
        <v>0</v>
      </c>
      <c r="AY70" s="37">
        <f t="shared" si="22"/>
        <v>0</v>
      </c>
      <c r="AZ70" s="37">
        <f t="shared" si="22"/>
        <v>0</v>
      </c>
      <c r="BA70" s="37">
        <f t="shared" si="22"/>
        <v>0</v>
      </c>
      <c r="BB70" s="37">
        <f t="shared" si="22"/>
        <v>0</v>
      </c>
      <c r="BC70" s="37">
        <f t="shared" si="22"/>
        <v>0</v>
      </c>
      <c r="BD70" s="37">
        <f t="shared" si="22"/>
        <v>0</v>
      </c>
      <c r="BE70" s="37">
        <f t="shared" si="22"/>
        <v>0</v>
      </c>
      <c r="BF70" s="37">
        <f t="shared" si="22"/>
        <v>0</v>
      </c>
      <c r="BG70" s="37">
        <f t="shared" si="22"/>
        <v>0</v>
      </c>
      <c r="BH70" s="37">
        <f t="shared" si="22"/>
        <v>0</v>
      </c>
      <c r="BI70" s="37">
        <f t="shared" si="22"/>
        <v>0</v>
      </c>
      <c r="BJ70" s="37">
        <f t="shared" si="22"/>
        <v>875</v>
      </c>
      <c r="BK70" s="37">
        <f t="shared" si="22"/>
        <v>61.328747007415721</v>
      </c>
      <c r="BL70" s="37">
        <f t="shared" si="22"/>
        <v>0.29150157615297079</v>
      </c>
      <c r="BM70" s="37">
        <f t="shared" si="22"/>
        <v>0</v>
      </c>
      <c r="BN70" s="37">
        <f t="shared" si="22"/>
        <v>0</v>
      </c>
      <c r="BO70" s="37">
        <f t="shared" si="22"/>
        <v>0</v>
      </c>
      <c r="BP70" s="37">
        <f t="shared" si="22"/>
        <v>0</v>
      </c>
      <c r="BQ70" s="37">
        <f t="shared" si="22"/>
        <v>0</v>
      </c>
      <c r="BR70" s="37">
        <f t="shared" si="22"/>
        <v>0</v>
      </c>
      <c r="BS70" s="37">
        <f t="shared" ref="BS70:CH79" si="23">IF(BS$4&gt;=$C$9,BS38,0)</f>
        <v>0</v>
      </c>
      <c r="BT70" s="37">
        <f t="shared" si="23"/>
        <v>0</v>
      </c>
      <c r="BU70" s="37">
        <f t="shared" si="23"/>
        <v>0</v>
      </c>
      <c r="BV70" s="37">
        <f t="shared" si="23"/>
        <v>0</v>
      </c>
      <c r="BW70" s="37">
        <f t="shared" si="23"/>
        <v>0</v>
      </c>
      <c r="BX70" s="37">
        <f t="shared" si="23"/>
        <v>0</v>
      </c>
      <c r="BY70" s="37">
        <f t="shared" si="23"/>
        <v>0</v>
      </c>
      <c r="BZ70" s="37">
        <f t="shared" si="23"/>
        <v>0</v>
      </c>
      <c r="CA70" s="37">
        <f t="shared" si="23"/>
        <v>0</v>
      </c>
      <c r="CB70" s="37">
        <f t="shared" si="23"/>
        <v>0</v>
      </c>
      <c r="CC70" s="37">
        <f t="shared" si="23"/>
        <v>0</v>
      </c>
      <c r="CD70" s="37">
        <f t="shared" si="23"/>
        <v>0</v>
      </c>
      <c r="CE70" s="37">
        <f t="shared" si="23"/>
        <v>0</v>
      </c>
      <c r="CF70" s="37">
        <f t="shared" si="23"/>
        <v>0</v>
      </c>
      <c r="CG70" s="37">
        <f t="shared" si="23"/>
        <v>0</v>
      </c>
      <c r="CH70" s="37">
        <f t="shared" si="23"/>
        <v>0</v>
      </c>
    </row>
    <row r="71" spans="2:86" x14ac:dyDescent="0.35">
      <c r="B71" s="1" t="str">
        <f t="shared" si="20"/>
        <v>Shareholder Loan interest</v>
      </c>
      <c r="E71" s="29">
        <f t="shared" si="21"/>
        <v>23851.490872521608</v>
      </c>
      <c r="F71" s="38"/>
      <c r="G71" s="86">
        <f t="shared" si="22"/>
        <v>0</v>
      </c>
      <c r="H71" s="86">
        <f>IF(H$4&gt;=$C$9,H42,0)</f>
        <v>0</v>
      </c>
      <c r="I71" s="86">
        <f t="shared" si="22"/>
        <v>0</v>
      </c>
      <c r="J71" s="86">
        <f t="shared" si="22"/>
        <v>0</v>
      </c>
      <c r="K71" s="37">
        <f t="shared" si="22"/>
        <v>0</v>
      </c>
      <c r="L71" s="37">
        <f t="shared" si="22"/>
        <v>0</v>
      </c>
      <c r="M71" s="37">
        <f t="shared" si="22"/>
        <v>0</v>
      </c>
      <c r="N71" s="37">
        <f t="shared" si="22"/>
        <v>0</v>
      </c>
      <c r="O71" s="37">
        <f t="shared" si="22"/>
        <v>0</v>
      </c>
      <c r="P71" s="37">
        <f t="shared" si="22"/>
        <v>0</v>
      </c>
      <c r="Q71" s="37">
        <f t="shared" si="22"/>
        <v>0</v>
      </c>
      <c r="R71" s="37">
        <f t="shared" si="22"/>
        <v>0</v>
      </c>
      <c r="S71" s="37">
        <f t="shared" si="22"/>
        <v>0</v>
      </c>
      <c r="T71" s="37">
        <f t="shared" si="22"/>
        <v>0</v>
      </c>
      <c r="U71" s="37">
        <f t="shared" si="22"/>
        <v>0</v>
      </c>
      <c r="V71" s="37">
        <f t="shared" si="22"/>
        <v>0</v>
      </c>
      <c r="W71" s="37">
        <f t="shared" si="22"/>
        <v>0</v>
      </c>
      <c r="X71" s="37">
        <f t="shared" si="22"/>
        <v>626.31749921779692</v>
      </c>
      <c r="Y71" s="37">
        <f t="shared" si="22"/>
        <v>626.31749921779692</v>
      </c>
      <c r="Z71" s="37">
        <f t="shared" si="22"/>
        <v>626.31749921779692</v>
      </c>
      <c r="AA71" s="37">
        <f t="shared" si="22"/>
        <v>626.31749921779692</v>
      </c>
      <c r="AB71" s="37">
        <f t="shared" si="22"/>
        <v>626.31749921779692</v>
      </c>
      <c r="AC71" s="37">
        <f t="shared" si="22"/>
        <v>626.31749921779692</v>
      </c>
      <c r="AD71" s="37">
        <f t="shared" si="22"/>
        <v>626.31749921779692</v>
      </c>
      <c r="AE71" s="37">
        <f t="shared" si="22"/>
        <v>626.31749921779692</v>
      </c>
      <c r="AF71" s="37">
        <f t="shared" si="22"/>
        <v>626.31749921779692</v>
      </c>
      <c r="AG71" s="37">
        <f t="shared" si="22"/>
        <v>626.31749921779692</v>
      </c>
      <c r="AH71" s="37">
        <f t="shared" si="22"/>
        <v>626.31749921779692</v>
      </c>
      <c r="AI71" s="37">
        <f t="shared" si="22"/>
        <v>626.31749921779692</v>
      </c>
      <c r="AJ71" s="37">
        <f t="shared" si="22"/>
        <v>626.31749921779692</v>
      </c>
      <c r="AK71" s="37">
        <f t="shared" si="22"/>
        <v>626.31749921779692</v>
      </c>
      <c r="AL71" s="37">
        <f t="shared" si="22"/>
        <v>626.31749921779692</v>
      </c>
      <c r="AM71" s="37">
        <f t="shared" si="22"/>
        <v>626.31749921779692</v>
      </c>
      <c r="AN71" s="37">
        <f t="shared" si="22"/>
        <v>626.31749921779692</v>
      </c>
      <c r="AO71" s="37">
        <f t="shared" si="22"/>
        <v>626.31749921779692</v>
      </c>
      <c r="AP71" s="37">
        <f t="shared" si="22"/>
        <v>626.31749921779692</v>
      </c>
      <c r="AQ71" s="37">
        <f t="shared" si="22"/>
        <v>626.31749921779692</v>
      </c>
      <c r="AR71" s="37">
        <f t="shared" si="22"/>
        <v>626.31749921779692</v>
      </c>
      <c r="AS71" s="37">
        <f t="shared" si="22"/>
        <v>626.31749921779692</v>
      </c>
      <c r="AT71" s="37">
        <f t="shared" si="22"/>
        <v>626.31749921779692</v>
      </c>
      <c r="AU71" s="37">
        <f t="shared" si="22"/>
        <v>626.31749921779692</v>
      </c>
      <c r="AV71" s="37">
        <f t="shared" si="22"/>
        <v>626.31749921779692</v>
      </c>
      <c r="AW71" s="37">
        <f t="shared" si="22"/>
        <v>626.31749921779692</v>
      </c>
      <c r="AX71" s="37">
        <f t="shared" si="22"/>
        <v>626.31749921779692</v>
      </c>
      <c r="AY71" s="37">
        <f t="shared" si="22"/>
        <v>626.31749921779692</v>
      </c>
      <c r="AZ71" s="37">
        <f t="shared" si="22"/>
        <v>626.31749921779692</v>
      </c>
      <c r="BA71" s="37">
        <f t="shared" si="22"/>
        <v>626.31749921779692</v>
      </c>
      <c r="BB71" s="37">
        <f t="shared" si="22"/>
        <v>626.31749921779692</v>
      </c>
      <c r="BC71" s="37">
        <f t="shared" si="22"/>
        <v>626.31749921779692</v>
      </c>
      <c r="BD71" s="37">
        <f t="shared" si="22"/>
        <v>626.31749921779692</v>
      </c>
      <c r="BE71" s="37">
        <f t="shared" si="22"/>
        <v>626.31749921779692</v>
      </c>
      <c r="BF71" s="37">
        <f t="shared" si="22"/>
        <v>623.56755085058307</v>
      </c>
      <c r="BG71" s="37">
        <f t="shared" si="22"/>
        <v>622.69989617823205</v>
      </c>
      <c r="BH71" s="37">
        <f t="shared" si="22"/>
        <v>619.56848480913402</v>
      </c>
      <c r="BI71" s="37">
        <f t="shared" si="22"/>
        <v>416.87012984862309</v>
      </c>
      <c r="BJ71" s="37">
        <f t="shared" si="22"/>
        <v>205.49237807245763</v>
      </c>
      <c r="BK71" s="37">
        <f t="shared" si="22"/>
        <v>68.497459357485866</v>
      </c>
      <c r="BL71" s="37">
        <f t="shared" si="22"/>
        <v>0</v>
      </c>
      <c r="BM71" s="37">
        <f t="shared" si="22"/>
        <v>0</v>
      </c>
      <c r="BN71" s="37">
        <f t="shared" si="22"/>
        <v>0</v>
      </c>
      <c r="BO71" s="37">
        <f t="shared" si="22"/>
        <v>0</v>
      </c>
      <c r="BP71" s="37">
        <f t="shared" si="22"/>
        <v>0</v>
      </c>
      <c r="BQ71" s="37">
        <f t="shared" si="22"/>
        <v>0</v>
      </c>
      <c r="BR71" s="37">
        <f t="shared" si="22"/>
        <v>0</v>
      </c>
      <c r="BS71" s="37">
        <f t="shared" si="23"/>
        <v>0</v>
      </c>
      <c r="BT71" s="37">
        <f t="shared" si="23"/>
        <v>0</v>
      </c>
      <c r="BU71" s="37">
        <f t="shared" si="23"/>
        <v>0</v>
      </c>
      <c r="BV71" s="37">
        <f t="shared" si="23"/>
        <v>0</v>
      </c>
      <c r="BW71" s="37">
        <f t="shared" si="23"/>
        <v>0</v>
      </c>
      <c r="BX71" s="37">
        <f t="shared" si="23"/>
        <v>0</v>
      </c>
      <c r="BY71" s="37">
        <f t="shared" si="23"/>
        <v>0</v>
      </c>
      <c r="BZ71" s="37">
        <f t="shared" si="23"/>
        <v>0</v>
      </c>
      <c r="CA71" s="37">
        <f t="shared" si="23"/>
        <v>0</v>
      </c>
      <c r="CB71" s="37">
        <f t="shared" si="23"/>
        <v>0</v>
      </c>
      <c r="CC71" s="37">
        <f t="shared" si="23"/>
        <v>0</v>
      </c>
      <c r="CD71" s="37">
        <f t="shared" si="23"/>
        <v>0</v>
      </c>
      <c r="CE71" s="37">
        <f t="shared" si="23"/>
        <v>0</v>
      </c>
      <c r="CF71" s="37">
        <f t="shared" si="23"/>
        <v>0</v>
      </c>
      <c r="CG71" s="37">
        <f t="shared" si="23"/>
        <v>0</v>
      </c>
      <c r="CH71" s="37">
        <f t="shared" si="23"/>
        <v>0</v>
      </c>
    </row>
    <row r="72" spans="2:86" x14ac:dyDescent="0.35">
      <c r="B72" s="1" t="str">
        <f t="shared" si="20"/>
        <v>Shareholder Loan Principal</v>
      </c>
      <c r="E72" s="29">
        <f t="shared" si="21"/>
        <v>13541.9999830875</v>
      </c>
      <c r="F72" s="38"/>
      <c r="G72" s="86">
        <f t="shared" si="22"/>
        <v>0</v>
      </c>
      <c r="H72" s="86">
        <f>IF(H$4&gt;=$C$9,H40,0)</f>
        <v>0</v>
      </c>
      <c r="I72" s="86">
        <f t="shared" si="22"/>
        <v>0</v>
      </c>
      <c r="J72" s="86">
        <f t="shared" si="22"/>
        <v>0</v>
      </c>
      <c r="K72" s="37">
        <f t="shared" si="22"/>
        <v>0</v>
      </c>
      <c r="L72" s="37">
        <f t="shared" si="22"/>
        <v>0</v>
      </c>
      <c r="M72" s="37">
        <f t="shared" si="22"/>
        <v>0</v>
      </c>
      <c r="N72" s="37">
        <f t="shared" si="22"/>
        <v>0</v>
      </c>
      <c r="O72" s="37">
        <f t="shared" si="22"/>
        <v>0</v>
      </c>
      <c r="P72" s="37">
        <f t="shared" si="22"/>
        <v>0</v>
      </c>
      <c r="Q72" s="37">
        <f t="shared" si="22"/>
        <v>0</v>
      </c>
      <c r="R72" s="37">
        <f t="shared" si="22"/>
        <v>0</v>
      </c>
      <c r="S72" s="37">
        <f t="shared" si="22"/>
        <v>0</v>
      </c>
      <c r="T72" s="37">
        <f t="shared" si="22"/>
        <v>0</v>
      </c>
      <c r="U72" s="37">
        <f t="shared" si="22"/>
        <v>0</v>
      </c>
      <c r="V72" s="37">
        <f t="shared" si="22"/>
        <v>0</v>
      </c>
      <c r="W72" s="37">
        <f t="shared" si="22"/>
        <v>0</v>
      </c>
      <c r="X72" s="37">
        <f t="shared" si="22"/>
        <v>0</v>
      </c>
      <c r="Y72" s="37">
        <f t="shared" si="22"/>
        <v>0</v>
      </c>
      <c r="Z72" s="37">
        <f t="shared" si="22"/>
        <v>0</v>
      </c>
      <c r="AA72" s="37">
        <f t="shared" si="22"/>
        <v>0</v>
      </c>
      <c r="AB72" s="37">
        <f t="shared" si="22"/>
        <v>0</v>
      </c>
      <c r="AC72" s="37">
        <f t="shared" si="22"/>
        <v>0</v>
      </c>
      <c r="AD72" s="37">
        <f t="shared" si="22"/>
        <v>0</v>
      </c>
      <c r="AE72" s="37">
        <f t="shared" si="22"/>
        <v>0</v>
      </c>
      <c r="AF72" s="37">
        <f t="shared" si="22"/>
        <v>0</v>
      </c>
      <c r="AG72" s="37">
        <f t="shared" si="22"/>
        <v>0</v>
      </c>
      <c r="AH72" s="37">
        <f t="shared" si="22"/>
        <v>0</v>
      </c>
      <c r="AI72" s="37">
        <f t="shared" si="22"/>
        <v>0</v>
      </c>
      <c r="AJ72" s="37">
        <f t="shared" si="22"/>
        <v>0</v>
      </c>
      <c r="AK72" s="37">
        <f t="shared" si="22"/>
        <v>0</v>
      </c>
      <c r="AL72" s="37">
        <f t="shared" si="22"/>
        <v>0</v>
      </c>
      <c r="AM72" s="37">
        <f t="shared" si="22"/>
        <v>0</v>
      </c>
      <c r="AN72" s="37">
        <f t="shared" si="22"/>
        <v>0</v>
      </c>
      <c r="AO72" s="37">
        <f t="shared" si="22"/>
        <v>0</v>
      </c>
      <c r="AP72" s="37">
        <f t="shared" si="22"/>
        <v>0</v>
      </c>
      <c r="AQ72" s="37">
        <f t="shared" si="22"/>
        <v>0</v>
      </c>
      <c r="AR72" s="37">
        <f t="shared" si="22"/>
        <v>0</v>
      </c>
      <c r="AS72" s="37">
        <f t="shared" si="22"/>
        <v>0</v>
      </c>
      <c r="AT72" s="37">
        <f t="shared" si="22"/>
        <v>0</v>
      </c>
      <c r="AU72" s="37">
        <f t="shared" si="22"/>
        <v>0</v>
      </c>
      <c r="AV72" s="37">
        <f t="shared" si="22"/>
        <v>0</v>
      </c>
      <c r="AW72" s="37">
        <f t="shared" si="22"/>
        <v>0</v>
      </c>
      <c r="AX72" s="37">
        <f t="shared" si="22"/>
        <v>0</v>
      </c>
      <c r="AY72" s="37">
        <f t="shared" si="22"/>
        <v>0</v>
      </c>
      <c r="AZ72" s="37">
        <f t="shared" si="22"/>
        <v>0</v>
      </c>
      <c r="BA72" s="37">
        <f t="shared" si="22"/>
        <v>0</v>
      </c>
      <c r="BB72" s="37">
        <f t="shared" si="22"/>
        <v>0</v>
      </c>
      <c r="BC72" s="37">
        <f t="shared" si="22"/>
        <v>0</v>
      </c>
      <c r="BD72" s="37">
        <f t="shared" si="22"/>
        <v>0</v>
      </c>
      <c r="BE72" s="37">
        <f t="shared" si="22"/>
        <v>59.458343074895311</v>
      </c>
      <c r="BF72" s="37">
        <f t="shared" si="22"/>
        <v>18.760101023804282</v>
      </c>
      <c r="BG72" s="37">
        <f t="shared" si="22"/>
        <v>67.706191764283062</v>
      </c>
      <c r="BH72" s="37">
        <f t="shared" si="22"/>
        <v>4382.6671342813161</v>
      </c>
      <c r="BI72" s="37">
        <f t="shared" si="22"/>
        <v>4570.3297681333079</v>
      </c>
      <c r="BJ72" s="37">
        <f t="shared" si="22"/>
        <v>2962.05229653993</v>
      </c>
      <c r="BK72" s="37">
        <f t="shared" si="22"/>
        <v>1481.0261482699648</v>
      </c>
      <c r="BL72" s="37">
        <f t="shared" si="22"/>
        <v>0</v>
      </c>
      <c r="BM72" s="37">
        <f t="shared" si="22"/>
        <v>0</v>
      </c>
      <c r="BN72" s="37">
        <f t="shared" si="22"/>
        <v>0</v>
      </c>
      <c r="BO72" s="37">
        <f t="shared" si="22"/>
        <v>0</v>
      </c>
      <c r="BP72" s="37">
        <f t="shared" si="22"/>
        <v>0</v>
      </c>
      <c r="BQ72" s="37">
        <f t="shared" si="22"/>
        <v>0</v>
      </c>
      <c r="BR72" s="37">
        <f t="shared" si="22"/>
        <v>0</v>
      </c>
      <c r="BS72" s="37">
        <f t="shared" si="23"/>
        <v>0</v>
      </c>
      <c r="BT72" s="37">
        <f t="shared" si="23"/>
        <v>0</v>
      </c>
      <c r="BU72" s="37">
        <f t="shared" si="23"/>
        <v>0</v>
      </c>
      <c r="BV72" s="37">
        <f t="shared" si="23"/>
        <v>0</v>
      </c>
      <c r="BW72" s="37">
        <f t="shared" si="23"/>
        <v>0</v>
      </c>
      <c r="BX72" s="37">
        <f t="shared" si="23"/>
        <v>0</v>
      </c>
      <c r="BY72" s="37">
        <f t="shared" si="23"/>
        <v>0</v>
      </c>
      <c r="BZ72" s="37">
        <f t="shared" si="23"/>
        <v>0</v>
      </c>
      <c r="CA72" s="37">
        <f t="shared" si="23"/>
        <v>0</v>
      </c>
      <c r="CB72" s="37">
        <f t="shared" si="23"/>
        <v>0</v>
      </c>
      <c r="CC72" s="37">
        <f t="shared" si="23"/>
        <v>0</v>
      </c>
      <c r="CD72" s="37">
        <f t="shared" si="23"/>
        <v>0</v>
      </c>
      <c r="CE72" s="37">
        <f t="shared" si="23"/>
        <v>0</v>
      </c>
      <c r="CF72" s="37">
        <f t="shared" si="23"/>
        <v>0</v>
      </c>
      <c r="CG72" s="37">
        <f t="shared" si="23"/>
        <v>0</v>
      </c>
      <c r="CH72" s="37">
        <f t="shared" si="23"/>
        <v>0</v>
      </c>
    </row>
    <row r="73" spans="2:86" x14ac:dyDescent="0.35">
      <c r="B73" s="1" t="str">
        <f t="shared" si="20"/>
        <v>Equity repayment</v>
      </c>
      <c r="E73" s="29">
        <f t="shared" si="21"/>
        <v>1</v>
      </c>
      <c r="F73" s="38"/>
      <c r="G73" s="37">
        <f t="shared" si="22"/>
        <v>0</v>
      </c>
      <c r="H73" s="37">
        <f>IF(H$4&gt;=$C$9,H41,0)</f>
        <v>0</v>
      </c>
      <c r="I73" s="37">
        <f t="shared" si="22"/>
        <v>0</v>
      </c>
      <c r="J73" s="37">
        <f t="shared" si="22"/>
        <v>0</v>
      </c>
      <c r="K73" s="37">
        <f t="shared" si="22"/>
        <v>0</v>
      </c>
      <c r="L73" s="37">
        <f t="shared" si="22"/>
        <v>0</v>
      </c>
      <c r="M73" s="37">
        <f t="shared" si="22"/>
        <v>0</v>
      </c>
      <c r="N73" s="37">
        <f t="shared" si="22"/>
        <v>0</v>
      </c>
      <c r="O73" s="37">
        <f t="shared" si="22"/>
        <v>0</v>
      </c>
      <c r="P73" s="37">
        <f t="shared" si="22"/>
        <v>0</v>
      </c>
      <c r="Q73" s="37">
        <f t="shared" si="22"/>
        <v>0</v>
      </c>
      <c r="R73" s="37">
        <f t="shared" si="22"/>
        <v>0</v>
      </c>
      <c r="S73" s="37">
        <f t="shared" si="22"/>
        <v>0</v>
      </c>
      <c r="T73" s="37">
        <f t="shared" si="22"/>
        <v>0</v>
      </c>
      <c r="U73" s="37">
        <f t="shared" si="22"/>
        <v>0</v>
      </c>
      <c r="V73" s="37">
        <f t="shared" si="22"/>
        <v>0</v>
      </c>
      <c r="W73" s="37">
        <f t="shared" si="22"/>
        <v>0</v>
      </c>
      <c r="X73" s="37">
        <f t="shared" si="22"/>
        <v>0</v>
      </c>
      <c r="Y73" s="37">
        <f t="shared" si="22"/>
        <v>0</v>
      </c>
      <c r="Z73" s="37">
        <f t="shared" si="22"/>
        <v>0</v>
      </c>
      <c r="AA73" s="37">
        <f t="shared" si="22"/>
        <v>0</v>
      </c>
      <c r="AB73" s="37">
        <f t="shared" si="22"/>
        <v>0</v>
      </c>
      <c r="AC73" s="37">
        <f t="shared" si="22"/>
        <v>0</v>
      </c>
      <c r="AD73" s="37">
        <f t="shared" si="22"/>
        <v>0</v>
      </c>
      <c r="AE73" s="37">
        <f t="shared" si="22"/>
        <v>0</v>
      </c>
      <c r="AF73" s="37">
        <f t="shared" si="22"/>
        <v>0</v>
      </c>
      <c r="AG73" s="37">
        <f t="shared" si="22"/>
        <v>0</v>
      </c>
      <c r="AH73" s="37">
        <f t="shared" si="22"/>
        <v>0</v>
      </c>
      <c r="AI73" s="37">
        <f t="shared" si="22"/>
        <v>0</v>
      </c>
      <c r="AJ73" s="37">
        <f t="shared" si="22"/>
        <v>0</v>
      </c>
      <c r="AK73" s="37">
        <f t="shared" si="22"/>
        <v>0</v>
      </c>
      <c r="AL73" s="37">
        <f t="shared" si="22"/>
        <v>0</v>
      </c>
      <c r="AM73" s="37">
        <f t="shared" si="22"/>
        <v>0</v>
      </c>
      <c r="AN73" s="37">
        <f t="shared" si="22"/>
        <v>0</v>
      </c>
      <c r="AO73" s="37">
        <f t="shared" si="22"/>
        <v>0</v>
      </c>
      <c r="AP73" s="37">
        <f t="shared" si="22"/>
        <v>0</v>
      </c>
      <c r="AQ73" s="37">
        <f t="shared" si="22"/>
        <v>0</v>
      </c>
      <c r="AR73" s="37">
        <f t="shared" si="22"/>
        <v>0</v>
      </c>
      <c r="AS73" s="37">
        <f t="shared" si="22"/>
        <v>0</v>
      </c>
      <c r="AT73" s="37">
        <f t="shared" si="22"/>
        <v>0</v>
      </c>
      <c r="AU73" s="37">
        <f t="shared" si="22"/>
        <v>0</v>
      </c>
      <c r="AV73" s="37">
        <f t="shared" si="22"/>
        <v>0</v>
      </c>
      <c r="AW73" s="37">
        <f t="shared" si="22"/>
        <v>0</v>
      </c>
      <c r="AX73" s="37">
        <f t="shared" si="22"/>
        <v>0</v>
      </c>
      <c r="AY73" s="37">
        <f t="shared" si="22"/>
        <v>0</v>
      </c>
      <c r="AZ73" s="37">
        <f t="shared" si="22"/>
        <v>0</v>
      </c>
      <c r="BA73" s="37">
        <f t="shared" si="22"/>
        <v>0</v>
      </c>
      <c r="BB73" s="37">
        <f t="shared" si="22"/>
        <v>0</v>
      </c>
      <c r="BC73" s="37">
        <f t="shared" si="22"/>
        <v>0</v>
      </c>
      <c r="BD73" s="37">
        <f t="shared" si="22"/>
        <v>0</v>
      </c>
      <c r="BE73" s="37">
        <f t="shared" si="22"/>
        <v>0</v>
      </c>
      <c r="BF73" s="37">
        <f t="shared" si="22"/>
        <v>0</v>
      </c>
      <c r="BG73" s="37">
        <f t="shared" si="22"/>
        <v>0</v>
      </c>
      <c r="BH73" s="37">
        <f t="shared" si="22"/>
        <v>0</v>
      </c>
      <c r="BI73" s="37">
        <f t="shared" si="22"/>
        <v>0</v>
      </c>
      <c r="BJ73" s="37">
        <f t="shared" si="22"/>
        <v>1</v>
      </c>
      <c r="BK73" s="37">
        <f t="shared" si="22"/>
        <v>0</v>
      </c>
      <c r="BL73" s="37">
        <f t="shared" si="22"/>
        <v>0</v>
      </c>
      <c r="BM73" s="37">
        <f t="shared" si="22"/>
        <v>0</v>
      </c>
      <c r="BN73" s="37">
        <f t="shared" si="22"/>
        <v>0</v>
      </c>
      <c r="BO73" s="37">
        <f t="shared" si="22"/>
        <v>0</v>
      </c>
      <c r="BP73" s="37">
        <f t="shared" si="22"/>
        <v>0</v>
      </c>
      <c r="BQ73" s="37">
        <f t="shared" si="22"/>
        <v>0</v>
      </c>
      <c r="BR73" s="37">
        <f t="shared" si="22"/>
        <v>0</v>
      </c>
      <c r="BS73" s="37">
        <f t="shared" si="23"/>
        <v>0</v>
      </c>
      <c r="BT73" s="37">
        <f t="shared" si="23"/>
        <v>0</v>
      </c>
      <c r="BU73" s="37">
        <f t="shared" si="23"/>
        <v>0</v>
      </c>
      <c r="BV73" s="37">
        <f t="shared" si="23"/>
        <v>0</v>
      </c>
      <c r="BW73" s="37">
        <f t="shared" si="23"/>
        <v>0</v>
      </c>
      <c r="BX73" s="37">
        <f t="shared" si="23"/>
        <v>0</v>
      </c>
      <c r="BY73" s="37">
        <f t="shared" si="23"/>
        <v>0</v>
      </c>
      <c r="BZ73" s="37">
        <f t="shared" si="23"/>
        <v>0</v>
      </c>
      <c r="CA73" s="37">
        <f t="shared" si="23"/>
        <v>0</v>
      </c>
      <c r="CB73" s="37">
        <f t="shared" si="23"/>
        <v>0</v>
      </c>
      <c r="CC73" s="37">
        <f t="shared" si="23"/>
        <v>0</v>
      </c>
      <c r="CD73" s="37">
        <f t="shared" si="23"/>
        <v>0</v>
      </c>
      <c r="CE73" s="37">
        <f t="shared" si="23"/>
        <v>0</v>
      </c>
      <c r="CF73" s="37">
        <f t="shared" si="23"/>
        <v>0</v>
      </c>
      <c r="CG73" s="37">
        <f t="shared" si="23"/>
        <v>0</v>
      </c>
      <c r="CH73" s="37">
        <f t="shared" si="23"/>
        <v>0</v>
      </c>
    </row>
    <row r="74" spans="2:86" x14ac:dyDescent="0.35">
      <c r="B74" s="1" t="str">
        <f t="shared" si="20"/>
        <v>Fees paid to Interserve</v>
      </c>
      <c r="E74" s="29">
        <f t="shared" si="21"/>
        <v>9.3819999999999997</v>
      </c>
      <c r="F74" s="38"/>
      <c r="G74" s="37">
        <f t="shared" si="22"/>
        <v>0</v>
      </c>
      <c r="H74" s="37">
        <f t="shared" si="22"/>
        <v>0</v>
      </c>
      <c r="I74" s="37">
        <f t="shared" ref="I74:BT77" si="24">IF(I$4&gt;=$C$9,I42,0)</f>
        <v>0</v>
      </c>
      <c r="J74" s="37">
        <f t="shared" si="24"/>
        <v>0</v>
      </c>
      <c r="K74" s="37">
        <f t="shared" si="24"/>
        <v>0</v>
      </c>
      <c r="L74" s="37">
        <f t="shared" si="24"/>
        <v>0</v>
      </c>
      <c r="M74" s="37">
        <f t="shared" si="24"/>
        <v>0</v>
      </c>
      <c r="N74" s="37">
        <f t="shared" si="24"/>
        <v>0</v>
      </c>
      <c r="O74" s="37">
        <f t="shared" si="24"/>
        <v>0</v>
      </c>
      <c r="P74" s="37">
        <f t="shared" si="24"/>
        <v>0</v>
      </c>
      <c r="Q74" s="37">
        <f t="shared" si="24"/>
        <v>0</v>
      </c>
      <c r="R74" s="37">
        <f t="shared" si="24"/>
        <v>0</v>
      </c>
      <c r="S74" s="37">
        <f t="shared" si="24"/>
        <v>0</v>
      </c>
      <c r="T74" s="37">
        <f t="shared" si="24"/>
        <v>0</v>
      </c>
      <c r="U74" s="37">
        <f t="shared" si="24"/>
        <v>0</v>
      </c>
      <c r="V74" s="37">
        <f t="shared" si="24"/>
        <v>0</v>
      </c>
      <c r="W74" s="37">
        <f t="shared" si="24"/>
        <v>0</v>
      </c>
      <c r="X74" s="37">
        <f t="shared" si="24"/>
        <v>9.3819999999999997</v>
      </c>
      <c r="Y74" s="37">
        <f t="shared" si="24"/>
        <v>0</v>
      </c>
      <c r="Z74" s="37">
        <f t="shared" si="24"/>
        <v>0</v>
      </c>
      <c r="AA74" s="37">
        <f t="shared" si="24"/>
        <v>0</v>
      </c>
      <c r="AB74" s="37">
        <f t="shared" si="24"/>
        <v>0</v>
      </c>
      <c r="AC74" s="37">
        <f t="shared" si="24"/>
        <v>0</v>
      </c>
      <c r="AD74" s="37">
        <f t="shared" si="24"/>
        <v>0</v>
      </c>
      <c r="AE74" s="37">
        <f t="shared" si="24"/>
        <v>0</v>
      </c>
      <c r="AF74" s="37">
        <f t="shared" si="24"/>
        <v>0</v>
      </c>
      <c r="AG74" s="37">
        <f t="shared" si="24"/>
        <v>0</v>
      </c>
      <c r="AH74" s="37">
        <f t="shared" si="24"/>
        <v>0</v>
      </c>
      <c r="AI74" s="37">
        <f t="shared" si="24"/>
        <v>0</v>
      </c>
      <c r="AJ74" s="37">
        <f t="shared" si="24"/>
        <v>0</v>
      </c>
      <c r="AK74" s="37">
        <f t="shared" si="24"/>
        <v>0</v>
      </c>
      <c r="AL74" s="37">
        <f t="shared" si="24"/>
        <v>0</v>
      </c>
      <c r="AM74" s="37">
        <f t="shared" si="24"/>
        <v>0</v>
      </c>
      <c r="AN74" s="37">
        <f t="shared" si="24"/>
        <v>0</v>
      </c>
      <c r="AO74" s="37">
        <f t="shared" si="24"/>
        <v>0</v>
      </c>
      <c r="AP74" s="37">
        <f t="shared" si="24"/>
        <v>0</v>
      </c>
      <c r="AQ74" s="37">
        <f t="shared" si="24"/>
        <v>0</v>
      </c>
      <c r="AR74" s="37">
        <f t="shared" si="24"/>
        <v>0</v>
      </c>
      <c r="AS74" s="37">
        <f t="shared" si="24"/>
        <v>0</v>
      </c>
      <c r="AT74" s="37">
        <f t="shared" si="24"/>
        <v>0</v>
      </c>
      <c r="AU74" s="37">
        <f t="shared" si="24"/>
        <v>0</v>
      </c>
      <c r="AV74" s="37">
        <f t="shared" si="24"/>
        <v>0</v>
      </c>
      <c r="AW74" s="37">
        <f t="shared" si="24"/>
        <v>0</v>
      </c>
      <c r="AX74" s="37">
        <f t="shared" si="24"/>
        <v>0</v>
      </c>
      <c r="AY74" s="37">
        <f t="shared" si="24"/>
        <v>0</v>
      </c>
      <c r="AZ74" s="37">
        <f t="shared" si="24"/>
        <v>0</v>
      </c>
      <c r="BA74" s="37">
        <f t="shared" si="24"/>
        <v>0</v>
      </c>
      <c r="BB74" s="37">
        <f t="shared" si="24"/>
        <v>0</v>
      </c>
      <c r="BC74" s="37">
        <f t="shared" si="24"/>
        <v>0</v>
      </c>
      <c r="BD74" s="37">
        <f t="shared" si="24"/>
        <v>0</v>
      </c>
      <c r="BE74" s="37">
        <f t="shared" si="24"/>
        <v>0</v>
      </c>
      <c r="BF74" s="37">
        <f t="shared" si="24"/>
        <v>0</v>
      </c>
      <c r="BG74" s="37">
        <f t="shared" si="24"/>
        <v>0</v>
      </c>
      <c r="BH74" s="37">
        <f t="shared" si="24"/>
        <v>0</v>
      </c>
      <c r="BI74" s="37">
        <f t="shared" si="24"/>
        <v>0</v>
      </c>
      <c r="BJ74" s="37">
        <f t="shared" si="24"/>
        <v>0</v>
      </c>
      <c r="BK74" s="37">
        <f t="shared" si="24"/>
        <v>0</v>
      </c>
      <c r="BL74" s="37">
        <f t="shared" si="24"/>
        <v>0</v>
      </c>
      <c r="BM74" s="37">
        <f t="shared" si="24"/>
        <v>0</v>
      </c>
      <c r="BN74" s="37">
        <f t="shared" si="24"/>
        <v>0</v>
      </c>
      <c r="BO74" s="37">
        <f t="shared" si="24"/>
        <v>0</v>
      </c>
      <c r="BP74" s="37">
        <f t="shared" si="24"/>
        <v>0</v>
      </c>
      <c r="BQ74" s="37">
        <f t="shared" si="24"/>
        <v>0</v>
      </c>
      <c r="BR74" s="37">
        <f t="shared" si="24"/>
        <v>0</v>
      </c>
      <c r="BS74" s="37">
        <f t="shared" si="24"/>
        <v>0</v>
      </c>
      <c r="BT74" s="37">
        <f t="shared" si="24"/>
        <v>0</v>
      </c>
      <c r="BU74" s="37">
        <f t="shared" si="23"/>
        <v>0</v>
      </c>
      <c r="BV74" s="37">
        <f t="shared" si="23"/>
        <v>0</v>
      </c>
      <c r="BW74" s="37">
        <f t="shared" si="23"/>
        <v>0</v>
      </c>
      <c r="BX74" s="37">
        <f t="shared" si="23"/>
        <v>0</v>
      </c>
      <c r="BY74" s="37">
        <f t="shared" si="23"/>
        <v>0</v>
      </c>
      <c r="BZ74" s="37">
        <f t="shared" si="23"/>
        <v>0</v>
      </c>
      <c r="CA74" s="37">
        <f t="shared" si="23"/>
        <v>0</v>
      </c>
      <c r="CB74" s="37">
        <f t="shared" si="23"/>
        <v>0</v>
      </c>
      <c r="CC74" s="37">
        <f t="shared" si="23"/>
        <v>0</v>
      </c>
      <c r="CD74" s="37">
        <f t="shared" si="23"/>
        <v>0</v>
      </c>
      <c r="CE74" s="37">
        <f t="shared" si="23"/>
        <v>0</v>
      </c>
      <c r="CF74" s="37">
        <f t="shared" si="23"/>
        <v>0</v>
      </c>
      <c r="CG74" s="37">
        <f t="shared" si="23"/>
        <v>0</v>
      </c>
      <c r="CH74" s="37">
        <f t="shared" si="23"/>
        <v>0</v>
      </c>
    </row>
    <row r="75" spans="2:86" x14ac:dyDescent="0.35">
      <c r="B75" s="1" t="str">
        <f t="shared" si="20"/>
        <v>Fees paid to Kajima</v>
      </c>
      <c r="E75" s="29">
        <f t="shared" si="21"/>
        <v>0</v>
      </c>
      <c r="F75" s="38"/>
      <c r="G75" s="37">
        <f t="shared" ref="G75:G79" si="25">IF(G$4&gt;=$C$9,G43,0)</f>
        <v>0</v>
      </c>
      <c r="H75" s="37">
        <f>IF(H$4&gt;=$C$9,H43,0)</f>
        <v>0</v>
      </c>
      <c r="I75" s="37">
        <f t="shared" si="24"/>
        <v>0</v>
      </c>
      <c r="J75" s="37">
        <f t="shared" si="24"/>
        <v>0</v>
      </c>
      <c r="K75" s="37">
        <f t="shared" si="24"/>
        <v>0</v>
      </c>
      <c r="L75" s="37">
        <f t="shared" si="24"/>
        <v>0</v>
      </c>
      <c r="M75" s="37">
        <f t="shared" si="24"/>
        <v>0</v>
      </c>
      <c r="N75" s="37">
        <f t="shared" si="24"/>
        <v>0</v>
      </c>
      <c r="O75" s="37">
        <f t="shared" si="24"/>
        <v>0</v>
      </c>
      <c r="P75" s="37">
        <f t="shared" si="24"/>
        <v>0</v>
      </c>
      <c r="Q75" s="37">
        <f t="shared" si="24"/>
        <v>0</v>
      </c>
      <c r="R75" s="37">
        <f t="shared" si="24"/>
        <v>0</v>
      </c>
      <c r="S75" s="37">
        <f t="shared" si="24"/>
        <v>0</v>
      </c>
      <c r="T75" s="37">
        <f t="shared" si="24"/>
        <v>0</v>
      </c>
      <c r="U75" s="37">
        <f t="shared" si="24"/>
        <v>0</v>
      </c>
      <c r="V75" s="37">
        <f t="shared" si="24"/>
        <v>0</v>
      </c>
      <c r="W75" s="37">
        <f t="shared" si="24"/>
        <v>0</v>
      </c>
      <c r="X75" s="37">
        <f t="shared" si="24"/>
        <v>0</v>
      </c>
      <c r="Y75" s="37">
        <f t="shared" si="24"/>
        <v>0</v>
      </c>
      <c r="Z75" s="37">
        <f t="shared" si="24"/>
        <v>0</v>
      </c>
      <c r="AA75" s="37">
        <f t="shared" si="24"/>
        <v>0</v>
      </c>
      <c r="AB75" s="37">
        <f t="shared" si="24"/>
        <v>0</v>
      </c>
      <c r="AC75" s="37">
        <f t="shared" si="24"/>
        <v>0</v>
      </c>
      <c r="AD75" s="37">
        <f t="shared" si="24"/>
        <v>0</v>
      </c>
      <c r="AE75" s="37">
        <f t="shared" si="24"/>
        <v>0</v>
      </c>
      <c r="AF75" s="37">
        <f t="shared" si="24"/>
        <v>0</v>
      </c>
      <c r="AG75" s="37">
        <f t="shared" si="24"/>
        <v>0</v>
      </c>
      <c r="AH75" s="37">
        <f t="shared" si="24"/>
        <v>0</v>
      </c>
      <c r="AI75" s="37">
        <f t="shared" si="24"/>
        <v>0</v>
      </c>
      <c r="AJ75" s="37">
        <f t="shared" si="24"/>
        <v>0</v>
      </c>
      <c r="AK75" s="37">
        <f t="shared" si="24"/>
        <v>0</v>
      </c>
      <c r="AL75" s="37">
        <f t="shared" si="24"/>
        <v>0</v>
      </c>
      <c r="AM75" s="37">
        <f t="shared" si="24"/>
        <v>0</v>
      </c>
      <c r="AN75" s="37">
        <f t="shared" si="24"/>
        <v>0</v>
      </c>
      <c r="AO75" s="37">
        <f t="shared" si="24"/>
        <v>0</v>
      </c>
      <c r="AP75" s="37">
        <f t="shared" si="24"/>
        <v>0</v>
      </c>
      <c r="AQ75" s="37">
        <f t="shared" si="24"/>
        <v>0</v>
      </c>
      <c r="AR75" s="37">
        <f t="shared" si="24"/>
        <v>0</v>
      </c>
      <c r="AS75" s="37">
        <f t="shared" si="24"/>
        <v>0</v>
      </c>
      <c r="AT75" s="37">
        <f t="shared" si="24"/>
        <v>0</v>
      </c>
      <c r="AU75" s="37">
        <f t="shared" si="24"/>
        <v>0</v>
      </c>
      <c r="AV75" s="37">
        <f t="shared" si="24"/>
        <v>0</v>
      </c>
      <c r="AW75" s="37">
        <f t="shared" si="24"/>
        <v>0</v>
      </c>
      <c r="AX75" s="37">
        <f t="shared" si="24"/>
        <v>0</v>
      </c>
      <c r="AY75" s="37">
        <f t="shared" si="24"/>
        <v>0</v>
      </c>
      <c r="AZ75" s="37">
        <f t="shared" si="24"/>
        <v>0</v>
      </c>
      <c r="BA75" s="37">
        <f t="shared" si="24"/>
        <v>0</v>
      </c>
      <c r="BB75" s="37">
        <f t="shared" si="24"/>
        <v>0</v>
      </c>
      <c r="BC75" s="37">
        <f t="shared" si="24"/>
        <v>0</v>
      </c>
      <c r="BD75" s="37">
        <f t="shared" si="24"/>
        <v>0</v>
      </c>
      <c r="BE75" s="37">
        <f t="shared" si="24"/>
        <v>0</v>
      </c>
      <c r="BF75" s="37">
        <f t="shared" si="24"/>
        <v>0</v>
      </c>
      <c r="BG75" s="37">
        <f t="shared" si="24"/>
        <v>0</v>
      </c>
      <c r="BH75" s="37">
        <f t="shared" si="24"/>
        <v>0</v>
      </c>
      <c r="BI75" s="37">
        <f t="shared" si="24"/>
        <v>0</v>
      </c>
      <c r="BJ75" s="37">
        <f t="shared" si="24"/>
        <v>0</v>
      </c>
      <c r="BK75" s="37">
        <f t="shared" si="24"/>
        <v>0</v>
      </c>
      <c r="BL75" s="37">
        <f t="shared" si="24"/>
        <v>0</v>
      </c>
      <c r="BM75" s="37">
        <f t="shared" si="24"/>
        <v>0</v>
      </c>
      <c r="BN75" s="37">
        <f t="shared" si="24"/>
        <v>0</v>
      </c>
      <c r="BO75" s="37">
        <f t="shared" si="24"/>
        <v>0</v>
      </c>
      <c r="BP75" s="37">
        <f t="shared" si="24"/>
        <v>0</v>
      </c>
      <c r="BQ75" s="37">
        <f t="shared" si="24"/>
        <v>0</v>
      </c>
      <c r="BR75" s="37">
        <f t="shared" si="24"/>
        <v>0</v>
      </c>
      <c r="BS75" s="37">
        <f t="shared" si="24"/>
        <v>0</v>
      </c>
      <c r="BT75" s="37">
        <f t="shared" si="24"/>
        <v>0</v>
      </c>
      <c r="BU75" s="37">
        <f t="shared" si="23"/>
        <v>0</v>
      </c>
      <c r="BV75" s="37">
        <f t="shared" si="23"/>
        <v>0</v>
      </c>
      <c r="BW75" s="37">
        <f t="shared" si="23"/>
        <v>0</v>
      </c>
      <c r="BX75" s="37">
        <f t="shared" si="23"/>
        <v>0</v>
      </c>
      <c r="BY75" s="37">
        <f t="shared" si="23"/>
        <v>0</v>
      </c>
      <c r="BZ75" s="37">
        <f t="shared" si="23"/>
        <v>0</v>
      </c>
      <c r="CA75" s="37">
        <f t="shared" si="23"/>
        <v>0</v>
      </c>
      <c r="CB75" s="37">
        <f t="shared" si="23"/>
        <v>0</v>
      </c>
      <c r="CC75" s="37">
        <f t="shared" si="23"/>
        <v>0</v>
      </c>
      <c r="CD75" s="37">
        <f t="shared" si="23"/>
        <v>0</v>
      </c>
      <c r="CE75" s="37">
        <f t="shared" si="23"/>
        <v>0</v>
      </c>
      <c r="CF75" s="37">
        <f t="shared" si="23"/>
        <v>0</v>
      </c>
      <c r="CG75" s="37">
        <f t="shared" si="23"/>
        <v>0</v>
      </c>
      <c r="CH75" s="37">
        <f t="shared" si="23"/>
        <v>0</v>
      </c>
    </row>
    <row r="76" spans="2:86" x14ac:dyDescent="0.35">
      <c r="B76" s="1" t="str">
        <f t="shared" si="20"/>
        <v>Fees paid to IUK Investments Limited</v>
      </c>
      <c r="E76" s="29">
        <f t="shared" si="21"/>
        <v>48.622136418473424</v>
      </c>
      <c r="F76" s="38"/>
      <c r="G76" s="37">
        <f t="shared" si="25"/>
        <v>0</v>
      </c>
      <c r="H76" s="37">
        <f>IF(H$4&gt;=$C$9,H44,0)</f>
        <v>0</v>
      </c>
      <c r="I76" s="37">
        <f t="shared" si="24"/>
        <v>0</v>
      </c>
      <c r="J76" s="37">
        <f t="shared" si="24"/>
        <v>0</v>
      </c>
      <c r="K76" s="37">
        <f t="shared" si="24"/>
        <v>0</v>
      </c>
      <c r="L76" s="37">
        <f t="shared" si="24"/>
        <v>0</v>
      </c>
      <c r="M76" s="37">
        <f t="shared" si="24"/>
        <v>0</v>
      </c>
      <c r="N76" s="37">
        <f t="shared" si="24"/>
        <v>0</v>
      </c>
      <c r="O76" s="37">
        <f t="shared" si="24"/>
        <v>0</v>
      </c>
      <c r="P76" s="37">
        <f t="shared" si="24"/>
        <v>0</v>
      </c>
      <c r="Q76" s="37">
        <f t="shared" si="24"/>
        <v>0</v>
      </c>
      <c r="R76" s="37">
        <f t="shared" si="24"/>
        <v>0</v>
      </c>
      <c r="S76" s="37">
        <f t="shared" si="24"/>
        <v>0</v>
      </c>
      <c r="T76" s="37">
        <f t="shared" si="24"/>
        <v>0</v>
      </c>
      <c r="U76" s="37">
        <f t="shared" si="24"/>
        <v>0</v>
      </c>
      <c r="V76" s="37">
        <f t="shared" si="24"/>
        <v>0</v>
      </c>
      <c r="W76" s="37">
        <f t="shared" si="24"/>
        <v>0</v>
      </c>
      <c r="X76" s="37">
        <f t="shared" si="24"/>
        <v>2.7439999999999998</v>
      </c>
      <c r="Y76" s="37">
        <f t="shared" si="24"/>
        <v>0.95228706624605586</v>
      </c>
      <c r="Z76" s="37">
        <f t="shared" si="24"/>
        <v>0.9784749605678229</v>
      </c>
      <c r="AA76" s="37">
        <f t="shared" si="24"/>
        <v>0.9784749605678229</v>
      </c>
      <c r="AB76" s="37">
        <f t="shared" si="24"/>
        <v>1.0053830219834392</v>
      </c>
      <c r="AC76" s="37">
        <f t="shared" si="24"/>
        <v>1.0053830219834392</v>
      </c>
      <c r="AD76" s="37">
        <f t="shared" si="24"/>
        <v>1.0330310550879833</v>
      </c>
      <c r="AE76" s="37">
        <f t="shared" si="24"/>
        <v>1.0330310550879833</v>
      </c>
      <c r="AF76" s="37">
        <f t="shared" si="24"/>
        <v>1.0614394091029027</v>
      </c>
      <c r="AG76" s="37">
        <f t="shared" si="24"/>
        <v>1.0614394091029027</v>
      </c>
      <c r="AH76" s="37">
        <f t="shared" si="24"/>
        <v>1.0906289928532331</v>
      </c>
      <c r="AI76" s="37">
        <f t="shared" si="24"/>
        <v>1.0906289928532331</v>
      </c>
      <c r="AJ76" s="37">
        <f t="shared" si="24"/>
        <v>1.1206212901566968</v>
      </c>
      <c r="AK76" s="37">
        <f t="shared" si="24"/>
        <v>1.1206212901566968</v>
      </c>
      <c r="AL76" s="37">
        <f t="shared" si="24"/>
        <v>1.1514383756360065</v>
      </c>
      <c r="AM76" s="37">
        <f t="shared" si="24"/>
        <v>1.1514383756360065</v>
      </c>
      <c r="AN76" s="37">
        <f t="shared" si="24"/>
        <v>1.1744671431487266</v>
      </c>
      <c r="AO76" s="37">
        <f t="shared" si="24"/>
        <v>1.1744671431487266</v>
      </c>
      <c r="AP76" s="37">
        <f t="shared" si="24"/>
        <v>1.1979564860116998</v>
      </c>
      <c r="AQ76" s="37">
        <f t="shared" si="24"/>
        <v>1.1979564860116998</v>
      </c>
      <c r="AR76" s="37">
        <f t="shared" si="24"/>
        <v>1.221915615731934</v>
      </c>
      <c r="AS76" s="37">
        <f t="shared" si="24"/>
        <v>1.221915615731934</v>
      </c>
      <c r="AT76" s="37">
        <f t="shared" si="24"/>
        <v>1.2463539280465739</v>
      </c>
      <c r="AU76" s="37">
        <f t="shared" si="24"/>
        <v>1.2463539280465739</v>
      </c>
      <c r="AV76" s="37">
        <f t="shared" si="24"/>
        <v>1.271281006607504</v>
      </c>
      <c r="AW76" s="37">
        <f t="shared" si="24"/>
        <v>1.271281006607504</v>
      </c>
      <c r="AX76" s="37">
        <f t="shared" si="24"/>
        <v>1.2967066267396543</v>
      </c>
      <c r="AY76" s="37">
        <f t="shared" si="24"/>
        <v>1.2967066267396543</v>
      </c>
      <c r="AZ76" s="37">
        <f t="shared" si="24"/>
        <v>1.3226407592744476</v>
      </c>
      <c r="BA76" s="37">
        <f t="shared" si="24"/>
        <v>1.3226407592744476</v>
      </c>
      <c r="BB76" s="37">
        <f t="shared" si="24"/>
        <v>1.3490935744599373</v>
      </c>
      <c r="BC76" s="37">
        <f t="shared" si="24"/>
        <v>1.3490935744599373</v>
      </c>
      <c r="BD76" s="37">
        <f t="shared" si="24"/>
        <v>1.3760754459491356</v>
      </c>
      <c r="BE76" s="37">
        <f t="shared" si="24"/>
        <v>1.3760754459491356</v>
      </c>
      <c r="BF76" s="37">
        <f t="shared" si="24"/>
        <v>1.4035969548681191</v>
      </c>
      <c r="BG76" s="37">
        <f t="shared" si="24"/>
        <v>1.4035969548681191</v>
      </c>
      <c r="BH76" s="37">
        <f t="shared" si="24"/>
        <v>1.4316688939654814</v>
      </c>
      <c r="BI76" s="37">
        <f t="shared" si="24"/>
        <v>1.4316688939654814</v>
      </c>
      <c r="BJ76" s="37">
        <f t="shared" si="24"/>
        <v>1.4603022718447907</v>
      </c>
      <c r="BK76" s="37">
        <f t="shared" si="24"/>
        <v>0</v>
      </c>
      <c r="BL76" s="37">
        <f t="shared" si="24"/>
        <v>0</v>
      </c>
      <c r="BM76" s="37">
        <f t="shared" si="24"/>
        <v>0</v>
      </c>
      <c r="BN76" s="37">
        <f t="shared" si="24"/>
        <v>0</v>
      </c>
      <c r="BO76" s="37">
        <f t="shared" si="24"/>
        <v>0</v>
      </c>
      <c r="BP76" s="37">
        <f t="shared" si="24"/>
        <v>0</v>
      </c>
      <c r="BQ76" s="37">
        <f t="shared" si="24"/>
        <v>0</v>
      </c>
      <c r="BR76" s="37">
        <f t="shared" si="24"/>
        <v>0</v>
      </c>
      <c r="BS76" s="37">
        <f t="shared" si="24"/>
        <v>0</v>
      </c>
      <c r="BT76" s="37">
        <f t="shared" si="24"/>
        <v>0</v>
      </c>
      <c r="BU76" s="37">
        <f t="shared" si="23"/>
        <v>0</v>
      </c>
      <c r="BV76" s="37">
        <f t="shared" si="23"/>
        <v>0</v>
      </c>
      <c r="BW76" s="37">
        <f t="shared" si="23"/>
        <v>0</v>
      </c>
      <c r="BX76" s="37">
        <f t="shared" si="23"/>
        <v>0</v>
      </c>
      <c r="BY76" s="37">
        <f t="shared" si="23"/>
        <v>0</v>
      </c>
      <c r="BZ76" s="37">
        <f t="shared" si="23"/>
        <v>0</v>
      </c>
      <c r="CA76" s="37">
        <f t="shared" si="23"/>
        <v>0</v>
      </c>
      <c r="CB76" s="37">
        <f t="shared" si="23"/>
        <v>0</v>
      </c>
      <c r="CC76" s="37">
        <f t="shared" si="23"/>
        <v>0</v>
      </c>
      <c r="CD76" s="37">
        <f t="shared" si="23"/>
        <v>0</v>
      </c>
      <c r="CE76" s="37">
        <f t="shared" si="23"/>
        <v>0</v>
      </c>
      <c r="CF76" s="37">
        <f t="shared" si="23"/>
        <v>0</v>
      </c>
      <c r="CG76" s="37">
        <f t="shared" si="23"/>
        <v>0</v>
      </c>
      <c r="CH76" s="37">
        <f t="shared" si="23"/>
        <v>0</v>
      </c>
    </row>
    <row r="77" spans="2:86" x14ac:dyDescent="0.35">
      <c r="B77" s="1" t="str">
        <f t="shared" si="20"/>
        <v>Fees paid to Greenwood Partnership Venture</v>
      </c>
      <c r="E77" s="29">
        <f t="shared" si="21"/>
        <v>437.62422776626107</v>
      </c>
      <c r="F77" s="38"/>
      <c r="G77" s="37">
        <f t="shared" si="25"/>
        <v>0</v>
      </c>
      <c r="H77" s="37">
        <f>IF(H$4&gt;=$C$9,H45,0)</f>
        <v>0</v>
      </c>
      <c r="I77" s="37">
        <f t="shared" si="24"/>
        <v>0</v>
      </c>
      <c r="J77" s="37">
        <f t="shared" si="24"/>
        <v>0</v>
      </c>
      <c r="K77" s="37">
        <f t="shared" si="24"/>
        <v>0</v>
      </c>
      <c r="L77" s="37">
        <f t="shared" si="24"/>
        <v>0</v>
      </c>
      <c r="M77" s="37">
        <f t="shared" si="24"/>
        <v>0</v>
      </c>
      <c r="N77" s="37">
        <f t="shared" si="24"/>
        <v>0</v>
      </c>
      <c r="O77" s="37">
        <f t="shared" si="24"/>
        <v>0</v>
      </c>
      <c r="P77" s="37">
        <f t="shared" si="24"/>
        <v>0</v>
      </c>
      <c r="Q77" s="37">
        <f t="shared" si="24"/>
        <v>0</v>
      </c>
      <c r="R77" s="37">
        <f t="shared" si="24"/>
        <v>0</v>
      </c>
      <c r="S77" s="37">
        <f t="shared" si="24"/>
        <v>0</v>
      </c>
      <c r="T77" s="37">
        <f t="shared" si="24"/>
        <v>0</v>
      </c>
      <c r="U77" s="37">
        <f t="shared" si="24"/>
        <v>0</v>
      </c>
      <c r="V77" s="37">
        <f t="shared" si="24"/>
        <v>0</v>
      </c>
      <c r="W77" s="37">
        <f t="shared" si="24"/>
        <v>0</v>
      </c>
      <c r="X77" s="37">
        <f t="shared" si="24"/>
        <v>24.721</v>
      </c>
      <c r="Y77" s="37">
        <f t="shared" si="24"/>
        <v>8.5705835962145134</v>
      </c>
      <c r="Z77" s="37">
        <f t="shared" si="24"/>
        <v>8.8062746451104115</v>
      </c>
      <c r="AA77" s="37">
        <f t="shared" si="24"/>
        <v>8.8062746451104115</v>
      </c>
      <c r="AB77" s="37">
        <f t="shared" si="24"/>
        <v>9.0484471978509475</v>
      </c>
      <c r="AC77" s="37">
        <f t="shared" si="24"/>
        <v>9.0484471978509475</v>
      </c>
      <c r="AD77" s="37">
        <f t="shared" si="24"/>
        <v>9.2972794957918499</v>
      </c>
      <c r="AE77" s="37">
        <f t="shared" si="24"/>
        <v>9.2972794957918499</v>
      </c>
      <c r="AF77" s="37">
        <f t="shared" si="24"/>
        <v>9.5529546819261277</v>
      </c>
      <c r="AG77" s="37">
        <f t="shared" si="24"/>
        <v>9.5529546819261277</v>
      </c>
      <c r="AH77" s="37">
        <f t="shared" si="24"/>
        <v>9.8156609356790963</v>
      </c>
      <c r="AI77" s="37">
        <f t="shared" si="24"/>
        <v>9.8156609356790963</v>
      </c>
      <c r="AJ77" s="37">
        <f t="shared" si="24"/>
        <v>10.085591611410273</v>
      </c>
      <c r="AK77" s="37">
        <f t="shared" si="24"/>
        <v>10.085591611410273</v>
      </c>
      <c r="AL77" s="37">
        <f t="shared" si="24"/>
        <v>10.362945380724055</v>
      </c>
      <c r="AM77" s="37">
        <f t="shared" si="24"/>
        <v>10.362945380724055</v>
      </c>
      <c r="AN77" s="37">
        <f t="shared" si="24"/>
        <v>10.570204288338536</v>
      </c>
      <c r="AO77" s="37">
        <f t="shared" si="24"/>
        <v>10.570204288338536</v>
      </c>
      <c r="AP77" s="37">
        <f t="shared" si="24"/>
        <v>10.781608374105309</v>
      </c>
      <c r="AQ77" s="37">
        <f t="shared" si="24"/>
        <v>10.781608374105309</v>
      </c>
      <c r="AR77" s="37">
        <f t="shared" si="24"/>
        <v>10.997240541587415</v>
      </c>
      <c r="AS77" s="37">
        <f t="shared" si="24"/>
        <v>10.997240541587415</v>
      </c>
      <c r="AT77" s="37">
        <f t="shared" si="24"/>
        <v>11.217185352419163</v>
      </c>
      <c r="AU77" s="37">
        <f t="shared" si="24"/>
        <v>11.217185352419163</v>
      </c>
      <c r="AV77" s="37">
        <f t="shared" si="24"/>
        <v>11.441529059467547</v>
      </c>
      <c r="AW77" s="37">
        <f t="shared" si="24"/>
        <v>11.441529059467547</v>
      </c>
      <c r="AX77" s="37">
        <f t="shared" si="24"/>
        <v>11.670359640656898</v>
      </c>
      <c r="AY77" s="37">
        <f t="shared" si="24"/>
        <v>11.670359640656898</v>
      </c>
      <c r="AZ77" s="37">
        <f t="shared" si="24"/>
        <v>11.903766833470037</v>
      </c>
      <c r="BA77" s="37">
        <f t="shared" si="24"/>
        <v>11.903766833470037</v>
      </c>
      <c r="BB77" s="37">
        <f t="shared" si="24"/>
        <v>12.141842170139437</v>
      </c>
      <c r="BC77" s="37">
        <f t="shared" si="24"/>
        <v>12.141842170139437</v>
      </c>
      <c r="BD77" s="37">
        <f t="shared" si="24"/>
        <v>12.384679013542227</v>
      </c>
      <c r="BE77" s="37">
        <f t="shared" si="24"/>
        <v>12.384679013542227</v>
      </c>
      <c r="BF77" s="37">
        <f t="shared" si="24"/>
        <v>12.63237259381307</v>
      </c>
      <c r="BG77" s="37">
        <f t="shared" si="24"/>
        <v>12.63237259381307</v>
      </c>
      <c r="BH77" s="37">
        <f t="shared" si="24"/>
        <v>12.885020045689332</v>
      </c>
      <c r="BI77" s="37">
        <f t="shared" si="24"/>
        <v>12.885020045689332</v>
      </c>
      <c r="BJ77" s="37">
        <f t="shared" si="24"/>
        <v>13.14272044660312</v>
      </c>
      <c r="BK77" s="37">
        <f t="shared" si="24"/>
        <v>0</v>
      </c>
      <c r="BL77" s="37">
        <f t="shared" si="24"/>
        <v>0</v>
      </c>
      <c r="BM77" s="37">
        <f t="shared" si="24"/>
        <v>0</v>
      </c>
      <c r="BN77" s="37">
        <f t="shared" si="24"/>
        <v>0</v>
      </c>
      <c r="BO77" s="37">
        <f t="shared" si="24"/>
        <v>0</v>
      </c>
      <c r="BP77" s="37">
        <f t="shared" si="24"/>
        <v>0</v>
      </c>
      <c r="BQ77" s="37">
        <f t="shared" si="24"/>
        <v>0</v>
      </c>
      <c r="BR77" s="37">
        <f t="shared" si="24"/>
        <v>0</v>
      </c>
      <c r="BS77" s="37">
        <f t="shared" si="24"/>
        <v>0</v>
      </c>
      <c r="BT77" s="37">
        <f t="shared" ref="BT77" si="26">IF(BT$4&gt;=$C$9,BT45,0)</f>
        <v>0</v>
      </c>
      <c r="BU77" s="37">
        <f t="shared" si="23"/>
        <v>0</v>
      </c>
      <c r="BV77" s="37">
        <f t="shared" si="23"/>
        <v>0</v>
      </c>
      <c r="BW77" s="37">
        <f t="shared" si="23"/>
        <v>0</v>
      </c>
      <c r="BX77" s="37">
        <f t="shared" si="23"/>
        <v>0</v>
      </c>
      <c r="BY77" s="37">
        <f t="shared" si="23"/>
        <v>0</v>
      </c>
      <c r="BZ77" s="37">
        <f t="shared" si="23"/>
        <v>0</v>
      </c>
      <c r="CA77" s="37">
        <f t="shared" si="23"/>
        <v>0</v>
      </c>
      <c r="CB77" s="37">
        <f t="shared" si="23"/>
        <v>0</v>
      </c>
      <c r="CC77" s="37">
        <f t="shared" si="23"/>
        <v>0</v>
      </c>
      <c r="CD77" s="37">
        <f t="shared" si="23"/>
        <v>0</v>
      </c>
      <c r="CE77" s="37">
        <f t="shared" si="23"/>
        <v>0</v>
      </c>
      <c r="CF77" s="37">
        <f t="shared" si="23"/>
        <v>0</v>
      </c>
      <c r="CG77" s="37">
        <f t="shared" si="23"/>
        <v>0</v>
      </c>
      <c r="CH77" s="37">
        <f t="shared" si="23"/>
        <v>0</v>
      </c>
    </row>
    <row r="78" spans="2:86" x14ac:dyDescent="0.35">
      <c r="B78" s="1" t="str">
        <f t="shared" si="20"/>
        <v>Fees paid to Enter name</v>
      </c>
      <c r="E78" s="29">
        <f t="shared" si="21"/>
        <v>0</v>
      </c>
      <c r="F78" s="38"/>
      <c r="G78" s="37">
        <f t="shared" si="25"/>
        <v>0</v>
      </c>
      <c r="H78" s="37">
        <f>IF(H$4&gt;=$C$9,H46,0)</f>
        <v>0</v>
      </c>
      <c r="I78" s="37">
        <f t="shared" ref="I78:BT79" si="27">IF(I$4&gt;=$C$9,I46,0)</f>
        <v>0</v>
      </c>
      <c r="J78" s="37">
        <f t="shared" si="27"/>
        <v>0</v>
      </c>
      <c r="K78" s="37">
        <f t="shared" si="27"/>
        <v>0</v>
      </c>
      <c r="L78" s="37">
        <f t="shared" si="27"/>
        <v>0</v>
      </c>
      <c r="M78" s="37">
        <f t="shared" si="27"/>
        <v>0</v>
      </c>
      <c r="N78" s="37">
        <f t="shared" si="27"/>
        <v>0</v>
      </c>
      <c r="O78" s="37">
        <f t="shared" si="27"/>
        <v>0</v>
      </c>
      <c r="P78" s="37">
        <f t="shared" si="27"/>
        <v>0</v>
      </c>
      <c r="Q78" s="37">
        <f t="shared" si="27"/>
        <v>0</v>
      </c>
      <c r="R78" s="37">
        <f t="shared" si="27"/>
        <v>0</v>
      </c>
      <c r="S78" s="37">
        <f t="shared" si="27"/>
        <v>0</v>
      </c>
      <c r="T78" s="37">
        <f t="shared" si="27"/>
        <v>0</v>
      </c>
      <c r="U78" s="37">
        <f t="shared" si="27"/>
        <v>0</v>
      </c>
      <c r="V78" s="37">
        <f t="shared" si="27"/>
        <v>0</v>
      </c>
      <c r="W78" s="37">
        <f t="shared" si="27"/>
        <v>0</v>
      </c>
      <c r="X78" s="37">
        <f t="shared" si="27"/>
        <v>0</v>
      </c>
      <c r="Y78" s="37">
        <f t="shared" si="27"/>
        <v>0</v>
      </c>
      <c r="Z78" s="37">
        <f t="shared" si="27"/>
        <v>0</v>
      </c>
      <c r="AA78" s="37">
        <f t="shared" si="27"/>
        <v>0</v>
      </c>
      <c r="AB78" s="37">
        <f t="shared" si="27"/>
        <v>0</v>
      </c>
      <c r="AC78" s="37">
        <f t="shared" si="27"/>
        <v>0</v>
      </c>
      <c r="AD78" s="37">
        <f t="shared" si="27"/>
        <v>0</v>
      </c>
      <c r="AE78" s="37">
        <f t="shared" si="27"/>
        <v>0</v>
      </c>
      <c r="AF78" s="37">
        <f t="shared" si="27"/>
        <v>0</v>
      </c>
      <c r="AG78" s="37">
        <f t="shared" si="27"/>
        <v>0</v>
      </c>
      <c r="AH78" s="37">
        <f t="shared" si="27"/>
        <v>0</v>
      </c>
      <c r="AI78" s="37">
        <f t="shared" si="27"/>
        <v>0</v>
      </c>
      <c r="AJ78" s="37">
        <f t="shared" si="27"/>
        <v>0</v>
      </c>
      <c r="AK78" s="37">
        <f t="shared" si="27"/>
        <v>0</v>
      </c>
      <c r="AL78" s="37">
        <f t="shared" si="27"/>
        <v>0</v>
      </c>
      <c r="AM78" s="37">
        <f t="shared" si="27"/>
        <v>0</v>
      </c>
      <c r="AN78" s="37">
        <f t="shared" si="27"/>
        <v>0</v>
      </c>
      <c r="AO78" s="37">
        <f t="shared" si="27"/>
        <v>0</v>
      </c>
      <c r="AP78" s="37">
        <f t="shared" si="27"/>
        <v>0</v>
      </c>
      <c r="AQ78" s="37">
        <f t="shared" si="27"/>
        <v>0</v>
      </c>
      <c r="AR78" s="37">
        <f t="shared" si="27"/>
        <v>0</v>
      </c>
      <c r="AS78" s="37">
        <f t="shared" si="27"/>
        <v>0</v>
      </c>
      <c r="AT78" s="37">
        <f t="shared" si="27"/>
        <v>0</v>
      </c>
      <c r="AU78" s="37">
        <f t="shared" si="27"/>
        <v>0</v>
      </c>
      <c r="AV78" s="37">
        <f t="shared" si="27"/>
        <v>0</v>
      </c>
      <c r="AW78" s="37">
        <f t="shared" si="27"/>
        <v>0</v>
      </c>
      <c r="AX78" s="37">
        <f t="shared" si="27"/>
        <v>0</v>
      </c>
      <c r="AY78" s="37">
        <f t="shared" si="27"/>
        <v>0</v>
      </c>
      <c r="AZ78" s="37">
        <f t="shared" si="27"/>
        <v>0</v>
      </c>
      <c r="BA78" s="37">
        <f t="shared" si="27"/>
        <v>0</v>
      </c>
      <c r="BB78" s="37">
        <f t="shared" si="27"/>
        <v>0</v>
      </c>
      <c r="BC78" s="37">
        <f t="shared" si="27"/>
        <v>0</v>
      </c>
      <c r="BD78" s="37">
        <f t="shared" si="27"/>
        <v>0</v>
      </c>
      <c r="BE78" s="37">
        <f t="shared" si="27"/>
        <v>0</v>
      </c>
      <c r="BF78" s="37">
        <f t="shared" si="27"/>
        <v>0</v>
      </c>
      <c r="BG78" s="37">
        <f t="shared" si="27"/>
        <v>0</v>
      </c>
      <c r="BH78" s="37">
        <f t="shared" si="27"/>
        <v>0</v>
      </c>
      <c r="BI78" s="37">
        <f t="shared" si="27"/>
        <v>0</v>
      </c>
      <c r="BJ78" s="37">
        <f t="shared" si="27"/>
        <v>0</v>
      </c>
      <c r="BK78" s="37">
        <f t="shared" si="27"/>
        <v>0</v>
      </c>
      <c r="BL78" s="37">
        <f t="shared" si="27"/>
        <v>0</v>
      </c>
      <c r="BM78" s="37">
        <f t="shared" si="27"/>
        <v>0</v>
      </c>
      <c r="BN78" s="37">
        <f t="shared" si="27"/>
        <v>0</v>
      </c>
      <c r="BO78" s="37">
        <f t="shared" si="27"/>
        <v>0</v>
      </c>
      <c r="BP78" s="37">
        <f t="shared" si="27"/>
        <v>0</v>
      </c>
      <c r="BQ78" s="37">
        <f t="shared" si="27"/>
        <v>0</v>
      </c>
      <c r="BR78" s="37">
        <f t="shared" si="27"/>
        <v>0</v>
      </c>
      <c r="BS78" s="37">
        <f t="shared" si="27"/>
        <v>0</v>
      </c>
      <c r="BT78" s="37">
        <f t="shared" si="27"/>
        <v>0</v>
      </c>
      <c r="BU78" s="37">
        <f t="shared" si="23"/>
        <v>0</v>
      </c>
      <c r="BV78" s="37">
        <f t="shared" si="23"/>
        <v>0</v>
      </c>
      <c r="BW78" s="37">
        <f t="shared" si="23"/>
        <v>0</v>
      </c>
      <c r="BX78" s="37">
        <f t="shared" si="23"/>
        <v>0</v>
      </c>
      <c r="BY78" s="37">
        <f t="shared" si="23"/>
        <v>0</v>
      </c>
      <c r="BZ78" s="37">
        <f t="shared" si="23"/>
        <v>0</v>
      </c>
      <c r="CA78" s="37">
        <f t="shared" si="23"/>
        <v>0</v>
      </c>
      <c r="CB78" s="37">
        <f t="shared" si="23"/>
        <v>0</v>
      </c>
      <c r="CC78" s="37">
        <f t="shared" si="23"/>
        <v>0</v>
      </c>
      <c r="CD78" s="37">
        <f t="shared" si="23"/>
        <v>0</v>
      </c>
      <c r="CE78" s="37">
        <f t="shared" si="23"/>
        <v>0</v>
      </c>
      <c r="CF78" s="37">
        <f t="shared" si="23"/>
        <v>0</v>
      </c>
      <c r="CG78" s="37">
        <f t="shared" si="23"/>
        <v>0</v>
      </c>
      <c r="CH78" s="37">
        <f t="shared" si="23"/>
        <v>0</v>
      </c>
    </row>
    <row r="79" spans="2:86" x14ac:dyDescent="0.35">
      <c r="B79" s="1" t="str">
        <f t="shared" si="20"/>
        <v>Fees paid to Enter name</v>
      </c>
      <c r="E79" s="29">
        <f t="shared" si="21"/>
        <v>0</v>
      </c>
      <c r="F79" s="38"/>
      <c r="G79" s="37">
        <f t="shared" si="25"/>
        <v>0</v>
      </c>
      <c r="H79" s="37">
        <f>IF(H$4&gt;=$C$9,H47,0)</f>
        <v>0</v>
      </c>
      <c r="I79" s="37">
        <f t="shared" si="27"/>
        <v>0</v>
      </c>
      <c r="J79" s="37">
        <f t="shared" si="27"/>
        <v>0</v>
      </c>
      <c r="K79" s="37">
        <f t="shared" si="27"/>
        <v>0</v>
      </c>
      <c r="L79" s="37">
        <f t="shared" si="27"/>
        <v>0</v>
      </c>
      <c r="M79" s="37">
        <f t="shared" si="27"/>
        <v>0</v>
      </c>
      <c r="N79" s="37">
        <f t="shared" si="27"/>
        <v>0</v>
      </c>
      <c r="O79" s="37">
        <f t="shared" si="27"/>
        <v>0</v>
      </c>
      <c r="P79" s="37">
        <f t="shared" si="27"/>
        <v>0</v>
      </c>
      <c r="Q79" s="37">
        <f t="shared" si="27"/>
        <v>0</v>
      </c>
      <c r="R79" s="37">
        <f t="shared" si="27"/>
        <v>0</v>
      </c>
      <c r="S79" s="37">
        <f t="shared" si="27"/>
        <v>0</v>
      </c>
      <c r="T79" s="37">
        <f t="shared" si="27"/>
        <v>0</v>
      </c>
      <c r="U79" s="37">
        <f t="shared" si="27"/>
        <v>0</v>
      </c>
      <c r="V79" s="37">
        <f t="shared" si="27"/>
        <v>0</v>
      </c>
      <c r="W79" s="37">
        <f t="shared" si="27"/>
        <v>0</v>
      </c>
      <c r="X79" s="37">
        <f t="shared" si="27"/>
        <v>0</v>
      </c>
      <c r="Y79" s="37">
        <f t="shared" si="27"/>
        <v>0</v>
      </c>
      <c r="Z79" s="37">
        <f t="shared" si="27"/>
        <v>0</v>
      </c>
      <c r="AA79" s="37">
        <f t="shared" si="27"/>
        <v>0</v>
      </c>
      <c r="AB79" s="37">
        <f t="shared" si="27"/>
        <v>0</v>
      </c>
      <c r="AC79" s="37">
        <f t="shared" si="27"/>
        <v>0</v>
      </c>
      <c r="AD79" s="37">
        <f t="shared" si="27"/>
        <v>0</v>
      </c>
      <c r="AE79" s="37">
        <f t="shared" si="27"/>
        <v>0</v>
      </c>
      <c r="AF79" s="37">
        <f t="shared" si="27"/>
        <v>0</v>
      </c>
      <c r="AG79" s="37">
        <f t="shared" si="27"/>
        <v>0</v>
      </c>
      <c r="AH79" s="37">
        <f t="shared" si="27"/>
        <v>0</v>
      </c>
      <c r="AI79" s="37">
        <f t="shared" si="27"/>
        <v>0</v>
      </c>
      <c r="AJ79" s="37">
        <f t="shared" si="27"/>
        <v>0</v>
      </c>
      <c r="AK79" s="37">
        <f t="shared" si="27"/>
        <v>0</v>
      </c>
      <c r="AL79" s="37">
        <f t="shared" si="27"/>
        <v>0</v>
      </c>
      <c r="AM79" s="37">
        <f t="shared" si="27"/>
        <v>0</v>
      </c>
      <c r="AN79" s="37">
        <f t="shared" si="27"/>
        <v>0</v>
      </c>
      <c r="AO79" s="37">
        <f t="shared" si="27"/>
        <v>0</v>
      </c>
      <c r="AP79" s="37">
        <f t="shared" si="27"/>
        <v>0</v>
      </c>
      <c r="AQ79" s="37">
        <f t="shared" si="27"/>
        <v>0</v>
      </c>
      <c r="AR79" s="37">
        <f t="shared" si="27"/>
        <v>0</v>
      </c>
      <c r="AS79" s="37">
        <f t="shared" si="27"/>
        <v>0</v>
      </c>
      <c r="AT79" s="37">
        <f t="shared" si="27"/>
        <v>0</v>
      </c>
      <c r="AU79" s="37">
        <f t="shared" si="27"/>
        <v>0</v>
      </c>
      <c r="AV79" s="37">
        <f t="shared" si="27"/>
        <v>0</v>
      </c>
      <c r="AW79" s="37">
        <f t="shared" si="27"/>
        <v>0</v>
      </c>
      <c r="AX79" s="37">
        <f t="shared" si="27"/>
        <v>0</v>
      </c>
      <c r="AY79" s="37">
        <f t="shared" si="27"/>
        <v>0</v>
      </c>
      <c r="AZ79" s="37">
        <f t="shared" si="27"/>
        <v>0</v>
      </c>
      <c r="BA79" s="37">
        <f t="shared" si="27"/>
        <v>0</v>
      </c>
      <c r="BB79" s="37">
        <f t="shared" si="27"/>
        <v>0</v>
      </c>
      <c r="BC79" s="37">
        <f t="shared" si="27"/>
        <v>0</v>
      </c>
      <c r="BD79" s="37">
        <f t="shared" si="27"/>
        <v>0</v>
      </c>
      <c r="BE79" s="37">
        <f t="shared" si="27"/>
        <v>0</v>
      </c>
      <c r="BF79" s="37">
        <f t="shared" si="27"/>
        <v>0</v>
      </c>
      <c r="BG79" s="37">
        <f t="shared" si="27"/>
        <v>0</v>
      </c>
      <c r="BH79" s="37">
        <f t="shared" si="27"/>
        <v>0</v>
      </c>
      <c r="BI79" s="37">
        <f t="shared" si="27"/>
        <v>0</v>
      </c>
      <c r="BJ79" s="37">
        <f t="shared" si="27"/>
        <v>0</v>
      </c>
      <c r="BK79" s="37">
        <f t="shared" si="27"/>
        <v>0</v>
      </c>
      <c r="BL79" s="37">
        <f t="shared" si="27"/>
        <v>0</v>
      </c>
      <c r="BM79" s="37">
        <f t="shared" si="27"/>
        <v>0</v>
      </c>
      <c r="BN79" s="37">
        <f t="shared" si="27"/>
        <v>0</v>
      </c>
      <c r="BO79" s="37">
        <f t="shared" si="27"/>
        <v>0</v>
      </c>
      <c r="BP79" s="37">
        <f t="shared" si="27"/>
        <v>0</v>
      </c>
      <c r="BQ79" s="37">
        <f t="shared" si="27"/>
        <v>0</v>
      </c>
      <c r="BR79" s="37">
        <f t="shared" si="27"/>
        <v>0</v>
      </c>
      <c r="BS79" s="37">
        <f t="shared" si="27"/>
        <v>0</v>
      </c>
      <c r="BT79" s="37">
        <f t="shared" si="27"/>
        <v>0</v>
      </c>
      <c r="BU79" s="37">
        <f t="shared" si="23"/>
        <v>0</v>
      </c>
      <c r="BV79" s="37">
        <f t="shared" si="23"/>
        <v>0</v>
      </c>
      <c r="BW79" s="37">
        <f t="shared" si="23"/>
        <v>0</v>
      </c>
      <c r="BX79" s="37">
        <f t="shared" si="23"/>
        <v>0</v>
      </c>
      <c r="BY79" s="37">
        <f t="shared" si="23"/>
        <v>0</v>
      </c>
      <c r="BZ79" s="37">
        <f t="shared" si="23"/>
        <v>0</v>
      </c>
      <c r="CA79" s="37">
        <f t="shared" si="23"/>
        <v>0</v>
      </c>
      <c r="CB79" s="37">
        <f t="shared" si="23"/>
        <v>0</v>
      </c>
      <c r="CC79" s="37">
        <f t="shared" si="23"/>
        <v>0</v>
      </c>
      <c r="CD79" s="37">
        <f t="shared" si="23"/>
        <v>0</v>
      </c>
      <c r="CE79" s="37">
        <f t="shared" si="23"/>
        <v>0</v>
      </c>
      <c r="CF79" s="37">
        <f t="shared" si="23"/>
        <v>0</v>
      </c>
      <c r="CG79" s="37">
        <f t="shared" si="23"/>
        <v>0</v>
      </c>
      <c r="CH79" s="37">
        <f t="shared" si="23"/>
        <v>0</v>
      </c>
    </row>
    <row r="80" spans="2:86" x14ac:dyDescent="0.35">
      <c r="B80" s="2" t="s">
        <v>42</v>
      </c>
      <c r="C80" s="2"/>
      <c r="D80" s="2"/>
      <c r="E80" s="32">
        <f t="shared" si="21"/>
        <v>39351.739468377411</v>
      </c>
      <c r="F80" s="39"/>
      <c r="G80" s="33">
        <f t="shared" ref="G80:AL80" si="28">SUM(G70:G79)</f>
        <v>0</v>
      </c>
      <c r="H80" s="33">
        <f t="shared" si="28"/>
        <v>0</v>
      </c>
      <c r="I80" s="33">
        <f t="shared" si="28"/>
        <v>0</v>
      </c>
      <c r="J80" s="33">
        <f t="shared" si="28"/>
        <v>0</v>
      </c>
      <c r="K80" s="33">
        <f t="shared" si="28"/>
        <v>0</v>
      </c>
      <c r="L80" s="33">
        <f t="shared" si="28"/>
        <v>0</v>
      </c>
      <c r="M80" s="33">
        <f t="shared" si="28"/>
        <v>0</v>
      </c>
      <c r="N80" s="33">
        <f t="shared" si="28"/>
        <v>0</v>
      </c>
      <c r="O80" s="33">
        <f t="shared" si="28"/>
        <v>0</v>
      </c>
      <c r="P80" s="33">
        <f t="shared" si="28"/>
        <v>0</v>
      </c>
      <c r="Q80" s="33">
        <f t="shared" si="28"/>
        <v>0</v>
      </c>
      <c r="R80" s="33">
        <f t="shared" si="28"/>
        <v>0</v>
      </c>
      <c r="S80" s="33">
        <f t="shared" si="28"/>
        <v>0</v>
      </c>
      <c r="T80" s="33">
        <f t="shared" si="28"/>
        <v>0</v>
      </c>
      <c r="U80" s="33">
        <f t="shared" si="28"/>
        <v>0</v>
      </c>
      <c r="V80" s="33">
        <f t="shared" si="28"/>
        <v>0</v>
      </c>
      <c r="W80" s="33">
        <f t="shared" si="28"/>
        <v>0</v>
      </c>
      <c r="X80" s="33">
        <f t="shared" si="28"/>
        <v>663.1644992177969</v>
      </c>
      <c r="Y80" s="33">
        <f t="shared" si="28"/>
        <v>635.84036988025753</v>
      </c>
      <c r="Z80" s="33">
        <f t="shared" si="28"/>
        <v>711.10224882347518</v>
      </c>
      <c r="AA80" s="33">
        <f t="shared" si="28"/>
        <v>986.10224882347518</v>
      </c>
      <c r="AB80" s="33">
        <f t="shared" si="28"/>
        <v>636.37132943763129</v>
      </c>
      <c r="AC80" s="33">
        <f t="shared" si="28"/>
        <v>661.37132943763129</v>
      </c>
      <c r="AD80" s="33">
        <f t="shared" si="28"/>
        <v>636.64780976867678</v>
      </c>
      <c r="AE80" s="33">
        <f t="shared" si="28"/>
        <v>636.64780976867678</v>
      </c>
      <c r="AF80" s="33">
        <f t="shared" si="28"/>
        <v>636.93189330882603</v>
      </c>
      <c r="AG80" s="33">
        <f t="shared" si="28"/>
        <v>711.93189330882603</v>
      </c>
      <c r="AH80" s="33">
        <f t="shared" si="28"/>
        <v>637.2237891463293</v>
      </c>
      <c r="AI80" s="33">
        <f t="shared" si="28"/>
        <v>637.2237891463293</v>
      </c>
      <c r="AJ80" s="33">
        <f t="shared" si="28"/>
        <v>637.52371211936384</v>
      </c>
      <c r="AK80" s="33">
        <f t="shared" si="28"/>
        <v>637.52371211936384</v>
      </c>
      <c r="AL80" s="33">
        <f t="shared" si="28"/>
        <v>637.83188297415688</v>
      </c>
      <c r="AM80" s="33">
        <f t="shared" ref="AM80:CH80" si="29">SUM(AM70:AM79)</f>
        <v>637.83188297415688</v>
      </c>
      <c r="AN80" s="33">
        <f t="shared" si="29"/>
        <v>638.06217064928421</v>
      </c>
      <c r="AO80" s="33">
        <f t="shared" si="29"/>
        <v>638.06217064928421</v>
      </c>
      <c r="AP80" s="33">
        <f t="shared" si="29"/>
        <v>638.29706407791389</v>
      </c>
      <c r="AQ80" s="33">
        <f t="shared" si="29"/>
        <v>638.29706407791389</v>
      </c>
      <c r="AR80" s="33">
        <f t="shared" si="29"/>
        <v>638.53665537511631</v>
      </c>
      <c r="AS80" s="33">
        <f t="shared" si="29"/>
        <v>638.53665537511631</v>
      </c>
      <c r="AT80" s="33">
        <f t="shared" si="29"/>
        <v>638.78103849826266</v>
      </c>
      <c r="AU80" s="33">
        <f t="shared" si="29"/>
        <v>638.78103849826266</v>
      </c>
      <c r="AV80" s="33">
        <f t="shared" si="29"/>
        <v>639.03030928387204</v>
      </c>
      <c r="AW80" s="33">
        <f t="shared" si="29"/>
        <v>639.03030928387204</v>
      </c>
      <c r="AX80" s="33">
        <f t="shared" si="29"/>
        <v>639.28456548519353</v>
      </c>
      <c r="AY80" s="33">
        <f t="shared" si="29"/>
        <v>639.28456548519353</v>
      </c>
      <c r="AZ80" s="33">
        <f t="shared" si="29"/>
        <v>639.54390681054144</v>
      </c>
      <c r="BA80" s="33">
        <f t="shared" si="29"/>
        <v>639.54390681054144</v>
      </c>
      <c r="BB80" s="33">
        <f t="shared" si="29"/>
        <v>639.80843496239629</v>
      </c>
      <c r="BC80" s="33">
        <f t="shared" si="29"/>
        <v>639.80843496239629</v>
      </c>
      <c r="BD80" s="33">
        <f t="shared" si="29"/>
        <v>640.07825367728833</v>
      </c>
      <c r="BE80" s="33">
        <f t="shared" si="29"/>
        <v>699.53659675218364</v>
      </c>
      <c r="BF80" s="33">
        <f t="shared" si="29"/>
        <v>656.36362142306859</v>
      </c>
      <c r="BG80" s="33">
        <f t="shared" si="29"/>
        <v>704.44205749119635</v>
      </c>
      <c r="BH80" s="33">
        <f t="shared" si="29"/>
        <v>5016.5523080301045</v>
      </c>
      <c r="BI80" s="33">
        <f t="shared" si="29"/>
        <v>5001.5165869215853</v>
      </c>
      <c r="BJ80" s="33">
        <f t="shared" si="29"/>
        <v>4058.1476973308354</v>
      </c>
      <c r="BK80" s="33">
        <f t="shared" si="29"/>
        <v>1610.8523546348663</v>
      </c>
      <c r="BL80" s="33">
        <f t="shared" si="29"/>
        <v>0.29150157615297079</v>
      </c>
      <c r="BM80" s="33">
        <f t="shared" si="29"/>
        <v>0</v>
      </c>
      <c r="BN80" s="33">
        <f t="shared" si="29"/>
        <v>0</v>
      </c>
      <c r="BO80" s="33">
        <f t="shared" si="29"/>
        <v>0</v>
      </c>
      <c r="BP80" s="33">
        <f t="shared" si="29"/>
        <v>0</v>
      </c>
      <c r="BQ80" s="33">
        <f t="shared" si="29"/>
        <v>0</v>
      </c>
      <c r="BR80" s="33">
        <f t="shared" si="29"/>
        <v>0</v>
      </c>
      <c r="BS80" s="33">
        <f t="shared" si="29"/>
        <v>0</v>
      </c>
      <c r="BT80" s="33">
        <f t="shared" si="29"/>
        <v>0</v>
      </c>
      <c r="BU80" s="33">
        <f t="shared" si="29"/>
        <v>0</v>
      </c>
      <c r="BV80" s="33">
        <f t="shared" si="29"/>
        <v>0</v>
      </c>
      <c r="BW80" s="33">
        <f t="shared" si="29"/>
        <v>0</v>
      </c>
      <c r="BX80" s="33">
        <f t="shared" si="29"/>
        <v>0</v>
      </c>
      <c r="BY80" s="33">
        <f t="shared" si="29"/>
        <v>0</v>
      </c>
      <c r="BZ80" s="33">
        <f t="shared" si="29"/>
        <v>0</v>
      </c>
      <c r="CA80" s="33">
        <f t="shared" si="29"/>
        <v>0</v>
      </c>
      <c r="CB80" s="33">
        <f t="shared" si="29"/>
        <v>0</v>
      </c>
      <c r="CC80" s="33">
        <f t="shared" si="29"/>
        <v>0</v>
      </c>
      <c r="CD80" s="33">
        <f t="shared" si="29"/>
        <v>0</v>
      </c>
      <c r="CE80" s="33">
        <f t="shared" si="29"/>
        <v>0</v>
      </c>
      <c r="CF80" s="33">
        <f t="shared" si="29"/>
        <v>0</v>
      </c>
      <c r="CG80" s="33">
        <f t="shared" si="29"/>
        <v>0</v>
      </c>
      <c r="CH80" s="33">
        <f t="shared" si="29"/>
        <v>0</v>
      </c>
    </row>
    <row r="81" spans="2:86" x14ac:dyDescent="0.35">
      <c r="E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</row>
    <row r="82" spans="2:86" x14ac:dyDescent="0.35">
      <c r="B82" s="2" t="s">
        <v>60</v>
      </c>
      <c r="E82" s="29" t="b">
        <f>SUM(E80,E66)=E48</f>
        <v>1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</row>
    <row r="83" spans="2:86" x14ac:dyDescent="0.35">
      <c r="E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</row>
    <row r="84" spans="2:86" x14ac:dyDescent="0.35">
      <c r="B84" s="2" t="s">
        <v>61</v>
      </c>
      <c r="E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</row>
    <row r="85" spans="2:86" x14ac:dyDescent="0.35">
      <c r="B85" s="2"/>
      <c r="E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</row>
    <row r="86" spans="2:86" x14ac:dyDescent="0.35">
      <c r="B86" s="40" t="s">
        <v>62</v>
      </c>
      <c r="E86" s="41">
        <f>SUM(G86:CH86)</f>
        <v>-13543</v>
      </c>
      <c r="F86" s="38"/>
      <c r="G86" s="42">
        <f t="shared" ref="G86:BR86" si="30">G31</f>
        <v>-1</v>
      </c>
      <c r="H86" s="42">
        <f t="shared" si="30"/>
        <v>0</v>
      </c>
      <c r="I86" s="42">
        <f t="shared" si="30"/>
        <v>0</v>
      </c>
      <c r="J86" s="42">
        <f t="shared" si="30"/>
        <v>0</v>
      </c>
      <c r="K86" s="42">
        <f t="shared" si="30"/>
        <v>0</v>
      </c>
      <c r="L86" s="42">
        <f t="shared" si="30"/>
        <v>-13542</v>
      </c>
      <c r="M86" s="42">
        <f t="shared" si="30"/>
        <v>0</v>
      </c>
      <c r="N86" s="42">
        <f t="shared" si="30"/>
        <v>0</v>
      </c>
      <c r="O86" s="42">
        <f t="shared" si="30"/>
        <v>0</v>
      </c>
      <c r="P86" s="42">
        <f t="shared" si="30"/>
        <v>0</v>
      </c>
      <c r="Q86" s="42">
        <f t="shared" si="30"/>
        <v>0</v>
      </c>
      <c r="R86" s="42">
        <f t="shared" si="30"/>
        <v>0</v>
      </c>
      <c r="S86" s="42">
        <f t="shared" si="30"/>
        <v>0</v>
      </c>
      <c r="T86" s="42">
        <f t="shared" si="30"/>
        <v>0</v>
      </c>
      <c r="U86" s="42">
        <f t="shared" si="30"/>
        <v>0</v>
      </c>
      <c r="V86" s="42">
        <f t="shared" si="30"/>
        <v>0</v>
      </c>
      <c r="W86" s="42">
        <f t="shared" si="30"/>
        <v>0</v>
      </c>
      <c r="X86" s="42">
        <f t="shared" si="30"/>
        <v>0</v>
      </c>
      <c r="Y86" s="42">
        <f t="shared" si="30"/>
        <v>0</v>
      </c>
      <c r="Z86" s="42">
        <f t="shared" si="30"/>
        <v>0</v>
      </c>
      <c r="AA86" s="42">
        <f t="shared" si="30"/>
        <v>0</v>
      </c>
      <c r="AB86" s="42">
        <f t="shared" si="30"/>
        <v>0</v>
      </c>
      <c r="AC86" s="42">
        <f t="shared" si="30"/>
        <v>0</v>
      </c>
      <c r="AD86" s="42">
        <f t="shared" si="30"/>
        <v>0</v>
      </c>
      <c r="AE86" s="42">
        <f t="shared" si="30"/>
        <v>0</v>
      </c>
      <c r="AF86" s="42">
        <f t="shared" si="30"/>
        <v>0</v>
      </c>
      <c r="AG86" s="42">
        <f t="shared" si="30"/>
        <v>0</v>
      </c>
      <c r="AH86" s="42">
        <f t="shared" si="30"/>
        <v>0</v>
      </c>
      <c r="AI86" s="42">
        <f t="shared" si="30"/>
        <v>0</v>
      </c>
      <c r="AJ86" s="42">
        <f t="shared" si="30"/>
        <v>0</v>
      </c>
      <c r="AK86" s="42">
        <f t="shared" si="30"/>
        <v>0</v>
      </c>
      <c r="AL86" s="42">
        <f t="shared" si="30"/>
        <v>0</v>
      </c>
      <c r="AM86" s="42">
        <f t="shared" si="30"/>
        <v>0</v>
      </c>
      <c r="AN86" s="42">
        <f t="shared" si="30"/>
        <v>0</v>
      </c>
      <c r="AO86" s="42">
        <f t="shared" si="30"/>
        <v>0</v>
      </c>
      <c r="AP86" s="42">
        <f t="shared" si="30"/>
        <v>0</v>
      </c>
      <c r="AQ86" s="42">
        <f t="shared" si="30"/>
        <v>0</v>
      </c>
      <c r="AR86" s="42">
        <f t="shared" si="30"/>
        <v>0</v>
      </c>
      <c r="AS86" s="42">
        <f t="shared" si="30"/>
        <v>0</v>
      </c>
      <c r="AT86" s="42">
        <f t="shared" si="30"/>
        <v>0</v>
      </c>
      <c r="AU86" s="42">
        <f t="shared" si="30"/>
        <v>0</v>
      </c>
      <c r="AV86" s="42">
        <f t="shared" si="30"/>
        <v>0</v>
      </c>
      <c r="AW86" s="42">
        <f t="shared" si="30"/>
        <v>0</v>
      </c>
      <c r="AX86" s="42">
        <f t="shared" si="30"/>
        <v>0</v>
      </c>
      <c r="AY86" s="42">
        <f t="shared" si="30"/>
        <v>0</v>
      </c>
      <c r="AZ86" s="42">
        <f t="shared" si="30"/>
        <v>0</v>
      </c>
      <c r="BA86" s="42">
        <f t="shared" si="30"/>
        <v>0</v>
      </c>
      <c r="BB86" s="42">
        <f t="shared" si="30"/>
        <v>0</v>
      </c>
      <c r="BC86" s="42">
        <f t="shared" si="30"/>
        <v>0</v>
      </c>
      <c r="BD86" s="42">
        <f t="shared" si="30"/>
        <v>0</v>
      </c>
      <c r="BE86" s="42">
        <f t="shared" si="30"/>
        <v>0</v>
      </c>
      <c r="BF86" s="42">
        <f t="shared" si="30"/>
        <v>0</v>
      </c>
      <c r="BG86" s="42">
        <f t="shared" si="30"/>
        <v>0</v>
      </c>
      <c r="BH86" s="42">
        <f t="shared" si="30"/>
        <v>0</v>
      </c>
      <c r="BI86" s="42">
        <f t="shared" si="30"/>
        <v>0</v>
      </c>
      <c r="BJ86" s="42">
        <f t="shared" si="30"/>
        <v>0</v>
      </c>
      <c r="BK86" s="42">
        <f t="shared" si="30"/>
        <v>0</v>
      </c>
      <c r="BL86" s="42">
        <f t="shared" si="30"/>
        <v>0</v>
      </c>
      <c r="BM86" s="42">
        <f t="shared" si="30"/>
        <v>0</v>
      </c>
      <c r="BN86" s="42">
        <f t="shared" si="30"/>
        <v>0</v>
      </c>
      <c r="BO86" s="42">
        <f t="shared" si="30"/>
        <v>0</v>
      </c>
      <c r="BP86" s="42">
        <f t="shared" si="30"/>
        <v>0</v>
      </c>
      <c r="BQ86" s="42">
        <f t="shared" si="30"/>
        <v>0</v>
      </c>
      <c r="BR86" s="42">
        <f t="shared" si="30"/>
        <v>0</v>
      </c>
      <c r="BS86" s="42">
        <f t="shared" ref="BS86:CH86" si="31">BS31</f>
        <v>0</v>
      </c>
      <c r="BT86" s="42">
        <f t="shared" si="31"/>
        <v>0</v>
      </c>
      <c r="BU86" s="42">
        <f t="shared" si="31"/>
        <v>0</v>
      </c>
      <c r="BV86" s="42">
        <f t="shared" si="31"/>
        <v>0</v>
      </c>
      <c r="BW86" s="42">
        <f t="shared" si="31"/>
        <v>0</v>
      </c>
      <c r="BX86" s="42">
        <f t="shared" si="31"/>
        <v>0</v>
      </c>
      <c r="BY86" s="42">
        <f t="shared" si="31"/>
        <v>0</v>
      </c>
      <c r="BZ86" s="42">
        <f t="shared" si="31"/>
        <v>0</v>
      </c>
      <c r="CA86" s="42">
        <f t="shared" si="31"/>
        <v>0</v>
      </c>
      <c r="CB86" s="42">
        <f t="shared" si="31"/>
        <v>0</v>
      </c>
      <c r="CC86" s="42">
        <f t="shared" si="31"/>
        <v>0</v>
      </c>
      <c r="CD86" s="42">
        <f t="shared" si="31"/>
        <v>0</v>
      </c>
      <c r="CE86" s="42">
        <f t="shared" si="31"/>
        <v>0</v>
      </c>
      <c r="CF86" s="42">
        <f t="shared" si="31"/>
        <v>0</v>
      </c>
      <c r="CG86" s="42">
        <f t="shared" si="31"/>
        <v>0</v>
      </c>
      <c r="CH86" s="42">
        <f t="shared" si="31"/>
        <v>0</v>
      </c>
    </row>
    <row r="87" spans="2:86" x14ac:dyDescent="0.35">
      <c r="B87" s="40" t="s">
        <v>63</v>
      </c>
      <c r="E87" s="41">
        <f>SUM(G87:CH87)</f>
        <v>46690.382714192659</v>
      </c>
      <c r="F87" s="38"/>
      <c r="G87" s="42">
        <f t="shared" ref="G87:BR87" si="32">SUM(G38:G41)</f>
        <v>0</v>
      </c>
      <c r="H87" s="42">
        <f t="shared" si="32"/>
        <v>0</v>
      </c>
      <c r="I87" s="42">
        <f t="shared" si="32"/>
        <v>0</v>
      </c>
      <c r="J87" s="42">
        <f t="shared" si="32"/>
        <v>0</v>
      </c>
      <c r="K87" s="42">
        <f t="shared" si="32"/>
        <v>0</v>
      </c>
      <c r="L87" s="42">
        <f t="shared" si="32"/>
        <v>0</v>
      </c>
      <c r="M87" s="42">
        <f t="shared" si="32"/>
        <v>488.66530999999998</v>
      </c>
      <c r="N87" s="42">
        <f t="shared" si="32"/>
        <v>776.3175</v>
      </c>
      <c r="O87" s="42">
        <f t="shared" si="32"/>
        <v>826.3175</v>
      </c>
      <c r="P87" s="42">
        <f t="shared" si="32"/>
        <v>0</v>
      </c>
      <c r="Q87" s="42">
        <f t="shared" si="32"/>
        <v>0</v>
      </c>
      <c r="R87" s="42">
        <f t="shared" si="32"/>
        <v>0</v>
      </c>
      <c r="S87" s="42">
        <f t="shared" si="32"/>
        <v>0</v>
      </c>
      <c r="T87" s="42">
        <f t="shared" si="32"/>
        <v>0</v>
      </c>
      <c r="U87" s="42">
        <f t="shared" si="32"/>
        <v>0</v>
      </c>
      <c r="V87" s="42">
        <f t="shared" si="32"/>
        <v>5041.6538</v>
      </c>
      <c r="W87" s="42">
        <f t="shared" si="32"/>
        <v>701.3175</v>
      </c>
      <c r="X87" s="42">
        <f t="shared" si="32"/>
        <v>626.31749921779692</v>
      </c>
      <c r="Y87" s="42">
        <f t="shared" si="32"/>
        <v>626.31749921779692</v>
      </c>
      <c r="Z87" s="42">
        <f t="shared" si="32"/>
        <v>701.31749921779692</v>
      </c>
      <c r="AA87" s="42">
        <f t="shared" si="32"/>
        <v>976.31749921779692</v>
      </c>
      <c r="AB87" s="42">
        <f t="shared" si="32"/>
        <v>626.31749921779692</v>
      </c>
      <c r="AC87" s="42">
        <f t="shared" si="32"/>
        <v>651.31749921779692</v>
      </c>
      <c r="AD87" s="42">
        <f t="shared" si="32"/>
        <v>626.31749921779692</v>
      </c>
      <c r="AE87" s="42">
        <f t="shared" si="32"/>
        <v>626.31749921779692</v>
      </c>
      <c r="AF87" s="42">
        <f t="shared" si="32"/>
        <v>626.31749921779692</v>
      </c>
      <c r="AG87" s="42">
        <f t="shared" si="32"/>
        <v>701.31749921779692</v>
      </c>
      <c r="AH87" s="42">
        <f t="shared" si="32"/>
        <v>626.31749921779692</v>
      </c>
      <c r="AI87" s="42">
        <f t="shared" si="32"/>
        <v>626.31749921779692</v>
      </c>
      <c r="AJ87" s="42">
        <f t="shared" si="32"/>
        <v>626.31749921779692</v>
      </c>
      <c r="AK87" s="42">
        <f t="shared" si="32"/>
        <v>626.31749921779692</v>
      </c>
      <c r="AL87" s="42">
        <f t="shared" si="32"/>
        <v>626.31749921779692</v>
      </c>
      <c r="AM87" s="42">
        <f t="shared" si="32"/>
        <v>626.31749921779692</v>
      </c>
      <c r="AN87" s="42">
        <f t="shared" si="32"/>
        <v>626.31749921779692</v>
      </c>
      <c r="AO87" s="42">
        <f t="shared" si="32"/>
        <v>626.31749921779692</v>
      </c>
      <c r="AP87" s="42">
        <f t="shared" si="32"/>
        <v>626.31749921779692</v>
      </c>
      <c r="AQ87" s="42">
        <f t="shared" si="32"/>
        <v>626.31749921779692</v>
      </c>
      <c r="AR87" s="42">
        <f t="shared" si="32"/>
        <v>626.31749921779692</v>
      </c>
      <c r="AS87" s="42">
        <f t="shared" si="32"/>
        <v>626.31749921779692</v>
      </c>
      <c r="AT87" s="42">
        <f t="shared" si="32"/>
        <v>626.31749921779692</v>
      </c>
      <c r="AU87" s="42">
        <f t="shared" si="32"/>
        <v>626.31749921779692</v>
      </c>
      <c r="AV87" s="42">
        <f t="shared" si="32"/>
        <v>626.31749921779692</v>
      </c>
      <c r="AW87" s="42">
        <f t="shared" si="32"/>
        <v>626.31749921779692</v>
      </c>
      <c r="AX87" s="42">
        <f t="shared" si="32"/>
        <v>626.31749921779692</v>
      </c>
      <c r="AY87" s="42">
        <f t="shared" si="32"/>
        <v>626.31749921779692</v>
      </c>
      <c r="AZ87" s="42">
        <f t="shared" si="32"/>
        <v>626.31749921779692</v>
      </c>
      <c r="BA87" s="42">
        <f t="shared" si="32"/>
        <v>626.31749921779692</v>
      </c>
      <c r="BB87" s="42">
        <f t="shared" si="32"/>
        <v>626.31749921779692</v>
      </c>
      <c r="BC87" s="42">
        <f t="shared" si="32"/>
        <v>626.31749921779692</v>
      </c>
      <c r="BD87" s="42">
        <f t="shared" si="32"/>
        <v>626.31749921779692</v>
      </c>
      <c r="BE87" s="42">
        <f t="shared" si="32"/>
        <v>685.77584229269223</v>
      </c>
      <c r="BF87" s="42">
        <f t="shared" si="32"/>
        <v>642.32765187438736</v>
      </c>
      <c r="BG87" s="42">
        <f t="shared" si="32"/>
        <v>690.40608794251511</v>
      </c>
      <c r="BH87" s="42">
        <f t="shared" si="32"/>
        <v>5002.2356190904502</v>
      </c>
      <c r="BI87" s="42">
        <f t="shared" si="32"/>
        <v>4987.1998979819309</v>
      </c>
      <c r="BJ87" s="42">
        <f t="shared" si="32"/>
        <v>4043.5446746123876</v>
      </c>
      <c r="BK87" s="42">
        <f t="shared" si="32"/>
        <v>1610.8523546348663</v>
      </c>
      <c r="BL87" s="42">
        <f t="shared" si="32"/>
        <v>0.29150157615297079</v>
      </c>
      <c r="BM87" s="42">
        <f t="shared" si="32"/>
        <v>0</v>
      </c>
      <c r="BN87" s="42">
        <f t="shared" si="32"/>
        <v>0</v>
      </c>
      <c r="BO87" s="42">
        <f t="shared" si="32"/>
        <v>0</v>
      </c>
      <c r="BP87" s="42">
        <f t="shared" si="32"/>
        <v>0</v>
      </c>
      <c r="BQ87" s="42">
        <f t="shared" si="32"/>
        <v>0</v>
      </c>
      <c r="BR87" s="42">
        <f t="shared" si="32"/>
        <v>0</v>
      </c>
      <c r="BS87" s="42">
        <f t="shared" ref="BS87:CH87" si="33">SUM(BS38:BS41)</f>
        <v>0</v>
      </c>
      <c r="BT87" s="42">
        <f t="shared" si="33"/>
        <v>0</v>
      </c>
      <c r="BU87" s="42">
        <f t="shared" si="33"/>
        <v>0</v>
      </c>
      <c r="BV87" s="42">
        <f t="shared" si="33"/>
        <v>0</v>
      </c>
      <c r="BW87" s="42">
        <f t="shared" si="33"/>
        <v>0</v>
      </c>
      <c r="BX87" s="42">
        <f t="shared" si="33"/>
        <v>0</v>
      </c>
      <c r="BY87" s="42">
        <f t="shared" si="33"/>
        <v>0</v>
      </c>
      <c r="BZ87" s="42">
        <f t="shared" si="33"/>
        <v>0</v>
      </c>
      <c r="CA87" s="42">
        <f t="shared" si="33"/>
        <v>0</v>
      </c>
      <c r="CB87" s="42">
        <f t="shared" si="33"/>
        <v>0</v>
      </c>
      <c r="CC87" s="42">
        <f t="shared" si="33"/>
        <v>0</v>
      </c>
      <c r="CD87" s="42">
        <f t="shared" si="33"/>
        <v>0</v>
      </c>
      <c r="CE87" s="42">
        <f t="shared" si="33"/>
        <v>0</v>
      </c>
      <c r="CF87" s="42">
        <f t="shared" si="33"/>
        <v>0</v>
      </c>
      <c r="CG87" s="42">
        <f t="shared" si="33"/>
        <v>0</v>
      </c>
      <c r="CH87" s="42">
        <f t="shared" si="33"/>
        <v>0</v>
      </c>
    </row>
    <row r="88" spans="2:86" x14ac:dyDescent="0.35">
      <c r="B88" s="40" t="s">
        <v>64</v>
      </c>
      <c r="E88" s="29">
        <f>SUM(G88:CH88)</f>
        <v>542.92836418473451</v>
      </c>
      <c r="F88" s="38"/>
      <c r="G88" s="42">
        <f t="shared" ref="G88:BR88" si="34">SUM(G42:G47)</f>
        <v>0</v>
      </c>
      <c r="H88" s="42">
        <f t="shared" si="34"/>
        <v>0</v>
      </c>
      <c r="I88" s="42">
        <f t="shared" si="34"/>
        <v>0</v>
      </c>
      <c r="J88" s="42">
        <f t="shared" si="34"/>
        <v>0</v>
      </c>
      <c r="K88" s="42">
        <f t="shared" si="34"/>
        <v>0</v>
      </c>
      <c r="L88" s="42">
        <f t="shared" si="34"/>
        <v>0</v>
      </c>
      <c r="M88" s="42">
        <f t="shared" si="34"/>
        <v>0</v>
      </c>
      <c r="N88" s="42">
        <f t="shared" si="34"/>
        <v>0</v>
      </c>
      <c r="O88" s="42">
        <f t="shared" si="34"/>
        <v>0</v>
      </c>
      <c r="P88" s="42">
        <f t="shared" si="34"/>
        <v>0</v>
      </c>
      <c r="Q88" s="42">
        <f t="shared" si="34"/>
        <v>0</v>
      </c>
      <c r="R88" s="42">
        <f t="shared" si="34"/>
        <v>20.7</v>
      </c>
      <c r="S88" s="42">
        <f t="shared" si="34"/>
        <v>0</v>
      </c>
      <c r="T88" s="42">
        <f t="shared" si="34"/>
        <v>17</v>
      </c>
      <c r="U88" s="42">
        <f t="shared" si="34"/>
        <v>0</v>
      </c>
      <c r="V88" s="42">
        <f t="shared" si="34"/>
        <v>9.6000000000000014</v>
      </c>
      <c r="W88" s="42">
        <f t="shared" si="34"/>
        <v>0</v>
      </c>
      <c r="X88" s="42">
        <f t="shared" si="34"/>
        <v>36.847000000000001</v>
      </c>
      <c r="Y88" s="42">
        <f t="shared" si="34"/>
        <v>9.5228706624605692</v>
      </c>
      <c r="Z88" s="42">
        <f t="shared" si="34"/>
        <v>9.7847496056782344</v>
      </c>
      <c r="AA88" s="42">
        <f t="shared" si="34"/>
        <v>9.7847496056782344</v>
      </c>
      <c r="AB88" s="42">
        <f t="shared" si="34"/>
        <v>10.053830219834387</v>
      </c>
      <c r="AC88" s="42">
        <f t="shared" si="34"/>
        <v>10.053830219834387</v>
      </c>
      <c r="AD88" s="42">
        <f t="shared" si="34"/>
        <v>10.330310550879833</v>
      </c>
      <c r="AE88" s="42">
        <f t="shared" si="34"/>
        <v>10.330310550879833</v>
      </c>
      <c r="AF88" s="42">
        <f t="shared" si="34"/>
        <v>10.61439409102903</v>
      </c>
      <c r="AG88" s="42">
        <f t="shared" si="34"/>
        <v>10.61439409102903</v>
      </c>
      <c r="AH88" s="42">
        <f t="shared" si="34"/>
        <v>10.906289928532329</v>
      </c>
      <c r="AI88" s="42">
        <f t="shared" si="34"/>
        <v>10.906289928532329</v>
      </c>
      <c r="AJ88" s="42">
        <f t="shared" si="34"/>
        <v>11.206212901566969</v>
      </c>
      <c r="AK88" s="42">
        <f t="shared" si="34"/>
        <v>11.206212901566969</v>
      </c>
      <c r="AL88" s="42">
        <f t="shared" si="34"/>
        <v>11.514383756360061</v>
      </c>
      <c r="AM88" s="42">
        <f t="shared" si="34"/>
        <v>11.514383756360061</v>
      </c>
      <c r="AN88" s="42">
        <f t="shared" si="34"/>
        <v>11.744671431487262</v>
      </c>
      <c r="AO88" s="42">
        <f t="shared" si="34"/>
        <v>11.744671431487262</v>
      </c>
      <c r="AP88" s="42">
        <f t="shared" si="34"/>
        <v>11.979564860117009</v>
      </c>
      <c r="AQ88" s="42">
        <f t="shared" si="34"/>
        <v>11.979564860117009</v>
      </c>
      <c r="AR88" s="42">
        <f t="shared" si="34"/>
        <v>12.219156157319349</v>
      </c>
      <c r="AS88" s="42">
        <f t="shared" si="34"/>
        <v>12.219156157319349</v>
      </c>
      <c r="AT88" s="42">
        <f t="shared" si="34"/>
        <v>12.463539280465737</v>
      </c>
      <c r="AU88" s="42">
        <f t="shared" si="34"/>
        <v>12.463539280465737</v>
      </c>
      <c r="AV88" s="42">
        <f t="shared" si="34"/>
        <v>12.71281006607505</v>
      </c>
      <c r="AW88" s="42">
        <f t="shared" si="34"/>
        <v>12.71281006607505</v>
      </c>
      <c r="AX88" s="42">
        <f t="shared" si="34"/>
        <v>12.967066267396552</v>
      </c>
      <c r="AY88" s="42">
        <f t="shared" si="34"/>
        <v>12.967066267396552</v>
      </c>
      <c r="AZ88" s="42">
        <f t="shared" si="34"/>
        <v>13.226407592744485</v>
      </c>
      <c r="BA88" s="42">
        <f t="shared" si="34"/>
        <v>13.226407592744485</v>
      </c>
      <c r="BB88" s="42">
        <f t="shared" si="34"/>
        <v>13.490935744599375</v>
      </c>
      <c r="BC88" s="42">
        <f t="shared" si="34"/>
        <v>13.490935744599375</v>
      </c>
      <c r="BD88" s="42">
        <f t="shared" si="34"/>
        <v>13.760754459491363</v>
      </c>
      <c r="BE88" s="42">
        <f t="shared" si="34"/>
        <v>13.760754459491363</v>
      </c>
      <c r="BF88" s="42">
        <f t="shared" si="34"/>
        <v>14.035969548681189</v>
      </c>
      <c r="BG88" s="42">
        <f t="shared" si="34"/>
        <v>14.035969548681189</v>
      </c>
      <c r="BH88" s="42">
        <f t="shared" si="34"/>
        <v>14.316688939654814</v>
      </c>
      <c r="BI88" s="42">
        <f t="shared" si="34"/>
        <v>14.316688939654814</v>
      </c>
      <c r="BJ88" s="42">
        <f t="shared" si="34"/>
        <v>14.60302271844791</v>
      </c>
      <c r="BK88" s="42">
        <f t="shared" si="34"/>
        <v>0</v>
      </c>
      <c r="BL88" s="42">
        <f t="shared" si="34"/>
        <v>0</v>
      </c>
      <c r="BM88" s="42">
        <f t="shared" si="34"/>
        <v>0</v>
      </c>
      <c r="BN88" s="42">
        <f t="shared" si="34"/>
        <v>0</v>
      </c>
      <c r="BO88" s="42">
        <f t="shared" si="34"/>
        <v>0</v>
      </c>
      <c r="BP88" s="42">
        <f t="shared" si="34"/>
        <v>0</v>
      </c>
      <c r="BQ88" s="42">
        <f t="shared" si="34"/>
        <v>0</v>
      </c>
      <c r="BR88" s="42">
        <f t="shared" si="34"/>
        <v>0</v>
      </c>
      <c r="BS88" s="42">
        <f t="shared" ref="BS88:CH88" si="35">SUM(BS42:BS47)</f>
        <v>0</v>
      </c>
      <c r="BT88" s="42">
        <f t="shared" si="35"/>
        <v>0</v>
      </c>
      <c r="BU88" s="42">
        <f t="shared" si="35"/>
        <v>0</v>
      </c>
      <c r="BV88" s="42">
        <f t="shared" si="35"/>
        <v>0</v>
      </c>
      <c r="BW88" s="42">
        <f t="shared" si="35"/>
        <v>0</v>
      </c>
      <c r="BX88" s="42">
        <f t="shared" si="35"/>
        <v>0</v>
      </c>
      <c r="BY88" s="42">
        <f t="shared" si="35"/>
        <v>0</v>
      </c>
      <c r="BZ88" s="42">
        <f t="shared" si="35"/>
        <v>0</v>
      </c>
      <c r="CA88" s="42">
        <f t="shared" si="35"/>
        <v>0</v>
      </c>
      <c r="CB88" s="42">
        <f t="shared" si="35"/>
        <v>0</v>
      </c>
      <c r="CC88" s="42">
        <f t="shared" si="35"/>
        <v>0</v>
      </c>
      <c r="CD88" s="42">
        <f t="shared" si="35"/>
        <v>0</v>
      </c>
      <c r="CE88" s="42">
        <f t="shared" si="35"/>
        <v>0</v>
      </c>
      <c r="CF88" s="42">
        <f t="shared" si="35"/>
        <v>0</v>
      </c>
      <c r="CG88" s="42">
        <f t="shared" si="35"/>
        <v>0</v>
      </c>
      <c r="CH88" s="42">
        <f t="shared" si="35"/>
        <v>0</v>
      </c>
    </row>
    <row r="89" spans="2:86" x14ac:dyDescent="0.35">
      <c r="B89" s="40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</row>
    <row r="90" spans="2:86" x14ac:dyDescent="0.35">
      <c r="B90" s="2" t="s">
        <v>65</v>
      </c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</row>
    <row r="91" spans="2:86" x14ac:dyDescent="0.35">
      <c r="B91" s="40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</row>
    <row r="92" spans="2:86" x14ac:dyDescent="0.35">
      <c r="B92" s="40" t="s">
        <v>66</v>
      </c>
      <c r="D92" s="34"/>
      <c r="E92" s="32">
        <f>SUM(G92:CH92)</f>
        <v>33147.382714192696</v>
      </c>
      <c r="F92" s="38"/>
      <c r="G92" s="33">
        <f t="shared" ref="G92:BR92" si="36">SUM(G86:G87)</f>
        <v>-1</v>
      </c>
      <c r="H92" s="43">
        <f t="shared" si="36"/>
        <v>0</v>
      </c>
      <c r="I92" s="43">
        <f t="shared" si="36"/>
        <v>0</v>
      </c>
      <c r="J92" s="43">
        <f t="shared" si="36"/>
        <v>0</v>
      </c>
      <c r="K92" s="43">
        <f t="shared" si="36"/>
        <v>0</v>
      </c>
      <c r="L92" s="33">
        <f t="shared" si="36"/>
        <v>-13542</v>
      </c>
      <c r="M92" s="43">
        <f t="shared" si="36"/>
        <v>488.66530999999998</v>
      </c>
      <c r="N92" s="43">
        <f t="shared" si="36"/>
        <v>776.3175</v>
      </c>
      <c r="O92" s="43">
        <f t="shared" si="36"/>
        <v>826.3175</v>
      </c>
      <c r="P92" s="43">
        <f t="shared" si="36"/>
        <v>0</v>
      </c>
      <c r="Q92" s="43">
        <f t="shared" si="36"/>
        <v>0</v>
      </c>
      <c r="R92" s="43">
        <f t="shared" si="36"/>
        <v>0</v>
      </c>
      <c r="S92" s="43">
        <f t="shared" si="36"/>
        <v>0</v>
      </c>
      <c r="T92" s="43">
        <f t="shared" si="36"/>
        <v>0</v>
      </c>
      <c r="U92" s="43">
        <f t="shared" si="36"/>
        <v>0</v>
      </c>
      <c r="V92" s="43">
        <f t="shared" si="36"/>
        <v>5041.6538</v>
      </c>
      <c r="W92" s="43">
        <f t="shared" si="36"/>
        <v>701.3175</v>
      </c>
      <c r="X92" s="43">
        <f t="shared" si="36"/>
        <v>626.31749921779692</v>
      </c>
      <c r="Y92" s="43">
        <f t="shared" si="36"/>
        <v>626.31749921779692</v>
      </c>
      <c r="Z92" s="43">
        <f t="shared" si="36"/>
        <v>701.31749921779692</v>
      </c>
      <c r="AA92" s="43">
        <f t="shared" si="36"/>
        <v>976.31749921779692</v>
      </c>
      <c r="AB92" s="43">
        <f t="shared" si="36"/>
        <v>626.31749921779692</v>
      </c>
      <c r="AC92" s="43">
        <f t="shared" si="36"/>
        <v>651.31749921779692</v>
      </c>
      <c r="AD92" s="43">
        <f t="shared" si="36"/>
        <v>626.31749921779692</v>
      </c>
      <c r="AE92" s="43">
        <f t="shared" si="36"/>
        <v>626.31749921779692</v>
      </c>
      <c r="AF92" s="43">
        <f t="shared" si="36"/>
        <v>626.31749921779692</v>
      </c>
      <c r="AG92" s="43">
        <f t="shared" si="36"/>
        <v>701.31749921779692</v>
      </c>
      <c r="AH92" s="43">
        <f t="shared" si="36"/>
        <v>626.31749921779692</v>
      </c>
      <c r="AI92" s="43">
        <f t="shared" si="36"/>
        <v>626.31749921779692</v>
      </c>
      <c r="AJ92" s="43">
        <f t="shared" si="36"/>
        <v>626.31749921779692</v>
      </c>
      <c r="AK92" s="43">
        <f t="shared" si="36"/>
        <v>626.31749921779692</v>
      </c>
      <c r="AL92" s="43">
        <f t="shared" si="36"/>
        <v>626.31749921779692</v>
      </c>
      <c r="AM92" s="43">
        <f t="shared" si="36"/>
        <v>626.31749921779692</v>
      </c>
      <c r="AN92" s="43">
        <f t="shared" si="36"/>
        <v>626.31749921779692</v>
      </c>
      <c r="AO92" s="43">
        <f t="shared" si="36"/>
        <v>626.31749921779692</v>
      </c>
      <c r="AP92" s="43">
        <f t="shared" si="36"/>
        <v>626.31749921779692</v>
      </c>
      <c r="AQ92" s="43">
        <f t="shared" si="36"/>
        <v>626.31749921779692</v>
      </c>
      <c r="AR92" s="43">
        <f t="shared" si="36"/>
        <v>626.31749921779692</v>
      </c>
      <c r="AS92" s="43">
        <f t="shared" si="36"/>
        <v>626.31749921779692</v>
      </c>
      <c r="AT92" s="43">
        <f t="shared" si="36"/>
        <v>626.31749921779692</v>
      </c>
      <c r="AU92" s="43">
        <f t="shared" si="36"/>
        <v>626.31749921779692</v>
      </c>
      <c r="AV92" s="43">
        <f t="shared" si="36"/>
        <v>626.31749921779692</v>
      </c>
      <c r="AW92" s="43">
        <f t="shared" si="36"/>
        <v>626.31749921779692</v>
      </c>
      <c r="AX92" s="43">
        <f t="shared" si="36"/>
        <v>626.31749921779692</v>
      </c>
      <c r="AY92" s="43">
        <f t="shared" si="36"/>
        <v>626.31749921779692</v>
      </c>
      <c r="AZ92" s="43">
        <f t="shared" si="36"/>
        <v>626.31749921779692</v>
      </c>
      <c r="BA92" s="43">
        <f t="shared" si="36"/>
        <v>626.31749921779692</v>
      </c>
      <c r="BB92" s="43">
        <f t="shared" si="36"/>
        <v>626.31749921779692</v>
      </c>
      <c r="BC92" s="43">
        <f t="shared" si="36"/>
        <v>626.31749921779692</v>
      </c>
      <c r="BD92" s="43">
        <f t="shared" si="36"/>
        <v>626.31749921779692</v>
      </c>
      <c r="BE92" s="43">
        <f t="shared" si="36"/>
        <v>685.77584229269223</v>
      </c>
      <c r="BF92" s="43">
        <f t="shared" si="36"/>
        <v>642.32765187438736</v>
      </c>
      <c r="BG92" s="43">
        <f t="shared" si="36"/>
        <v>690.40608794251511</v>
      </c>
      <c r="BH92" s="43">
        <f t="shared" si="36"/>
        <v>5002.2356190904502</v>
      </c>
      <c r="BI92" s="43">
        <f t="shared" si="36"/>
        <v>4987.1998979819309</v>
      </c>
      <c r="BJ92" s="43">
        <f t="shared" si="36"/>
        <v>4043.5446746123876</v>
      </c>
      <c r="BK92" s="43">
        <f t="shared" si="36"/>
        <v>1610.8523546348663</v>
      </c>
      <c r="BL92" s="43">
        <f t="shared" si="36"/>
        <v>0.29150157615297079</v>
      </c>
      <c r="BM92" s="43">
        <f t="shared" si="36"/>
        <v>0</v>
      </c>
      <c r="BN92" s="43">
        <f t="shared" si="36"/>
        <v>0</v>
      </c>
      <c r="BO92" s="43">
        <f t="shared" si="36"/>
        <v>0</v>
      </c>
      <c r="BP92" s="43">
        <f t="shared" si="36"/>
        <v>0</v>
      </c>
      <c r="BQ92" s="43">
        <f t="shared" si="36"/>
        <v>0</v>
      </c>
      <c r="BR92" s="43">
        <f t="shared" si="36"/>
        <v>0</v>
      </c>
      <c r="BS92" s="43">
        <f t="shared" ref="BS92:CH92" si="37">SUM(BS86:BS87)</f>
        <v>0</v>
      </c>
      <c r="BT92" s="43">
        <f t="shared" si="37"/>
        <v>0</v>
      </c>
      <c r="BU92" s="43">
        <f t="shared" si="37"/>
        <v>0</v>
      </c>
      <c r="BV92" s="43">
        <f t="shared" si="37"/>
        <v>0</v>
      </c>
      <c r="BW92" s="43">
        <f t="shared" si="37"/>
        <v>0</v>
      </c>
      <c r="BX92" s="43">
        <f t="shared" si="37"/>
        <v>0</v>
      </c>
      <c r="BY92" s="43">
        <f t="shared" si="37"/>
        <v>0</v>
      </c>
      <c r="BZ92" s="43">
        <f t="shared" si="37"/>
        <v>0</v>
      </c>
      <c r="CA92" s="43">
        <f t="shared" si="37"/>
        <v>0</v>
      </c>
      <c r="CB92" s="43">
        <f t="shared" si="37"/>
        <v>0</v>
      </c>
      <c r="CC92" s="43">
        <f t="shared" si="37"/>
        <v>0</v>
      </c>
      <c r="CD92" s="43">
        <f t="shared" si="37"/>
        <v>0</v>
      </c>
      <c r="CE92" s="43">
        <f t="shared" si="37"/>
        <v>0</v>
      </c>
      <c r="CF92" s="43">
        <f t="shared" si="37"/>
        <v>0</v>
      </c>
      <c r="CG92" s="43">
        <f t="shared" si="37"/>
        <v>0</v>
      </c>
      <c r="CH92" s="43">
        <f t="shared" si="37"/>
        <v>0</v>
      </c>
    </row>
    <row r="93" spans="2:86" x14ac:dyDescent="0.35">
      <c r="B93" s="40" t="s">
        <v>67</v>
      </c>
      <c r="C93" s="40"/>
      <c r="D93" s="40"/>
      <c r="E93" s="44">
        <f>SUM(G93:CH93)</f>
        <v>-5708.7283900000011</v>
      </c>
      <c r="F93" s="38"/>
      <c r="G93" s="45">
        <f t="shared" ref="G93:BR93" si="38">IF(G$4&lt;$C$9,G92,0)</f>
        <v>-1</v>
      </c>
      <c r="H93" s="46">
        <f t="shared" si="38"/>
        <v>0</v>
      </c>
      <c r="I93" s="46">
        <f t="shared" si="38"/>
        <v>0</v>
      </c>
      <c r="J93" s="46">
        <f t="shared" si="38"/>
        <v>0</v>
      </c>
      <c r="K93" s="46">
        <f t="shared" si="38"/>
        <v>0</v>
      </c>
      <c r="L93" s="46">
        <f t="shared" si="38"/>
        <v>-13542</v>
      </c>
      <c r="M93" s="46">
        <f t="shared" si="38"/>
        <v>488.66530999999998</v>
      </c>
      <c r="N93" s="46">
        <f t="shared" si="38"/>
        <v>776.3175</v>
      </c>
      <c r="O93" s="46">
        <f t="shared" si="38"/>
        <v>826.3175</v>
      </c>
      <c r="P93" s="46">
        <f t="shared" si="38"/>
        <v>0</v>
      </c>
      <c r="Q93" s="46">
        <f t="shared" si="38"/>
        <v>0</v>
      </c>
      <c r="R93" s="46">
        <f t="shared" si="38"/>
        <v>0</v>
      </c>
      <c r="S93" s="46">
        <f t="shared" si="38"/>
        <v>0</v>
      </c>
      <c r="T93" s="46">
        <f t="shared" si="38"/>
        <v>0</v>
      </c>
      <c r="U93" s="46">
        <f t="shared" si="38"/>
        <v>0</v>
      </c>
      <c r="V93" s="46">
        <f t="shared" si="38"/>
        <v>5041.6538</v>
      </c>
      <c r="W93" s="46">
        <f t="shared" si="38"/>
        <v>701.3175</v>
      </c>
      <c r="X93" s="46">
        <f t="shared" si="38"/>
        <v>0</v>
      </c>
      <c r="Y93" s="46">
        <f t="shared" si="38"/>
        <v>0</v>
      </c>
      <c r="Z93" s="46">
        <f t="shared" si="38"/>
        <v>0</v>
      </c>
      <c r="AA93" s="46">
        <f t="shared" si="38"/>
        <v>0</v>
      </c>
      <c r="AB93" s="46">
        <f t="shared" si="38"/>
        <v>0</v>
      </c>
      <c r="AC93" s="46">
        <f t="shared" si="38"/>
        <v>0</v>
      </c>
      <c r="AD93" s="46">
        <f t="shared" si="38"/>
        <v>0</v>
      </c>
      <c r="AE93" s="46">
        <f t="shared" si="38"/>
        <v>0</v>
      </c>
      <c r="AF93" s="46">
        <f t="shared" si="38"/>
        <v>0</v>
      </c>
      <c r="AG93" s="46">
        <f t="shared" si="38"/>
        <v>0</v>
      </c>
      <c r="AH93" s="46">
        <f t="shared" si="38"/>
        <v>0</v>
      </c>
      <c r="AI93" s="46">
        <f t="shared" si="38"/>
        <v>0</v>
      </c>
      <c r="AJ93" s="46">
        <f t="shared" si="38"/>
        <v>0</v>
      </c>
      <c r="AK93" s="46">
        <f t="shared" si="38"/>
        <v>0</v>
      </c>
      <c r="AL93" s="46">
        <f t="shared" si="38"/>
        <v>0</v>
      </c>
      <c r="AM93" s="46">
        <f t="shared" si="38"/>
        <v>0</v>
      </c>
      <c r="AN93" s="46">
        <f t="shared" si="38"/>
        <v>0</v>
      </c>
      <c r="AO93" s="46">
        <f t="shared" si="38"/>
        <v>0</v>
      </c>
      <c r="AP93" s="46">
        <f t="shared" si="38"/>
        <v>0</v>
      </c>
      <c r="AQ93" s="46">
        <f t="shared" si="38"/>
        <v>0</v>
      </c>
      <c r="AR93" s="46">
        <f t="shared" si="38"/>
        <v>0</v>
      </c>
      <c r="AS93" s="46">
        <f t="shared" si="38"/>
        <v>0</v>
      </c>
      <c r="AT93" s="46">
        <f t="shared" si="38"/>
        <v>0</v>
      </c>
      <c r="AU93" s="46">
        <f t="shared" si="38"/>
        <v>0</v>
      </c>
      <c r="AV93" s="46">
        <f t="shared" si="38"/>
        <v>0</v>
      </c>
      <c r="AW93" s="46">
        <f t="shared" si="38"/>
        <v>0</v>
      </c>
      <c r="AX93" s="46">
        <f t="shared" si="38"/>
        <v>0</v>
      </c>
      <c r="AY93" s="46">
        <f t="shared" si="38"/>
        <v>0</v>
      </c>
      <c r="AZ93" s="46">
        <f t="shared" si="38"/>
        <v>0</v>
      </c>
      <c r="BA93" s="46">
        <f t="shared" si="38"/>
        <v>0</v>
      </c>
      <c r="BB93" s="46">
        <f t="shared" si="38"/>
        <v>0</v>
      </c>
      <c r="BC93" s="46">
        <f t="shared" si="38"/>
        <v>0</v>
      </c>
      <c r="BD93" s="46">
        <f t="shared" si="38"/>
        <v>0</v>
      </c>
      <c r="BE93" s="46">
        <f t="shared" si="38"/>
        <v>0</v>
      </c>
      <c r="BF93" s="46">
        <f t="shared" si="38"/>
        <v>0</v>
      </c>
      <c r="BG93" s="46">
        <f t="shared" si="38"/>
        <v>0</v>
      </c>
      <c r="BH93" s="46">
        <f t="shared" si="38"/>
        <v>0</v>
      </c>
      <c r="BI93" s="46">
        <f t="shared" si="38"/>
        <v>0</v>
      </c>
      <c r="BJ93" s="46">
        <f t="shared" si="38"/>
        <v>0</v>
      </c>
      <c r="BK93" s="46">
        <f t="shared" si="38"/>
        <v>0</v>
      </c>
      <c r="BL93" s="46">
        <f t="shared" si="38"/>
        <v>0</v>
      </c>
      <c r="BM93" s="46">
        <f t="shared" si="38"/>
        <v>0</v>
      </c>
      <c r="BN93" s="46">
        <f t="shared" si="38"/>
        <v>0</v>
      </c>
      <c r="BO93" s="46">
        <f t="shared" si="38"/>
        <v>0</v>
      </c>
      <c r="BP93" s="46">
        <f t="shared" si="38"/>
        <v>0</v>
      </c>
      <c r="BQ93" s="46">
        <f t="shared" si="38"/>
        <v>0</v>
      </c>
      <c r="BR93" s="46">
        <f t="shared" si="38"/>
        <v>0</v>
      </c>
      <c r="BS93" s="46">
        <f t="shared" ref="BS93:CH93" si="39">IF(BS$4&lt;$C$9,BS92,0)</f>
        <v>0</v>
      </c>
      <c r="BT93" s="46">
        <f t="shared" si="39"/>
        <v>0</v>
      </c>
      <c r="BU93" s="46">
        <f t="shared" si="39"/>
        <v>0</v>
      </c>
      <c r="BV93" s="46">
        <f t="shared" si="39"/>
        <v>0</v>
      </c>
      <c r="BW93" s="46">
        <f t="shared" si="39"/>
        <v>0</v>
      </c>
      <c r="BX93" s="46">
        <f t="shared" si="39"/>
        <v>0</v>
      </c>
      <c r="BY93" s="46">
        <f t="shared" si="39"/>
        <v>0</v>
      </c>
      <c r="BZ93" s="46">
        <f t="shared" si="39"/>
        <v>0</v>
      </c>
      <c r="CA93" s="46">
        <f t="shared" si="39"/>
        <v>0</v>
      </c>
      <c r="CB93" s="46">
        <f t="shared" si="39"/>
        <v>0</v>
      </c>
      <c r="CC93" s="46">
        <f t="shared" si="39"/>
        <v>0</v>
      </c>
      <c r="CD93" s="46">
        <f t="shared" si="39"/>
        <v>0</v>
      </c>
      <c r="CE93" s="46">
        <f t="shared" si="39"/>
        <v>0</v>
      </c>
      <c r="CF93" s="46">
        <f t="shared" si="39"/>
        <v>0</v>
      </c>
      <c r="CG93" s="46">
        <f t="shared" si="39"/>
        <v>0</v>
      </c>
      <c r="CH93" s="46">
        <f t="shared" si="39"/>
        <v>0</v>
      </c>
    </row>
    <row r="94" spans="2:86" x14ac:dyDescent="0.35">
      <c r="B94" s="40"/>
      <c r="E94" s="29"/>
      <c r="F94" s="38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</row>
    <row r="95" spans="2:86" x14ac:dyDescent="0.35">
      <c r="B95" s="40" t="s">
        <v>68</v>
      </c>
      <c r="E95" s="32">
        <f>SUM(G95:CH95)</f>
        <v>33690.31107837741</v>
      </c>
      <c r="F95" s="38"/>
      <c r="G95" s="43">
        <f t="shared" ref="G95:BR95" si="40">SUM(G86:G88)</f>
        <v>-1</v>
      </c>
      <c r="H95" s="43">
        <f t="shared" si="40"/>
        <v>0</v>
      </c>
      <c r="I95" s="43">
        <f t="shared" si="40"/>
        <v>0</v>
      </c>
      <c r="J95" s="43">
        <f t="shared" si="40"/>
        <v>0</v>
      </c>
      <c r="K95" s="43">
        <f t="shared" si="40"/>
        <v>0</v>
      </c>
      <c r="L95" s="43">
        <f t="shared" si="40"/>
        <v>-13542</v>
      </c>
      <c r="M95" s="43">
        <f t="shared" si="40"/>
        <v>488.66530999999998</v>
      </c>
      <c r="N95" s="43">
        <f t="shared" si="40"/>
        <v>776.3175</v>
      </c>
      <c r="O95" s="43">
        <f t="shared" si="40"/>
        <v>826.3175</v>
      </c>
      <c r="P95" s="43">
        <f t="shared" si="40"/>
        <v>0</v>
      </c>
      <c r="Q95" s="43">
        <f t="shared" si="40"/>
        <v>0</v>
      </c>
      <c r="R95" s="43">
        <f t="shared" si="40"/>
        <v>20.7</v>
      </c>
      <c r="S95" s="43">
        <f t="shared" si="40"/>
        <v>0</v>
      </c>
      <c r="T95" s="43">
        <f t="shared" si="40"/>
        <v>17</v>
      </c>
      <c r="U95" s="43">
        <f t="shared" si="40"/>
        <v>0</v>
      </c>
      <c r="V95" s="43">
        <f t="shared" si="40"/>
        <v>5051.2538000000004</v>
      </c>
      <c r="W95" s="43">
        <f t="shared" si="40"/>
        <v>701.3175</v>
      </c>
      <c r="X95" s="43">
        <f t="shared" si="40"/>
        <v>663.1644992177969</v>
      </c>
      <c r="Y95" s="43">
        <f t="shared" si="40"/>
        <v>635.84036988025753</v>
      </c>
      <c r="Z95" s="43">
        <f t="shared" si="40"/>
        <v>711.10224882347518</v>
      </c>
      <c r="AA95" s="43">
        <f t="shared" si="40"/>
        <v>986.10224882347518</v>
      </c>
      <c r="AB95" s="43">
        <f t="shared" si="40"/>
        <v>636.37132943763129</v>
      </c>
      <c r="AC95" s="43">
        <f t="shared" si="40"/>
        <v>661.37132943763129</v>
      </c>
      <c r="AD95" s="43">
        <f t="shared" si="40"/>
        <v>636.64780976867678</v>
      </c>
      <c r="AE95" s="43">
        <f t="shared" si="40"/>
        <v>636.64780976867678</v>
      </c>
      <c r="AF95" s="43">
        <f t="shared" si="40"/>
        <v>636.93189330882592</v>
      </c>
      <c r="AG95" s="43">
        <f t="shared" si="40"/>
        <v>711.93189330882592</v>
      </c>
      <c r="AH95" s="43">
        <f t="shared" si="40"/>
        <v>637.2237891463293</v>
      </c>
      <c r="AI95" s="43">
        <f t="shared" si="40"/>
        <v>637.2237891463293</v>
      </c>
      <c r="AJ95" s="43">
        <f t="shared" si="40"/>
        <v>637.52371211936384</v>
      </c>
      <c r="AK95" s="43">
        <f t="shared" si="40"/>
        <v>637.52371211936384</v>
      </c>
      <c r="AL95" s="43">
        <f t="shared" si="40"/>
        <v>637.831882974157</v>
      </c>
      <c r="AM95" s="43">
        <f t="shared" si="40"/>
        <v>637.831882974157</v>
      </c>
      <c r="AN95" s="43">
        <f t="shared" si="40"/>
        <v>638.06217064928421</v>
      </c>
      <c r="AO95" s="43">
        <f t="shared" si="40"/>
        <v>638.06217064928421</v>
      </c>
      <c r="AP95" s="43">
        <f t="shared" si="40"/>
        <v>638.29706407791389</v>
      </c>
      <c r="AQ95" s="43">
        <f t="shared" si="40"/>
        <v>638.29706407791389</v>
      </c>
      <c r="AR95" s="43">
        <f t="shared" si="40"/>
        <v>638.53665537511631</v>
      </c>
      <c r="AS95" s="43">
        <f t="shared" si="40"/>
        <v>638.53665537511631</v>
      </c>
      <c r="AT95" s="43">
        <f t="shared" si="40"/>
        <v>638.78103849826266</v>
      </c>
      <c r="AU95" s="43">
        <f t="shared" si="40"/>
        <v>638.78103849826266</v>
      </c>
      <c r="AV95" s="43">
        <f t="shared" si="40"/>
        <v>639.03030928387193</v>
      </c>
      <c r="AW95" s="43">
        <f t="shared" si="40"/>
        <v>639.03030928387193</v>
      </c>
      <c r="AX95" s="43">
        <f t="shared" si="40"/>
        <v>639.28456548519353</v>
      </c>
      <c r="AY95" s="43">
        <f t="shared" si="40"/>
        <v>639.28456548519353</v>
      </c>
      <c r="AZ95" s="43">
        <f t="shared" si="40"/>
        <v>639.54390681054144</v>
      </c>
      <c r="BA95" s="43">
        <f t="shared" si="40"/>
        <v>639.54390681054144</v>
      </c>
      <c r="BB95" s="43">
        <f t="shared" si="40"/>
        <v>639.80843496239629</v>
      </c>
      <c r="BC95" s="43">
        <f t="shared" si="40"/>
        <v>639.80843496239629</v>
      </c>
      <c r="BD95" s="43">
        <f t="shared" si="40"/>
        <v>640.07825367728833</v>
      </c>
      <c r="BE95" s="43">
        <f t="shared" si="40"/>
        <v>699.53659675218364</v>
      </c>
      <c r="BF95" s="43">
        <f t="shared" si="40"/>
        <v>656.36362142306859</v>
      </c>
      <c r="BG95" s="43">
        <f t="shared" si="40"/>
        <v>704.44205749119635</v>
      </c>
      <c r="BH95" s="43">
        <f t="shared" si="40"/>
        <v>5016.5523080301055</v>
      </c>
      <c r="BI95" s="43">
        <f t="shared" si="40"/>
        <v>5001.5165869215862</v>
      </c>
      <c r="BJ95" s="43">
        <f t="shared" si="40"/>
        <v>4058.1476973308354</v>
      </c>
      <c r="BK95" s="43">
        <f t="shared" si="40"/>
        <v>1610.8523546348663</v>
      </c>
      <c r="BL95" s="43">
        <f t="shared" si="40"/>
        <v>0.29150157615297079</v>
      </c>
      <c r="BM95" s="43">
        <f t="shared" si="40"/>
        <v>0</v>
      </c>
      <c r="BN95" s="43">
        <f t="shared" si="40"/>
        <v>0</v>
      </c>
      <c r="BO95" s="43">
        <f t="shared" si="40"/>
        <v>0</v>
      </c>
      <c r="BP95" s="43">
        <f t="shared" si="40"/>
        <v>0</v>
      </c>
      <c r="BQ95" s="43">
        <f t="shared" si="40"/>
        <v>0</v>
      </c>
      <c r="BR95" s="43">
        <f t="shared" si="40"/>
        <v>0</v>
      </c>
      <c r="BS95" s="43">
        <f t="shared" ref="BS95:CH95" si="41">SUM(BS86:BS88)</f>
        <v>0</v>
      </c>
      <c r="BT95" s="43">
        <f t="shared" si="41"/>
        <v>0</v>
      </c>
      <c r="BU95" s="43">
        <f t="shared" si="41"/>
        <v>0</v>
      </c>
      <c r="BV95" s="43">
        <f t="shared" si="41"/>
        <v>0</v>
      </c>
      <c r="BW95" s="43">
        <f t="shared" si="41"/>
        <v>0</v>
      </c>
      <c r="BX95" s="43">
        <f t="shared" si="41"/>
        <v>0</v>
      </c>
      <c r="BY95" s="43">
        <f t="shared" si="41"/>
        <v>0</v>
      </c>
      <c r="BZ95" s="43">
        <f t="shared" si="41"/>
        <v>0</v>
      </c>
      <c r="CA95" s="43">
        <f t="shared" si="41"/>
        <v>0</v>
      </c>
      <c r="CB95" s="43">
        <f t="shared" si="41"/>
        <v>0</v>
      </c>
      <c r="CC95" s="43">
        <f t="shared" si="41"/>
        <v>0</v>
      </c>
      <c r="CD95" s="43">
        <f t="shared" si="41"/>
        <v>0</v>
      </c>
      <c r="CE95" s="43">
        <f t="shared" si="41"/>
        <v>0</v>
      </c>
      <c r="CF95" s="43">
        <f t="shared" si="41"/>
        <v>0</v>
      </c>
      <c r="CG95" s="43">
        <f t="shared" si="41"/>
        <v>0</v>
      </c>
      <c r="CH95" s="43">
        <f t="shared" si="41"/>
        <v>0</v>
      </c>
    </row>
    <row r="96" spans="2:86" x14ac:dyDescent="0.35">
      <c r="B96" s="40" t="s">
        <v>69</v>
      </c>
      <c r="C96" s="40"/>
      <c r="D96" s="40"/>
      <c r="E96" s="44">
        <f>SUM(G96:CH96)</f>
        <v>-5661.42839</v>
      </c>
      <c r="F96" s="38"/>
      <c r="G96" s="45">
        <f t="shared" ref="G96:BR96" si="42">IF(G$4&lt;$C$9,G95,0)</f>
        <v>-1</v>
      </c>
      <c r="H96" s="45">
        <f t="shared" si="42"/>
        <v>0</v>
      </c>
      <c r="I96" s="45">
        <f t="shared" si="42"/>
        <v>0</v>
      </c>
      <c r="J96" s="45">
        <f t="shared" si="42"/>
        <v>0</v>
      </c>
      <c r="K96" s="45">
        <f t="shared" si="42"/>
        <v>0</v>
      </c>
      <c r="L96" s="45">
        <f t="shared" si="42"/>
        <v>-13542</v>
      </c>
      <c r="M96" s="45">
        <f t="shared" si="42"/>
        <v>488.66530999999998</v>
      </c>
      <c r="N96" s="45">
        <f t="shared" si="42"/>
        <v>776.3175</v>
      </c>
      <c r="O96" s="45">
        <f t="shared" si="42"/>
        <v>826.3175</v>
      </c>
      <c r="P96" s="45">
        <f t="shared" si="42"/>
        <v>0</v>
      </c>
      <c r="Q96" s="45">
        <f t="shared" si="42"/>
        <v>0</v>
      </c>
      <c r="R96" s="45">
        <f t="shared" si="42"/>
        <v>20.7</v>
      </c>
      <c r="S96" s="45">
        <f t="shared" si="42"/>
        <v>0</v>
      </c>
      <c r="T96" s="45">
        <f t="shared" si="42"/>
        <v>17</v>
      </c>
      <c r="U96" s="45">
        <f t="shared" si="42"/>
        <v>0</v>
      </c>
      <c r="V96" s="45">
        <f t="shared" si="42"/>
        <v>5051.2538000000004</v>
      </c>
      <c r="W96" s="45">
        <f t="shared" si="42"/>
        <v>701.3175</v>
      </c>
      <c r="X96" s="45">
        <f t="shared" si="42"/>
        <v>0</v>
      </c>
      <c r="Y96" s="45">
        <f t="shared" si="42"/>
        <v>0</v>
      </c>
      <c r="Z96" s="45">
        <f t="shared" si="42"/>
        <v>0</v>
      </c>
      <c r="AA96" s="45">
        <f t="shared" si="42"/>
        <v>0</v>
      </c>
      <c r="AB96" s="45">
        <f t="shared" si="42"/>
        <v>0</v>
      </c>
      <c r="AC96" s="45">
        <f t="shared" si="42"/>
        <v>0</v>
      </c>
      <c r="AD96" s="45">
        <f t="shared" si="42"/>
        <v>0</v>
      </c>
      <c r="AE96" s="45">
        <f t="shared" si="42"/>
        <v>0</v>
      </c>
      <c r="AF96" s="45">
        <f t="shared" si="42"/>
        <v>0</v>
      </c>
      <c r="AG96" s="45">
        <f t="shared" si="42"/>
        <v>0</v>
      </c>
      <c r="AH96" s="45">
        <f t="shared" si="42"/>
        <v>0</v>
      </c>
      <c r="AI96" s="45">
        <f t="shared" si="42"/>
        <v>0</v>
      </c>
      <c r="AJ96" s="45">
        <f t="shared" si="42"/>
        <v>0</v>
      </c>
      <c r="AK96" s="45">
        <f t="shared" si="42"/>
        <v>0</v>
      </c>
      <c r="AL96" s="45">
        <f t="shared" si="42"/>
        <v>0</v>
      </c>
      <c r="AM96" s="45">
        <f t="shared" si="42"/>
        <v>0</v>
      </c>
      <c r="AN96" s="45">
        <f t="shared" si="42"/>
        <v>0</v>
      </c>
      <c r="AO96" s="45">
        <f t="shared" si="42"/>
        <v>0</v>
      </c>
      <c r="AP96" s="45">
        <f t="shared" si="42"/>
        <v>0</v>
      </c>
      <c r="AQ96" s="45">
        <f t="shared" si="42"/>
        <v>0</v>
      </c>
      <c r="AR96" s="45">
        <f t="shared" si="42"/>
        <v>0</v>
      </c>
      <c r="AS96" s="45">
        <f t="shared" si="42"/>
        <v>0</v>
      </c>
      <c r="AT96" s="45">
        <f t="shared" si="42"/>
        <v>0</v>
      </c>
      <c r="AU96" s="45">
        <f t="shared" si="42"/>
        <v>0</v>
      </c>
      <c r="AV96" s="45">
        <f t="shared" si="42"/>
        <v>0</v>
      </c>
      <c r="AW96" s="45">
        <f t="shared" si="42"/>
        <v>0</v>
      </c>
      <c r="AX96" s="45">
        <f t="shared" si="42"/>
        <v>0</v>
      </c>
      <c r="AY96" s="45">
        <f t="shared" si="42"/>
        <v>0</v>
      </c>
      <c r="AZ96" s="45">
        <f t="shared" si="42"/>
        <v>0</v>
      </c>
      <c r="BA96" s="45">
        <f t="shared" si="42"/>
        <v>0</v>
      </c>
      <c r="BB96" s="45">
        <f t="shared" si="42"/>
        <v>0</v>
      </c>
      <c r="BC96" s="45">
        <f t="shared" si="42"/>
        <v>0</v>
      </c>
      <c r="BD96" s="45">
        <f t="shared" si="42"/>
        <v>0</v>
      </c>
      <c r="BE96" s="45">
        <f t="shared" si="42"/>
        <v>0</v>
      </c>
      <c r="BF96" s="45">
        <f t="shared" si="42"/>
        <v>0</v>
      </c>
      <c r="BG96" s="45">
        <f t="shared" si="42"/>
        <v>0</v>
      </c>
      <c r="BH96" s="45">
        <f t="shared" si="42"/>
        <v>0</v>
      </c>
      <c r="BI96" s="45">
        <f t="shared" si="42"/>
        <v>0</v>
      </c>
      <c r="BJ96" s="45">
        <f t="shared" si="42"/>
        <v>0</v>
      </c>
      <c r="BK96" s="45">
        <f t="shared" si="42"/>
        <v>0</v>
      </c>
      <c r="BL96" s="45">
        <f t="shared" si="42"/>
        <v>0</v>
      </c>
      <c r="BM96" s="45">
        <f t="shared" si="42"/>
        <v>0</v>
      </c>
      <c r="BN96" s="45">
        <f t="shared" si="42"/>
        <v>0</v>
      </c>
      <c r="BO96" s="45">
        <f t="shared" si="42"/>
        <v>0</v>
      </c>
      <c r="BP96" s="45">
        <f t="shared" si="42"/>
        <v>0</v>
      </c>
      <c r="BQ96" s="45">
        <f t="shared" si="42"/>
        <v>0</v>
      </c>
      <c r="BR96" s="45">
        <f t="shared" si="42"/>
        <v>0</v>
      </c>
      <c r="BS96" s="45">
        <f t="shared" ref="BS96:CH96" si="43">IF(BS$4&lt;$C$9,BS95,0)</f>
        <v>0</v>
      </c>
      <c r="BT96" s="45">
        <f t="shared" si="43"/>
        <v>0</v>
      </c>
      <c r="BU96" s="45">
        <f t="shared" si="43"/>
        <v>0</v>
      </c>
      <c r="BV96" s="45">
        <f t="shared" si="43"/>
        <v>0</v>
      </c>
      <c r="BW96" s="45">
        <f t="shared" si="43"/>
        <v>0</v>
      </c>
      <c r="BX96" s="45">
        <f t="shared" si="43"/>
        <v>0</v>
      </c>
      <c r="BY96" s="45">
        <f t="shared" si="43"/>
        <v>0</v>
      </c>
      <c r="BZ96" s="45">
        <f t="shared" si="43"/>
        <v>0</v>
      </c>
      <c r="CA96" s="45">
        <f t="shared" si="43"/>
        <v>0</v>
      </c>
      <c r="CB96" s="45">
        <f t="shared" si="43"/>
        <v>0</v>
      </c>
      <c r="CC96" s="45">
        <f t="shared" si="43"/>
        <v>0</v>
      </c>
      <c r="CD96" s="45">
        <f t="shared" si="43"/>
        <v>0</v>
      </c>
      <c r="CE96" s="45">
        <f t="shared" si="43"/>
        <v>0</v>
      </c>
      <c r="CF96" s="45">
        <f t="shared" si="43"/>
        <v>0</v>
      </c>
      <c r="CG96" s="45">
        <f t="shared" si="43"/>
        <v>0</v>
      </c>
      <c r="CH96" s="45">
        <f t="shared" si="43"/>
        <v>0</v>
      </c>
    </row>
    <row r="97" spans="2:86" x14ac:dyDescent="0.35">
      <c r="B97" s="2"/>
      <c r="E97" s="32"/>
      <c r="F97" s="38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</row>
    <row r="98" spans="2:86" x14ac:dyDescent="0.35">
      <c r="B98" s="2" t="s">
        <v>70</v>
      </c>
      <c r="E98" s="48"/>
      <c r="F98" s="38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</row>
    <row r="99" spans="2:86" x14ac:dyDescent="0.35">
      <c r="B99" s="2"/>
      <c r="E99" s="32"/>
      <c r="F99" s="38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</row>
    <row r="100" spans="2:86" x14ac:dyDescent="0.35">
      <c r="B100" s="40" t="s">
        <v>66</v>
      </c>
      <c r="E100" s="32">
        <f>SUM(G100:CH100)</f>
        <v>16778.884030411435</v>
      </c>
      <c r="F100" s="38"/>
      <c r="G100" s="33">
        <f t="shared" ref="G100:BR101" si="44">G92*G$52</f>
        <v>-1</v>
      </c>
      <c r="H100" s="33">
        <f t="shared" si="44"/>
        <v>0</v>
      </c>
      <c r="I100" s="33">
        <f t="shared" si="44"/>
        <v>0</v>
      </c>
      <c r="J100" s="33">
        <f t="shared" si="44"/>
        <v>0</v>
      </c>
      <c r="K100" s="33">
        <f t="shared" si="44"/>
        <v>0</v>
      </c>
      <c r="L100" s="33">
        <f t="shared" si="44"/>
        <v>-13223.916827108202</v>
      </c>
      <c r="M100" s="33">
        <f t="shared" si="44"/>
        <v>461.03245020833327</v>
      </c>
      <c r="N100" s="33">
        <f t="shared" si="44"/>
        <v>732.41859375000001</v>
      </c>
      <c r="O100" s="33">
        <f t="shared" si="44"/>
        <v>779.59121279761905</v>
      </c>
      <c r="P100" s="33">
        <f t="shared" si="44"/>
        <v>0</v>
      </c>
      <c r="Q100" s="33">
        <f t="shared" si="44"/>
        <v>0</v>
      </c>
      <c r="R100" s="33">
        <f t="shared" si="44"/>
        <v>0</v>
      </c>
      <c r="S100" s="33">
        <f t="shared" si="44"/>
        <v>0</v>
      </c>
      <c r="T100" s="33">
        <f t="shared" si="44"/>
        <v>0</v>
      </c>
      <c r="U100" s="33">
        <f t="shared" si="44"/>
        <v>0</v>
      </c>
      <c r="V100" s="33">
        <f t="shared" si="44"/>
        <v>4302.0302950201885</v>
      </c>
      <c r="W100" s="33">
        <f t="shared" si="44"/>
        <v>598.43242934051148</v>
      </c>
      <c r="X100" s="33">
        <f t="shared" si="44"/>
        <v>493.27365776904747</v>
      </c>
      <c r="Y100" s="33">
        <f t="shared" si="44"/>
        <v>493.27365776904747</v>
      </c>
      <c r="Z100" s="33">
        <f t="shared" si="44"/>
        <v>537.55910535320095</v>
      </c>
      <c r="AA100" s="33">
        <f t="shared" si="44"/>
        <v>748.34630820641451</v>
      </c>
      <c r="AB100" s="33">
        <f t="shared" si="44"/>
        <v>467.2230524508355</v>
      </c>
      <c r="AC100" s="33">
        <f t="shared" si="44"/>
        <v>485.87266119697256</v>
      </c>
      <c r="AD100" s="33">
        <f t="shared" si="44"/>
        <v>454.71829922222429</v>
      </c>
      <c r="AE100" s="33">
        <f t="shared" si="44"/>
        <v>454.71829922222429</v>
      </c>
      <c r="AF100" s="33">
        <f t="shared" si="44"/>
        <v>442.54822308732287</v>
      </c>
      <c r="AG100" s="33">
        <f t="shared" si="44"/>
        <v>495.54229841333779</v>
      </c>
      <c r="AH100" s="33">
        <f t="shared" si="44"/>
        <v>430.70386675165241</v>
      </c>
      <c r="AI100" s="33">
        <f t="shared" si="44"/>
        <v>430.70386675165241</v>
      </c>
      <c r="AJ100" s="33">
        <f t="shared" si="44"/>
        <v>419.1765126536763</v>
      </c>
      <c r="AK100" s="33">
        <f t="shared" si="44"/>
        <v>419.1765126536763</v>
      </c>
      <c r="AL100" s="33">
        <f t="shared" si="44"/>
        <v>407.95767654859003</v>
      </c>
      <c r="AM100" s="33">
        <f t="shared" si="44"/>
        <v>407.95767654859003</v>
      </c>
      <c r="AN100" s="33">
        <f t="shared" si="44"/>
        <v>399.95850642018627</v>
      </c>
      <c r="AO100" s="33">
        <f t="shared" si="44"/>
        <v>399.95850642018627</v>
      </c>
      <c r="AP100" s="33">
        <f t="shared" si="44"/>
        <v>392.11618276488849</v>
      </c>
      <c r="AQ100" s="33">
        <f t="shared" si="44"/>
        <v>392.11618276488849</v>
      </c>
      <c r="AR100" s="33">
        <f t="shared" si="44"/>
        <v>384.42763016165537</v>
      </c>
      <c r="AS100" s="33">
        <f t="shared" si="44"/>
        <v>384.42763016165537</v>
      </c>
      <c r="AT100" s="33">
        <f t="shared" si="44"/>
        <v>376.88983349181899</v>
      </c>
      <c r="AU100" s="33">
        <f t="shared" si="44"/>
        <v>376.88983349181899</v>
      </c>
      <c r="AV100" s="33">
        <f t="shared" si="44"/>
        <v>369.49983675668528</v>
      </c>
      <c r="AW100" s="33">
        <f t="shared" si="44"/>
        <v>369.49983675668528</v>
      </c>
      <c r="AX100" s="33">
        <f t="shared" si="44"/>
        <v>362.25474191831893</v>
      </c>
      <c r="AY100" s="33">
        <f t="shared" si="44"/>
        <v>362.25474191831893</v>
      </c>
      <c r="AZ100" s="33">
        <f t="shared" si="44"/>
        <v>355.15170776305774</v>
      </c>
      <c r="BA100" s="33">
        <f t="shared" si="44"/>
        <v>355.15170776305774</v>
      </c>
      <c r="BB100" s="33">
        <f t="shared" si="44"/>
        <v>348.18794878731148</v>
      </c>
      <c r="BC100" s="33">
        <f t="shared" si="44"/>
        <v>348.18794878731148</v>
      </c>
      <c r="BD100" s="33">
        <f t="shared" si="44"/>
        <v>341.36073410520726</v>
      </c>
      <c r="BE100" s="33">
        <f t="shared" si="44"/>
        <v>373.76721111738397</v>
      </c>
      <c r="BF100" s="33">
        <f t="shared" si="44"/>
        <v>343.22227419697919</v>
      </c>
      <c r="BG100" s="33">
        <f t="shared" si="44"/>
        <v>368.91257434050141</v>
      </c>
      <c r="BH100" s="33">
        <f t="shared" si="44"/>
        <v>2620.4918819786085</v>
      </c>
      <c r="BI100" s="33">
        <f t="shared" si="44"/>
        <v>2612.6152068067713</v>
      </c>
      <c r="BJ100" s="33">
        <f t="shared" si="44"/>
        <v>2076.7334026866583</v>
      </c>
      <c r="BK100" s="33">
        <f t="shared" si="44"/>
        <v>827.32136302843298</v>
      </c>
      <c r="BL100" s="33">
        <f t="shared" si="44"/>
        <v>0.14677741612998513</v>
      </c>
      <c r="BM100" s="33">
        <f t="shared" si="44"/>
        <v>0</v>
      </c>
      <c r="BN100" s="33">
        <f t="shared" si="44"/>
        <v>0</v>
      </c>
      <c r="BO100" s="33">
        <f t="shared" si="44"/>
        <v>0</v>
      </c>
      <c r="BP100" s="33">
        <f t="shared" si="44"/>
        <v>0</v>
      </c>
      <c r="BQ100" s="33">
        <f t="shared" si="44"/>
        <v>0</v>
      </c>
      <c r="BR100" s="33">
        <f t="shared" si="44"/>
        <v>0</v>
      </c>
      <c r="BS100" s="33">
        <f t="shared" ref="BS100:CH101" si="45">BS92*BS$52</f>
        <v>0</v>
      </c>
      <c r="BT100" s="33">
        <f t="shared" si="45"/>
        <v>0</v>
      </c>
      <c r="BU100" s="33">
        <f t="shared" si="45"/>
        <v>0</v>
      </c>
      <c r="BV100" s="33">
        <f t="shared" si="45"/>
        <v>0</v>
      </c>
      <c r="BW100" s="33">
        <f t="shared" si="45"/>
        <v>0</v>
      </c>
      <c r="BX100" s="33">
        <f t="shared" si="45"/>
        <v>0</v>
      </c>
      <c r="BY100" s="33">
        <f t="shared" si="45"/>
        <v>0</v>
      </c>
      <c r="BZ100" s="33">
        <f t="shared" si="45"/>
        <v>0</v>
      </c>
      <c r="CA100" s="33">
        <f t="shared" si="45"/>
        <v>0</v>
      </c>
      <c r="CB100" s="33">
        <f t="shared" si="45"/>
        <v>0</v>
      </c>
      <c r="CC100" s="33">
        <f t="shared" si="45"/>
        <v>0</v>
      </c>
      <c r="CD100" s="33">
        <f t="shared" si="45"/>
        <v>0</v>
      </c>
      <c r="CE100" s="33">
        <f t="shared" si="45"/>
        <v>0</v>
      </c>
      <c r="CF100" s="33">
        <f t="shared" si="45"/>
        <v>0</v>
      </c>
      <c r="CG100" s="33">
        <f t="shared" si="45"/>
        <v>0</v>
      </c>
      <c r="CH100" s="33">
        <f t="shared" si="45"/>
        <v>0</v>
      </c>
    </row>
    <row r="101" spans="2:86" x14ac:dyDescent="0.35">
      <c r="B101" s="40" t="s">
        <v>67</v>
      </c>
      <c r="C101" s="40"/>
      <c r="D101" s="40"/>
      <c r="E101" s="44">
        <f>SUM(G101:CH101)</f>
        <v>-6351.4118459915489</v>
      </c>
      <c r="F101" s="38"/>
      <c r="G101" s="45">
        <f t="shared" si="44"/>
        <v>-1</v>
      </c>
      <c r="H101" s="46">
        <f t="shared" si="44"/>
        <v>0</v>
      </c>
      <c r="I101" s="46">
        <f t="shared" si="44"/>
        <v>0</v>
      </c>
      <c r="J101" s="46">
        <f t="shared" si="44"/>
        <v>0</v>
      </c>
      <c r="K101" s="46">
        <f t="shared" si="44"/>
        <v>0</v>
      </c>
      <c r="L101" s="46">
        <f t="shared" si="44"/>
        <v>-13223.916827108202</v>
      </c>
      <c r="M101" s="46">
        <f t="shared" si="44"/>
        <v>461.03245020833327</v>
      </c>
      <c r="N101" s="46">
        <f t="shared" si="44"/>
        <v>732.41859375000001</v>
      </c>
      <c r="O101" s="46">
        <f t="shared" si="44"/>
        <v>779.59121279761905</v>
      </c>
      <c r="P101" s="46">
        <f t="shared" si="44"/>
        <v>0</v>
      </c>
      <c r="Q101" s="46">
        <f t="shared" si="44"/>
        <v>0</v>
      </c>
      <c r="R101" s="46">
        <f t="shared" si="44"/>
        <v>0</v>
      </c>
      <c r="S101" s="46">
        <f t="shared" si="44"/>
        <v>0</v>
      </c>
      <c r="T101" s="46">
        <f t="shared" si="44"/>
        <v>0</v>
      </c>
      <c r="U101" s="46">
        <f t="shared" si="44"/>
        <v>0</v>
      </c>
      <c r="V101" s="46">
        <f>V93*V$52</f>
        <v>4302.0302950201885</v>
      </c>
      <c r="W101" s="46">
        <f t="shared" si="44"/>
        <v>598.43242934051148</v>
      </c>
      <c r="X101" s="46">
        <f t="shared" si="44"/>
        <v>0</v>
      </c>
      <c r="Y101" s="46">
        <f t="shared" si="44"/>
        <v>0</v>
      </c>
      <c r="Z101" s="46">
        <f t="shared" si="44"/>
        <v>0</v>
      </c>
      <c r="AA101" s="46">
        <f t="shared" si="44"/>
        <v>0</v>
      </c>
      <c r="AB101" s="46">
        <f t="shared" si="44"/>
        <v>0</v>
      </c>
      <c r="AC101" s="46">
        <f t="shared" si="44"/>
        <v>0</v>
      </c>
      <c r="AD101" s="46">
        <f t="shared" si="44"/>
        <v>0</v>
      </c>
      <c r="AE101" s="46">
        <f t="shared" si="44"/>
        <v>0</v>
      </c>
      <c r="AF101" s="46">
        <f t="shared" si="44"/>
        <v>0</v>
      </c>
      <c r="AG101" s="46">
        <f t="shared" si="44"/>
        <v>0</v>
      </c>
      <c r="AH101" s="46">
        <f t="shared" si="44"/>
        <v>0</v>
      </c>
      <c r="AI101" s="46">
        <f t="shared" si="44"/>
        <v>0</v>
      </c>
      <c r="AJ101" s="46">
        <f t="shared" si="44"/>
        <v>0</v>
      </c>
      <c r="AK101" s="46">
        <f t="shared" si="44"/>
        <v>0</v>
      </c>
      <c r="AL101" s="46">
        <f t="shared" si="44"/>
        <v>0</v>
      </c>
      <c r="AM101" s="46">
        <f t="shared" si="44"/>
        <v>0</v>
      </c>
      <c r="AN101" s="46">
        <f t="shared" si="44"/>
        <v>0</v>
      </c>
      <c r="AO101" s="46">
        <f t="shared" si="44"/>
        <v>0</v>
      </c>
      <c r="AP101" s="46">
        <f t="shared" si="44"/>
        <v>0</v>
      </c>
      <c r="AQ101" s="46">
        <f t="shared" si="44"/>
        <v>0</v>
      </c>
      <c r="AR101" s="46">
        <f t="shared" si="44"/>
        <v>0</v>
      </c>
      <c r="AS101" s="46">
        <f t="shared" si="44"/>
        <v>0</v>
      </c>
      <c r="AT101" s="46">
        <f t="shared" si="44"/>
        <v>0</v>
      </c>
      <c r="AU101" s="46">
        <f t="shared" si="44"/>
        <v>0</v>
      </c>
      <c r="AV101" s="46">
        <f t="shared" si="44"/>
        <v>0</v>
      </c>
      <c r="AW101" s="46">
        <f t="shared" si="44"/>
        <v>0</v>
      </c>
      <c r="AX101" s="46">
        <f t="shared" si="44"/>
        <v>0</v>
      </c>
      <c r="AY101" s="46">
        <f t="shared" si="44"/>
        <v>0</v>
      </c>
      <c r="AZ101" s="46">
        <f t="shared" si="44"/>
        <v>0</v>
      </c>
      <c r="BA101" s="46">
        <f t="shared" si="44"/>
        <v>0</v>
      </c>
      <c r="BB101" s="46">
        <f t="shared" si="44"/>
        <v>0</v>
      </c>
      <c r="BC101" s="46">
        <f t="shared" si="44"/>
        <v>0</v>
      </c>
      <c r="BD101" s="46">
        <f t="shared" si="44"/>
        <v>0</v>
      </c>
      <c r="BE101" s="46">
        <f t="shared" si="44"/>
        <v>0</v>
      </c>
      <c r="BF101" s="46">
        <f t="shared" si="44"/>
        <v>0</v>
      </c>
      <c r="BG101" s="46">
        <f t="shared" si="44"/>
        <v>0</v>
      </c>
      <c r="BH101" s="46">
        <f t="shared" si="44"/>
        <v>0</v>
      </c>
      <c r="BI101" s="46">
        <f t="shared" si="44"/>
        <v>0</v>
      </c>
      <c r="BJ101" s="46">
        <f t="shared" si="44"/>
        <v>0</v>
      </c>
      <c r="BK101" s="46">
        <f t="shared" si="44"/>
        <v>0</v>
      </c>
      <c r="BL101" s="46">
        <f t="shared" si="44"/>
        <v>0</v>
      </c>
      <c r="BM101" s="46">
        <f t="shared" si="44"/>
        <v>0</v>
      </c>
      <c r="BN101" s="46">
        <f t="shared" si="44"/>
        <v>0</v>
      </c>
      <c r="BO101" s="46">
        <f t="shared" si="44"/>
        <v>0</v>
      </c>
      <c r="BP101" s="46">
        <f t="shared" si="44"/>
        <v>0</v>
      </c>
      <c r="BQ101" s="46">
        <f t="shared" si="44"/>
        <v>0</v>
      </c>
      <c r="BR101" s="46">
        <f t="shared" si="44"/>
        <v>0</v>
      </c>
      <c r="BS101" s="46">
        <f t="shared" si="45"/>
        <v>0</v>
      </c>
      <c r="BT101" s="46">
        <f t="shared" si="45"/>
        <v>0</v>
      </c>
      <c r="BU101" s="46">
        <f t="shared" si="45"/>
        <v>0</v>
      </c>
      <c r="BV101" s="46">
        <f t="shared" si="45"/>
        <v>0</v>
      </c>
      <c r="BW101" s="46">
        <f t="shared" si="45"/>
        <v>0</v>
      </c>
      <c r="BX101" s="46">
        <f t="shared" si="45"/>
        <v>0</v>
      </c>
      <c r="BY101" s="46">
        <f t="shared" si="45"/>
        <v>0</v>
      </c>
      <c r="BZ101" s="46">
        <f t="shared" si="45"/>
        <v>0</v>
      </c>
      <c r="CA101" s="46">
        <f t="shared" si="45"/>
        <v>0</v>
      </c>
      <c r="CB101" s="46">
        <f t="shared" si="45"/>
        <v>0</v>
      </c>
      <c r="CC101" s="46">
        <f t="shared" si="45"/>
        <v>0</v>
      </c>
      <c r="CD101" s="46">
        <f t="shared" si="45"/>
        <v>0</v>
      </c>
      <c r="CE101" s="46">
        <f t="shared" si="45"/>
        <v>0</v>
      </c>
      <c r="CF101" s="46">
        <f t="shared" si="45"/>
        <v>0</v>
      </c>
      <c r="CG101" s="46">
        <f t="shared" si="45"/>
        <v>0</v>
      </c>
      <c r="CH101" s="46">
        <f t="shared" si="45"/>
        <v>0</v>
      </c>
    </row>
    <row r="102" spans="2:86" x14ac:dyDescent="0.35">
      <c r="B102" s="40"/>
      <c r="E102" s="29"/>
      <c r="F102" s="38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</row>
    <row r="103" spans="2:86" x14ac:dyDescent="0.35">
      <c r="B103" s="40" t="s">
        <v>68</v>
      </c>
      <c r="E103" s="32">
        <f>SUM(G103:CH103)</f>
        <v>17134.223220059703</v>
      </c>
      <c r="F103" s="38"/>
      <c r="G103" s="43">
        <f t="shared" ref="G103:BR104" si="46">G95*G$52</f>
        <v>-1</v>
      </c>
      <c r="H103" s="43">
        <f t="shared" si="46"/>
        <v>0</v>
      </c>
      <c r="I103" s="43">
        <f t="shared" si="46"/>
        <v>0</v>
      </c>
      <c r="J103" s="43">
        <f t="shared" si="46"/>
        <v>0</v>
      </c>
      <c r="K103" s="43">
        <f t="shared" si="46"/>
        <v>0</v>
      </c>
      <c r="L103" s="43">
        <f t="shared" si="46"/>
        <v>-13223.916827108202</v>
      </c>
      <c r="M103" s="43">
        <f t="shared" si="46"/>
        <v>461.03245020833327</v>
      </c>
      <c r="N103" s="43">
        <f t="shared" si="46"/>
        <v>732.41859375000001</v>
      </c>
      <c r="O103" s="43">
        <f t="shared" si="46"/>
        <v>779.59121279761905</v>
      </c>
      <c r="P103" s="43">
        <f t="shared" si="46"/>
        <v>0</v>
      </c>
      <c r="Q103" s="43">
        <f t="shared" si="46"/>
        <v>0</v>
      </c>
      <c r="R103" s="43">
        <f t="shared" si="46"/>
        <v>18.39355290819902</v>
      </c>
      <c r="S103" s="43">
        <f t="shared" si="46"/>
        <v>0</v>
      </c>
      <c r="T103" s="43">
        <f t="shared" si="46"/>
        <v>14.734107997265891</v>
      </c>
      <c r="U103" s="43">
        <f t="shared" si="46"/>
        <v>0</v>
      </c>
      <c r="V103" s="43">
        <f t="shared" si="46"/>
        <v>4310.2219504710638</v>
      </c>
      <c r="W103" s="43">
        <f t="shared" si="46"/>
        <v>598.43242934051148</v>
      </c>
      <c r="X103" s="43">
        <f t="shared" si="46"/>
        <v>522.2935310609729</v>
      </c>
      <c r="Y103" s="43">
        <f t="shared" si="46"/>
        <v>500.77365776904747</v>
      </c>
      <c r="Z103" s="43">
        <f t="shared" si="46"/>
        <v>545.05910535320095</v>
      </c>
      <c r="AA103" s="43">
        <f t="shared" si="46"/>
        <v>755.84630820641462</v>
      </c>
      <c r="AB103" s="43">
        <f t="shared" si="46"/>
        <v>474.7230524508355</v>
      </c>
      <c r="AC103" s="43">
        <f t="shared" si="46"/>
        <v>493.3726611969725</v>
      </c>
      <c r="AD103" s="43">
        <f t="shared" si="46"/>
        <v>462.21829922222435</v>
      </c>
      <c r="AE103" s="43">
        <f t="shared" si="46"/>
        <v>462.21829922222435</v>
      </c>
      <c r="AF103" s="43">
        <f t="shared" si="46"/>
        <v>450.04822308732287</v>
      </c>
      <c r="AG103" s="43">
        <f t="shared" si="46"/>
        <v>503.04229841333773</v>
      </c>
      <c r="AH103" s="43">
        <f t="shared" si="46"/>
        <v>438.20386675165241</v>
      </c>
      <c r="AI103" s="43">
        <f t="shared" si="46"/>
        <v>438.20386675165241</v>
      </c>
      <c r="AJ103" s="43">
        <f t="shared" si="46"/>
        <v>426.67651265367624</v>
      </c>
      <c r="AK103" s="43">
        <f t="shared" si="46"/>
        <v>426.67651265367624</v>
      </c>
      <c r="AL103" s="43">
        <f t="shared" si="46"/>
        <v>415.45767654859003</v>
      </c>
      <c r="AM103" s="43">
        <f t="shared" si="46"/>
        <v>415.45767654859003</v>
      </c>
      <c r="AN103" s="43">
        <f t="shared" si="46"/>
        <v>407.45850642018632</v>
      </c>
      <c r="AO103" s="43">
        <f t="shared" si="46"/>
        <v>407.45850642018632</v>
      </c>
      <c r="AP103" s="43">
        <f t="shared" si="46"/>
        <v>399.61618276488844</v>
      </c>
      <c r="AQ103" s="43">
        <f t="shared" si="46"/>
        <v>399.61618276488844</v>
      </c>
      <c r="AR103" s="43">
        <f t="shared" si="46"/>
        <v>391.92763016165543</v>
      </c>
      <c r="AS103" s="43">
        <f t="shared" si="46"/>
        <v>391.92763016165543</v>
      </c>
      <c r="AT103" s="43">
        <f t="shared" si="46"/>
        <v>384.38983349181899</v>
      </c>
      <c r="AU103" s="43">
        <f t="shared" si="46"/>
        <v>384.38983349181899</v>
      </c>
      <c r="AV103" s="43">
        <f t="shared" si="46"/>
        <v>376.99983675668523</v>
      </c>
      <c r="AW103" s="43">
        <f t="shared" si="46"/>
        <v>376.99983675668523</v>
      </c>
      <c r="AX103" s="43">
        <f t="shared" si="46"/>
        <v>369.75474191831898</v>
      </c>
      <c r="AY103" s="43">
        <f t="shared" si="46"/>
        <v>369.75474191831898</v>
      </c>
      <c r="AZ103" s="43">
        <f t="shared" si="46"/>
        <v>362.65170776305774</v>
      </c>
      <c r="BA103" s="43">
        <f t="shared" si="46"/>
        <v>362.65170776305774</v>
      </c>
      <c r="BB103" s="43">
        <f t="shared" si="46"/>
        <v>355.68794878731148</v>
      </c>
      <c r="BC103" s="43">
        <f t="shared" si="46"/>
        <v>355.68794878731148</v>
      </c>
      <c r="BD103" s="43">
        <f t="shared" si="46"/>
        <v>348.86073410520731</v>
      </c>
      <c r="BE103" s="43">
        <f t="shared" si="46"/>
        <v>381.26721111738402</v>
      </c>
      <c r="BF103" s="43">
        <f t="shared" si="46"/>
        <v>350.72227419697919</v>
      </c>
      <c r="BG103" s="43">
        <f t="shared" si="46"/>
        <v>376.41257434050146</v>
      </c>
      <c r="BH103" s="43">
        <f t="shared" si="46"/>
        <v>2627.9918819786089</v>
      </c>
      <c r="BI103" s="43">
        <f t="shared" si="46"/>
        <v>2620.1152068067718</v>
      </c>
      <c r="BJ103" s="43">
        <f t="shared" si="46"/>
        <v>2084.2334026866583</v>
      </c>
      <c r="BK103" s="43">
        <f t="shared" si="46"/>
        <v>827.32136302843298</v>
      </c>
      <c r="BL103" s="43">
        <f t="shared" si="46"/>
        <v>0.14677741612998513</v>
      </c>
      <c r="BM103" s="43">
        <f t="shared" si="46"/>
        <v>0</v>
      </c>
      <c r="BN103" s="43">
        <f t="shared" si="46"/>
        <v>0</v>
      </c>
      <c r="BO103" s="43">
        <f t="shared" si="46"/>
        <v>0</v>
      </c>
      <c r="BP103" s="43">
        <f t="shared" si="46"/>
        <v>0</v>
      </c>
      <c r="BQ103" s="43">
        <f t="shared" si="46"/>
        <v>0</v>
      </c>
      <c r="BR103" s="43">
        <f t="shared" si="46"/>
        <v>0</v>
      </c>
      <c r="BS103" s="43">
        <f t="shared" ref="BS103:CH104" si="47">BS95*BS$52</f>
        <v>0</v>
      </c>
      <c r="BT103" s="43">
        <f t="shared" si="47"/>
        <v>0</v>
      </c>
      <c r="BU103" s="43">
        <f t="shared" si="47"/>
        <v>0</v>
      </c>
      <c r="BV103" s="43">
        <f t="shared" si="47"/>
        <v>0</v>
      </c>
      <c r="BW103" s="43">
        <f t="shared" si="47"/>
        <v>0</v>
      </c>
      <c r="BX103" s="43">
        <f t="shared" si="47"/>
        <v>0</v>
      </c>
      <c r="BY103" s="43">
        <f t="shared" si="47"/>
        <v>0</v>
      </c>
      <c r="BZ103" s="43">
        <f t="shared" si="47"/>
        <v>0</v>
      </c>
      <c r="CA103" s="43">
        <f t="shared" si="47"/>
        <v>0</v>
      </c>
      <c r="CB103" s="43">
        <f t="shared" si="47"/>
        <v>0</v>
      </c>
      <c r="CC103" s="43">
        <f t="shared" si="47"/>
        <v>0</v>
      </c>
      <c r="CD103" s="43">
        <f t="shared" si="47"/>
        <v>0</v>
      </c>
      <c r="CE103" s="43">
        <f t="shared" si="47"/>
        <v>0</v>
      </c>
      <c r="CF103" s="43">
        <f t="shared" si="47"/>
        <v>0</v>
      </c>
      <c r="CG103" s="43">
        <f t="shared" si="47"/>
        <v>0</v>
      </c>
      <c r="CH103" s="43">
        <f t="shared" si="47"/>
        <v>0</v>
      </c>
    </row>
    <row r="104" spans="2:86" x14ac:dyDescent="0.35">
      <c r="B104" s="40" t="s">
        <v>69</v>
      </c>
      <c r="C104" s="40"/>
      <c r="D104" s="40"/>
      <c r="E104" s="44">
        <f>SUM(G104:CH104)</f>
        <v>-6310.0925296352079</v>
      </c>
      <c r="F104" s="38"/>
      <c r="G104" s="45">
        <f t="shared" si="46"/>
        <v>-1</v>
      </c>
      <c r="H104" s="45">
        <f t="shared" si="46"/>
        <v>0</v>
      </c>
      <c r="I104" s="45">
        <f t="shared" si="46"/>
        <v>0</v>
      </c>
      <c r="J104" s="45">
        <f t="shared" si="46"/>
        <v>0</v>
      </c>
      <c r="K104" s="45">
        <f t="shared" si="46"/>
        <v>0</v>
      </c>
      <c r="L104" s="45">
        <f t="shared" si="46"/>
        <v>-13223.916827108202</v>
      </c>
      <c r="M104" s="45">
        <f t="shared" si="46"/>
        <v>461.03245020833327</v>
      </c>
      <c r="N104" s="45">
        <f t="shared" si="46"/>
        <v>732.41859375000001</v>
      </c>
      <c r="O104" s="45">
        <f t="shared" si="46"/>
        <v>779.59121279761905</v>
      </c>
      <c r="P104" s="45">
        <f t="shared" si="46"/>
        <v>0</v>
      </c>
      <c r="Q104" s="45">
        <f t="shared" si="46"/>
        <v>0</v>
      </c>
      <c r="R104" s="45">
        <f t="shared" si="46"/>
        <v>18.39355290819902</v>
      </c>
      <c r="S104" s="45">
        <f t="shared" si="46"/>
        <v>0</v>
      </c>
      <c r="T104" s="45">
        <f t="shared" si="46"/>
        <v>14.734107997265891</v>
      </c>
      <c r="U104" s="45">
        <f t="shared" si="46"/>
        <v>0</v>
      </c>
      <c r="V104" s="45">
        <f t="shared" si="46"/>
        <v>4310.2219504710638</v>
      </c>
      <c r="W104" s="45">
        <f t="shared" si="46"/>
        <v>598.43242934051148</v>
      </c>
      <c r="X104" s="45">
        <f t="shared" si="46"/>
        <v>0</v>
      </c>
      <c r="Y104" s="45">
        <f t="shared" si="46"/>
        <v>0</v>
      </c>
      <c r="Z104" s="45">
        <f t="shared" si="46"/>
        <v>0</v>
      </c>
      <c r="AA104" s="45">
        <f t="shared" si="46"/>
        <v>0</v>
      </c>
      <c r="AB104" s="45">
        <f t="shared" si="46"/>
        <v>0</v>
      </c>
      <c r="AC104" s="45">
        <f t="shared" si="46"/>
        <v>0</v>
      </c>
      <c r="AD104" s="45">
        <f t="shared" si="46"/>
        <v>0</v>
      </c>
      <c r="AE104" s="45">
        <f t="shared" si="46"/>
        <v>0</v>
      </c>
      <c r="AF104" s="45">
        <f t="shared" si="46"/>
        <v>0</v>
      </c>
      <c r="AG104" s="45">
        <f t="shared" si="46"/>
        <v>0</v>
      </c>
      <c r="AH104" s="45">
        <f t="shared" si="46"/>
        <v>0</v>
      </c>
      <c r="AI104" s="45">
        <f t="shared" si="46"/>
        <v>0</v>
      </c>
      <c r="AJ104" s="45">
        <f t="shared" si="46"/>
        <v>0</v>
      </c>
      <c r="AK104" s="45">
        <f t="shared" si="46"/>
        <v>0</v>
      </c>
      <c r="AL104" s="45">
        <f t="shared" si="46"/>
        <v>0</v>
      </c>
      <c r="AM104" s="45">
        <f t="shared" si="46"/>
        <v>0</v>
      </c>
      <c r="AN104" s="45">
        <f t="shared" si="46"/>
        <v>0</v>
      </c>
      <c r="AO104" s="45">
        <f t="shared" si="46"/>
        <v>0</v>
      </c>
      <c r="AP104" s="45">
        <f t="shared" si="46"/>
        <v>0</v>
      </c>
      <c r="AQ104" s="45">
        <f t="shared" si="46"/>
        <v>0</v>
      </c>
      <c r="AR104" s="45">
        <f t="shared" si="46"/>
        <v>0</v>
      </c>
      <c r="AS104" s="45">
        <f t="shared" si="46"/>
        <v>0</v>
      </c>
      <c r="AT104" s="45">
        <f t="shared" si="46"/>
        <v>0</v>
      </c>
      <c r="AU104" s="45">
        <f t="shared" si="46"/>
        <v>0</v>
      </c>
      <c r="AV104" s="45">
        <f t="shared" si="46"/>
        <v>0</v>
      </c>
      <c r="AW104" s="45">
        <f t="shared" si="46"/>
        <v>0</v>
      </c>
      <c r="AX104" s="45">
        <f t="shared" si="46"/>
        <v>0</v>
      </c>
      <c r="AY104" s="45">
        <f t="shared" si="46"/>
        <v>0</v>
      </c>
      <c r="AZ104" s="45">
        <f t="shared" si="46"/>
        <v>0</v>
      </c>
      <c r="BA104" s="45">
        <f t="shared" si="46"/>
        <v>0</v>
      </c>
      <c r="BB104" s="45">
        <f t="shared" si="46"/>
        <v>0</v>
      </c>
      <c r="BC104" s="45">
        <f t="shared" si="46"/>
        <v>0</v>
      </c>
      <c r="BD104" s="45">
        <f t="shared" si="46"/>
        <v>0</v>
      </c>
      <c r="BE104" s="45">
        <f t="shared" si="46"/>
        <v>0</v>
      </c>
      <c r="BF104" s="45">
        <f t="shared" si="46"/>
        <v>0</v>
      </c>
      <c r="BG104" s="45">
        <f t="shared" si="46"/>
        <v>0</v>
      </c>
      <c r="BH104" s="45">
        <f t="shared" si="46"/>
        <v>0</v>
      </c>
      <c r="BI104" s="45">
        <f t="shared" si="46"/>
        <v>0</v>
      </c>
      <c r="BJ104" s="45">
        <f t="shared" si="46"/>
        <v>0</v>
      </c>
      <c r="BK104" s="45">
        <f t="shared" si="46"/>
        <v>0</v>
      </c>
      <c r="BL104" s="45">
        <f t="shared" si="46"/>
        <v>0</v>
      </c>
      <c r="BM104" s="45">
        <f t="shared" si="46"/>
        <v>0</v>
      </c>
      <c r="BN104" s="45">
        <f t="shared" si="46"/>
        <v>0</v>
      </c>
      <c r="BO104" s="45">
        <f t="shared" si="46"/>
        <v>0</v>
      </c>
      <c r="BP104" s="45">
        <f t="shared" si="46"/>
        <v>0</v>
      </c>
      <c r="BQ104" s="45">
        <f t="shared" si="46"/>
        <v>0</v>
      </c>
      <c r="BR104" s="45">
        <f t="shared" si="46"/>
        <v>0</v>
      </c>
      <c r="BS104" s="45">
        <f t="shared" si="47"/>
        <v>0</v>
      </c>
      <c r="BT104" s="45">
        <f t="shared" si="47"/>
        <v>0</v>
      </c>
      <c r="BU104" s="45">
        <f t="shared" si="47"/>
        <v>0</v>
      </c>
      <c r="BV104" s="45">
        <f t="shared" si="47"/>
        <v>0</v>
      </c>
      <c r="BW104" s="45">
        <f t="shared" si="47"/>
        <v>0</v>
      </c>
      <c r="BX104" s="45">
        <f t="shared" si="47"/>
        <v>0</v>
      </c>
      <c r="BY104" s="45">
        <f t="shared" si="47"/>
        <v>0</v>
      </c>
      <c r="BZ104" s="45">
        <f t="shared" si="47"/>
        <v>0</v>
      </c>
      <c r="CA104" s="45">
        <f t="shared" si="47"/>
        <v>0</v>
      </c>
      <c r="CB104" s="45">
        <f t="shared" si="47"/>
        <v>0</v>
      </c>
      <c r="CC104" s="45">
        <f t="shared" si="47"/>
        <v>0</v>
      </c>
      <c r="CD104" s="45">
        <f t="shared" si="47"/>
        <v>0</v>
      </c>
      <c r="CE104" s="45">
        <f t="shared" si="47"/>
        <v>0</v>
      </c>
      <c r="CF104" s="45">
        <f t="shared" si="47"/>
        <v>0</v>
      </c>
      <c r="CG104" s="45">
        <f t="shared" si="47"/>
        <v>0</v>
      </c>
      <c r="CH104" s="45">
        <f t="shared" si="47"/>
        <v>0</v>
      </c>
    </row>
    <row r="105" spans="2:86" x14ac:dyDescent="0.35">
      <c r="B105" s="2"/>
    </row>
    <row r="106" spans="2:86" x14ac:dyDescent="0.35">
      <c r="B106" s="18" t="s">
        <v>71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</row>
    <row r="108" spans="2:86" x14ac:dyDescent="0.35">
      <c r="B108" s="50" t="str">
        <f>B14</f>
        <v>Interserve</v>
      </c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</row>
    <row r="110" spans="2:86" s="2" customFormat="1" x14ac:dyDescent="0.35">
      <c r="B110" s="40" t="s">
        <v>72</v>
      </c>
      <c r="C110" s="40"/>
      <c r="D110" s="40"/>
      <c r="E110" s="52">
        <f>SUM(G110:CH110)</f>
        <v>0</v>
      </c>
      <c r="G110" s="46">
        <f t="shared" ref="G110:BR110" si="48">(G$28*$C$14)+(G$29*$D$14)+(G$30*$C$14)</f>
        <v>0</v>
      </c>
      <c r="H110" s="46">
        <f t="shared" si="48"/>
        <v>0</v>
      </c>
      <c r="I110" s="46">
        <f t="shared" si="48"/>
        <v>0</v>
      </c>
      <c r="J110" s="46">
        <f t="shared" si="48"/>
        <v>0</v>
      </c>
      <c r="K110" s="46">
        <f t="shared" si="48"/>
        <v>0</v>
      </c>
      <c r="L110" s="46">
        <f t="shared" si="48"/>
        <v>0</v>
      </c>
      <c r="M110" s="46">
        <f t="shared" si="48"/>
        <v>0</v>
      </c>
      <c r="N110" s="46">
        <f t="shared" si="48"/>
        <v>0</v>
      </c>
      <c r="O110" s="46">
        <f t="shared" si="48"/>
        <v>0</v>
      </c>
      <c r="P110" s="46">
        <f t="shared" si="48"/>
        <v>0</v>
      </c>
      <c r="Q110" s="46">
        <f t="shared" si="48"/>
        <v>0</v>
      </c>
      <c r="R110" s="46">
        <f t="shared" si="48"/>
        <v>0</v>
      </c>
      <c r="S110" s="46">
        <f t="shared" si="48"/>
        <v>0</v>
      </c>
      <c r="T110" s="46">
        <f t="shared" si="48"/>
        <v>0</v>
      </c>
      <c r="U110" s="46">
        <f t="shared" si="48"/>
        <v>0</v>
      </c>
      <c r="V110" s="46">
        <f t="shared" si="48"/>
        <v>0</v>
      </c>
      <c r="W110" s="46">
        <f t="shared" si="48"/>
        <v>0</v>
      </c>
      <c r="X110" s="46">
        <f t="shared" si="48"/>
        <v>0</v>
      </c>
      <c r="Y110" s="46">
        <f t="shared" si="48"/>
        <v>0</v>
      </c>
      <c r="Z110" s="46">
        <f t="shared" si="48"/>
        <v>0</v>
      </c>
      <c r="AA110" s="46">
        <f t="shared" si="48"/>
        <v>0</v>
      </c>
      <c r="AB110" s="46">
        <f t="shared" si="48"/>
        <v>0</v>
      </c>
      <c r="AC110" s="46">
        <f t="shared" si="48"/>
        <v>0</v>
      </c>
      <c r="AD110" s="46">
        <f t="shared" si="48"/>
        <v>0</v>
      </c>
      <c r="AE110" s="46">
        <f t="shared" si="48"/>
        <v>0</v>
      </c>
      <c r="AF110" s="46">
        <f t="shared" si="48"/>
        <v>0</v>
      </c>
      <c r="AG110" s="46">
        <f t="shared" si="48"/>
        <v>0</v>
      </c>
      <c r="AH110" s="46">
        <f t="shared" si="48"/>
        <v>0</v>
      </c>
      <c r="AI110" s="46">
        <f t="shared" si="48"/>
        <v>0</v>
      </c>
      <c r="AJ110" s="46">
        <f t="shared" si="48"/>
        <v>0</v>
      </c>
      <c r="AK110" s="46">
        <f t="shared" si="48"/>
        <v>0</v>
      </c>
      <c r="AL110" s="46">
        <f t="shared" si="48"/>
        <v>0</v>
      </c>
      <c r="AM110" s="46">
        <f t="shared" si="48"/>
        <v>0</v>
      </c>
      <c r="AN110" s="46">
        <f t="shared" si="48"/>
        <v>0</v>
      </c>
      <c r="AO110" s="46">
        <f t="shared" si="48"/>
        <v>0</v>
      </c>
      <c r="AP110" s="46">
        <f t="shared" si="48"/>
        <v>0</v>
      </c>
      <c r="AQ110" s="46">
        <f t="shared" si="48"/>
        <v>0</v>
      </c>
      <c r="AR110" s="46">
        <f t="shared" si="48"/>
        <v>0</v>
      </c>
      <c r="AS110" s="46">
        <f t="shared" si="48"/>
        <v>0</v>
      </c>
      <c r="AT110" s="46">
        <f t="shared" si="48"/>
        <v>0</v>
      </c>
      <c r="AU110" s="46">
        <f t="shared" si="48"/>
        <v>0</v>
      </c>
      <c r="AV110" s="46">
        <f t="shared" si="48"/>
        <v>0</v>
      </c>
      <c r="AW110" s="46">
        <f t="shared" si="48"/>
        <v>0</v>
      </c>
      <c r="AX110" s="46">
        <f t="shared" si="48"/>
        <v>0</v>
      </c>
      <c r="AY110" s="46">
        <f t="shared" si="48"/>
        <v>0</v>
      </c>
      <c r="AZ110" s="46">
        <f t="shared" si="48"/>
        <v>0</v>
      </c>
      <c r="BA110" s="46">
        <f t="shared" si="48"/>
        <v>0</v>
      </c>
      <c r="BB110" s="46">
        <f t="shared" si="48"/>
        <v>0</v>
      </c>
      <c r="BC110" s="46">
        <f t="shared" si="48"/>
        <v>0</v>
      </c>
      <c r="BD110" s="46">
        <f t="shared" si="48"/>
        <v>0</v>
      </c>
      <c r="BE110" s="46">
        <f t="shared" si="48"/>
        <v>0</v>
      </c>
      <c r="BF110" s="46">
        <f t="shared" si="48"/>
        <v>0</v>
      </c>
      <c r="BG110" s="46">
        <f t="shared" si="48"/>
        <v>0</v>
      </c>
      <c r="BH110" s="46">
        <f t="shared" si="48"/>
        <v>0</v>
      </c>
      <c r="BI110" s="46">
        <f t="shared" si="48"/>
        <v>0</v>
      </c>
      <c r="BJ110" s="46">
        <f t="shared" si="48"/>
        <v>0</v>
      </c>
      <c r="BK110" s="46">
        <f t="shared" si="48"/>
        <v>0</v>
      </c>
      <c r="BL110" s="46">
        <f t="shared" si="48"/>
        <v>0</v>
      </c>
      <c r="BM110" s="46">
        <f t="shared" si="48"/>
        <v>0</v>
      </c>
      <c r="BN110" s="46">
        <f t="shared" si="48"/>
        <v>0</v>
      </c>
      <c r="BO110" s="46">
        <f t="shared" si="48"/>
        <v>0</v>
      </c>
      <c r="BP110" s="46">
        <f t="shared" si="48"/>
        <v>0</v>
      </c>
      <c r="BQ110" s="46">
        <f t="shared" si="48"/>
        <v>0</v>
      </c>
      <c r="BR110" s="46">
        <f t="shared" si="48"/>
        <v>0</v>
      </c>
      <c r="BS110" s="46">
        <f t="shared" ref="BS110:CH110" si="49">(BS$28*$C$14)+(BS$29*$D$14)+(BS$30*$C$14)</f>
        <v>0</v>
      </c>
      <c r="BT110" s="46">
        <f t="shared" si="49"/>
        <v>0</v>
      </c>
      <c r="BU110" s="46">
        <f t="shared" si="49"/>
        <v>0</v>
      </c>
      <c r="BV110" s="46">
        <f t="shared" si="49"/>
        <v>0</v>
      </c>
      <c r="BW110" s="46">
        <f t="shared" si="49"/>
        <v>0</v>
      </c>
      <c r="BX110" s="46">
        <f t="shared" si="49"/>
        <v>0</v>
      </c>
      <c r="BY110" s="46">
        <f t="shared" si="49"/>
        <v>0</v>
      </c>
      <c r="BZ110" s="46">
        <f t="shared" si="49"/>
        <v>0</v>
      </c>
      <c r="CA110" s="46">
        <f t="shared" si="49"/>
        <v>0</v>
      </c>
      <c r="CB110" s="46">
        <f t="shared" si="49"/>
        <v>0</v>
      </c>
      <c r="CC110" s="46">
        <f t="shared" si="49"/>
        <v>0</v>
      </c>
      <c r="CD110" s="46">
        <f t="shared" si="49"/>
        <v>0</v>
      </c>
      <c r="CE110" s="46">
        <f t="shared" si="49"/>
        <v>0</v>
      </c>
      <c r="CF110" s="46">
        <f t="shared" si="49"/>
        <v>0</v>
      </c>
      <c r="CG110" s="46">
        <f t="shared" si="49"/>
        <v>0</v>
      </c>
      <c r="CH110" s="46">
        <f t="shared" si="49"/>
        <v>0</v>
      </c>
    </row>
    <row r="111" spans="2:86" x14ac:dyDescent="0.35">
      <c r="B111" s="1" t="s">
        <v>73</v>
      </c>
      <c r="E111" s="32">
        <f>SUM(G111:CH111)</f>
        <v>0</v>
      </c>
      <c r="G111" s="42">
        <f t="shared" ref="G111:BR111" si="50">(G$56*$C$14)+(G$57*$D$14)+(G$58*$D$14)+(G$59*$C$14)</f>
        <v>0</v>
      </c>
      <c r="H111" s="42">
        <f t="shared" si="50"/>
        <v>0</v>
      </c>
      <c r="I111" s="42">
        <f t="shared" si="50"/>
        <v>0</v>
      </c>
      <c r="J111" s="42">
        <f t="shared" si="50"/>
        <v>0</v>
      </c>
      <c r="K111" s="42">
        <f t="shared" si="50"/>
        <v>0</v>
      </c>
      <c r="L111" s="42">
        <f t="shared" si="50"/>
        <v>0</v>
      </c>
      <c r="M111" s="42">
        <f t="shared" si="50"/>
        <v>0</v>
      </c>
      <c r="N111" s="42">
        <f t="shared" si="50"/>
        <v>0</v>
      </c>
      <c r="O111" s="42">
        <f t="shared" si="50"/>
        <v>0</v>
      </c>
      <c r="P111" s="42">
        <f t="shared" si="50"/>
        <v>0</v>
      </c>
      <c r="Q111" s="42">
        <f t="shared" si="50"/>
        <v>0</v>
      </c>
      <c r="R111" s="42">
        <f t="shared" si="50"/>
        <v>0</v>
      </c>
      <c r="S111" s="42">
        <f t="shared" si="50"/>
        <v>0</v>
      </c>
      <c r="T111" s="42">
        <f t="shared" si="50"/>
        <v>0</v>
      </c>
      <c r="U111" s="42">
        <f t="shared" si="50"/>
        <v>0</v>
      </c>
      <c r="V111" s="42">
        <f t="shared" si="50"/>
        <v>0</v>
      </c>
      <c r="W111" s="42">
        <f t="shared" si="50"/>
        <v>0</v>
      </c>
      <c r="X111" s="42">
        <f t="shared" si="50"/>
        <v>0</v>
      </c>
      <c r="Y111" s="42">
        <f t="shared" si="50"/>
        <v>0</v>
      </c>
      <c r="Z111" s="42">
        <f t="shared" si="50"/>
        <v>0</v>
      </c>
      <c r="AA111" s="42">
        <f t="shared" si="50"/>
        <v>0</v>
      </c>
      <c r="AB111" s="42">
        <f t="shared" si="50"/>
        <v>0</v>
      </c>
      <c r="AC111" s="42">
        <f t="shared" si="50"/>
        <v>0</v>
      </c>
      <c r="AD111" s="42">
        <f t="shared" si="50"/>
        <v>0</v>
      </c>
      <c r="AE111" s="42">
        <f t="shared" si="50"/>
        <v>0</v>
      </c>
      <c r="AF111" s="42">
        <f t="shared" si="50"/>
        <v>0</v>
      </c>
      <c r="AG111" s="42">
        <f t="shared" si="50"/>
        <v>0</v>
      </c>
      <c r="AH111" s="42">
        <f t="shared" si="50"/>
        <v>0</v>
      </c>
      <c r="AI111" s="42">
        <f t="shared" si="50"/>
        <v>0</v>
      </c>
      <c r="AJ111" s="42">
        <f t="shared" si="50"/>
        <v>0</v>
      </c>
      <c r="AK111" s="42">
        <f t="shared" si="50"/>
        <v>0</v>
      </c>
      <c r="AL111" s="42">
        <f t="shared" si="50"/>
        <v>0</v>
      </c>
      <c r="AM111" s="42">
        <f t="shared" si="50"/>
        <v>0</v>
      </c>
      <c r="AN111" s="42">
        <f t="shared" si="50"/>
        <v>0</v>
      </c>
      <c r="AO111" s="42">
        <f t="shared" si="50"/>
        <v>0</v>
      </c>
      <c r="AP111" s="42">
        <f t="shared" si="50"/>
        <v>0</v>
      </c>
      <c r="AQ111" s="42">
        <f t="shared" si="50"/>
        <v>0</v>
      </c>
      <c r="AR111" s="42">
        <f t="shared" si="50"/>
        <v>0</v>
      </c>
      <c r="AS111" s="42">
        <f t="shared" si="50"/>
        <v>0</v>
      </c>
      <c r="AT111" s="42">
        <f t="shared" si="50"/>
        <v>0</v>
      </c>
      <c r="AU111" s="42">
        <f t="shared" si="50"/>
        <v>0</v>
      </c>
      <c r="AV111" s="42">
        <f t="shared" si="50"/>
        <v>0</v>
      </c>
      <c r="AW111" s="42">
        <f t="shared" si="50"/>
        <v>0</v>
      </c>
      <c r="AX111" s="42">
        <f t="shared" si="50"/>
        <v>0</v>
      </c>
      <c r="AY111" s="42">
        <f t="shared" si="50"/>
        <v>0</v>
      </c>
      <c r="AZ111" s="42">
        <f t="shared" si="50"/>
        <v>0</v>
      </c>
      <c r="BA111" s="42">
        <f t="shared" si="50"/>
        <v>0</v>
      </c>
      <c r="BB111" s="42">
        <f t="shared" si="50"/>
        <v>0</v>
      </c>
      <c r="BC111" s="42">
        <f t="shared" si="50"/>
        <v>0</v>
      </c>
      <c r="BD111" s="42">
        <f t="shared" si="50"/>
        <v>0</v>
      </c>
      <c r="BE111" s="42">
        <f t="shared" si="50"/>
        <v>0</v>
      </c>
      <c r="BF111" s="42">
        <f t="shared" si="50"/>
        <v>0</v>
      </c>
      <c r="BG111" s="42">
        <f t="shared" si="50"/>
        <v>0</v>
      </c>
      <c r="BH111" s="42">
        <f t="shared" si="50"/>
        <v>0</v>
      </c>
      <c r="BI111" s="42">
        <f t="shared" si="50"/>
        <v>0</v>
      </c>
      <c r="BJ111" s="42">
        <f t="shared" si="50"/>
        <v>0</v>
      </c>
      <c r="BK111" s="42">
        <f t="shared" si="50"/>
        <v>0</v>
      </c>
      <c r="BL111" s="42">
        <f t="shared" si="50"/>
        <v>0</v>
      </c>
      <c r="BM111" s="42">
        <f t="shared" si="50"/>
        <v>0</v>
      </c>
      <c r="BN111" s="42">
        <f t="shared" si="50"/>
        <v>0</v>
      </c>
      <c r="BO111" s="42">
        <f t="shared" si="50"/>
        <v>0</v>
      </c>
      <c r="BP111" s="42">
        <f t="shared" si="50"/>
        <v>0</v>
      </c>
      <c r="BQ111" s="42">
        <f t="shared" si="50"/>
        <v>0</v>
      </c>
      <c r="BR111" s="42">
        <f t="shared" si="50"/>
        <v>0</v>
      </c>
      <c r="BS111" s="42">
        <f t="shared" ref="BS111:CH111" si="51">(BS$56*$C$14)+(BS$57*$D$14)+(BS$58*$D$14)+(BS$59*$C$14)</f>
        <v>0</v>
      </c>
      <c r="BT111" s="42">
        <f t="shared" si="51"/>
        <v>0</v>
      </c>
      <c r="BU111" s="42">
        <f t="shared" si="51"/>
        <v>0</v>
      </c>
      <c r="BV111" s="42">
        <f t="shared" si="51"/>
        <v>0</v>
      </c>
      <c r="BW111" s="42">
        <f t="shared" si="51"/>
        <v>0</v>
      </c>
      <c r="BX111" s="42">
        <f t="shared" si="51"/>
        <v>0</v>
      </c>
      <c r="BY111" s="42">
        <f t="shared" si="51"/>
        <v>0</v>
      </c>
      <c r="BZ111" s="42">
        <f t="shared" si="51"/>
        <v>0</v>
      </c>
      <c r="CA111" s="42">
        <f t="shared" si="51"/>
        <v>0</v>
      </c>
      <c r="CB111" s="42">
        <f t="shared" si="51"/>
        <v>0</v>
      </c>
      <c r="CC111" s="42">
        <f t="shared" si="51"/>
        <v>0</v>
      </c>
      <c r="CD111" s="42">
        <f t="shared" si="51"/>
        <v>0</v>
      </c>
      <c r="CE111" s="42">
        <f t="shared" si="51"/>
        <v>0</v>
      </c>
      <c r="CF111" s="42">
        <f t="shared" si="51"/>
        <v>0</v>
      </c>
      <c r="CG111" s="42">
        <f t="shared" si="51"/>
        <v>0</v>
      </c>
      <c r="CH111" s="42">
        <f t="shared" si="51"/>
        <v>0</v>
      </c>
    </row>
    <row r="112" spans="2:86" x14ac:dyDescent="0.35">
      <c r="B112" s="1" t="s">
        <v>74</v>
      </c>
      <c r="E112" s="32">
        <f>SUM(G112:CH112)</f>
        <v>0</v>
      </c>
      <c r="G112" s="42">
        <f t="shared" ref="G112:BR112" si="52">(G$70*$C$14)+(G$71*$D$14)+(G$72*$D$14)+(G$73*$C$14)</f>
        <v>0</v>
      </c>
      <c r="H112" s="42">
        <f t="shared" si="52"/>
        <v>0</v>
      </c>
      <c r="I112" s="42">
        <f t="shared" si="52"/>
        <v>0</v>
      </c>
      <c r="J112" s="42">
        <f t="shared" si="52"/>
        <v>0</v>
      </c>
      <c r="K112" s="42">
        <f t="shared" si="52"/>
        <v>0</v>
      </c>
      <c r="L112" s="42">
        <f t="shared" si="52"/>
        <v>0</v>
      </c>
      <c r="M112" s="42">
        <f t="shared" si="52"/>
        <v>0</v>
      </c>
      <c r="N112" s="42">
        <f t="shared" si="52"/>
        <v>0</v>
      </c>
      <c r="O112" s="42">
        <f t="shared" si="52"/>
        <v>0</v>
      </c>
      <c r="P112" s="42">
        <f t="shared" si="52"/>
        <v>0</v>
      </c>
      <c r="Q112" s="42">
        <f t="shared" si="52"/>
        <v>0</v>
      </c>
      <c r="R112" s="42">
        <f t="shared" si="52"/>
        <v>0</v>
      </c>
      <c r="S112" s="42">
        <f t="shared" si="52"/>
        <v>0</v>
      </c>
      <c r="T112" s="42">
        <f t="shared" si="52"/>
        <v>0</v>
      </c>
      <c r="U112" s="42">
        <f t="shared" si="52"/>
        <v>0</v>
      </c>
      <c r="V112" s="42">
        <f t="shared" si="52"/>
        <v>0</v>
      </c>
      <c r="W112" s="42">
        <f t="shared" si="52"/>
        <v>0</v>
      </c>
      <c r="X112" s="42">
        <f t="shared" si="52"/>
        <v>0</v>
      </c>
      <c r="Y112" s="42">
        <f t="shared" si="52"/>
        <v>0</v>
      </c>
      <c r="Z112" s="42">
        <f t="shared" si="52"/>
        <v>0</v>
      </c>
      <c r="AA112" s="42">
        <f t="shared" si="52"/>
        <v>0</v>
      </c>
      <c r="AB112" s="42">
        <f t="shared" si="52"/>
        <v>0</v>
      </c>
      <c r="AC112" s="42">
        <f t="shared" si="52"/>
        <v>0</v>
      </c>
      <c r="AD112" s="42">
        <f t="shared" si="52"/>
        <v>0</v>
      </c>
      <c r="AE112" s="42">
        <f t="shared" si="52"/>
        <v>0</v>
      </c>
      <c r="AF112" s="42">
        <f t="shared" si="52"/>
        <v>0</v>
      </c>
      <c r="AG112" s="42">
        <f t="shared" si="52"/>
        <v>0</v>
      </c>
      <c r="AH112" s="42">
        <f t="shared" si="52"/>
        <v>0</v>
      </c>
      <c r="AI112" s="42">
        <f t="shared" si="52"/>
        <v>0</v>
      </c>
      <c r="AJ112" s="42">
        <f t="shared" si="52"/>
        <v>0</v>
      </c>
      <c r="AK112" s="42">
        <f t="shared" si="52"/>
        <v>0</v>
      </c>
      <c r="AL112" s="42">
        <f t="shared" si="52"/>
        <v>0</v>
      </c>
      <c r="AM112" s="42">
        <f t="shared" si="52"/>
        <v>0</v>
      </c>
      <c r="AN112" s="42">
        <f t="shared" si="52"/>
        <v>0</v>
      </c>
      <c r="AO112" s="42">
        <f t="shared" si="52"/>
        <v>0</v>
      </c>
      <c r="AP112" s="42">
        <f t="shared" si="52"/>
        <v>0</v>
      </c>
      <c r="AQ112" s="42">
        <f t="shared" si="52"/>
        <v>0</v>
      </c>
      <c r="AR112" s="42">
        <f t="shared" si="52"/>
        <v>0</v>
      </c>
      <c r="AS112" s="42">
        <f t="shared" si="52"/>
        <v>0</v>
      </c>
      <c r="AT112" s="42">
        <f t="shared" si="52"/>
        <v>0</v>
      </c>
      <c r="AU112" s="42">
        <f t="shared" si="52"/>
        <v>0</v>
      </c>
      <c r="AV112" s="42">
        <f t="shared" si="52"/>
        <v>0</v>
      </c>
      <c r="AW112" s="42">
        <f t="shared" si="52"/>
        <v>0</v>
      </c>
      <c r="AX112" s="42">
        <f t="shared" si="52"/>
        <v>0</v>
      </c>
      <c r="AY112" s="42">
        <f t="shared" si="52"/>
        <v>0</v>
      </c>
      <c r="AZ112" s="42">
        <f t="shared" si="52"/>
        <v>0</v>
      </c>
      <c r="BA112" s="42">
        <f t="shared" si="52"/>
        <v>0</v>
      </c>
      <c r="BB112" s="42">
        <f t="shared" si="52"/>
        <v>0</v>
      </c>
      <c r="BC112" s="42">
        <f t="shared" si="52"/>
        <v>0</v>
      </c>
      <c r="BD112" s="42">
        <f t="shared" si="52"/>
        <v>0</v>
      </c>
      <c r="BE112" s="42">
        <f t="shared" si="52"/>
        <v>0</v>
      </c>
      <c r="BF112" s="42">
        <f t="shared" si="52"/>
        <v>0</v>
      </c>
      <c r="BG112" s="42">
        <f t="shared" si="52"/>
        <v>0</v>
      </c>
      <c r="BH112" s="42">
        <f t="shared" si="52"/>
        <v>0</v>
      </c>
      <c r="BI112" s="42">
        <f t="shared" si="52"/>
        <v>0</v>
      </c>
      <c r="BJ112" s="42">
        <f t="shared" si="52"/>
        <v>0</v>
      </c>
      <c r="BK112" s="42">
        <f t="shared" si="52"/>
        <v>0</v>
      </c>
      <c r="BL112" s="42">
        <f t="shared" si="52"/>
        <v>0</v>
      </c>
      <c r="BM112" s="42">
        <f t="shared" si="52"/>
        <v>0</v>
      </c>
      <c r="BN112" s="42">
        <f t="shared" si="52"/>
        <v>0</v>
      </c>
      <c r="BO112" s="42">
        <f t="shared" si="52"/>
        <v>0</v>
      </c>
      <c r="BP112" s="42">
        <f t="shared" si="52"/>
        <v>0</v>
      </c>
      <c r="BQ112" s="42">
        <f t="shared" si="52"/>
        <v>0</v>
      </c>
      <c r="BR112" s="42">
        <f t="shared" si="52"/>
        <v>0</v>
      </c>
      <c r="BS112" s="42">
        <f t="shared" ref="BS112:CH112" si="53">(BS$70*$C$14)+(BS$71*$D$14)+(BS$72*$D$14)+(BS$73*$C$14)</f>
        <v>0</v>
      </c>
      <c r="BT112" s="42">
        <f t="shared" si="53"/>
        <v>0</v>
      </c>
      <c r="BU112" s="42">
        <f t="shared" si="53"/>
        <v>0</v>
      </c>
      <c r="BV112" s="42">
        <f t="shared" si="53"/>
        <v>0</v>
      </c>
      <c r="BW112" s="42">
        <f t="shared" si="53"/>
        <v>0</v>
      </c>
      <c r="BX112" s="42">
        <f t="shared" si="53"/>
        <v>0</v>
      </c>
      <c r="BY112" s="42">
        <f t="shared" si="53"/>
        <v>0</v>
      </c>
      <c r="BZ112" s="42">
        <f t="shared" si="53"/>
        <v>0</v>
      </c>
      <c r="CA112" s="42">
        <f t="shared" si="53"/>
        <v>0</v>
      </c>
      <c r="CB112" s="42">
        <f t="shared" si="53"/>
        <v>0</v>
      </c>
      <c r="CC112" s="42">
        <f t="shared" si="53"/>
        <v>0</v>
      </c>
      <c r="CD112" s="42">
        <f t="shared" si="53"/>
        <v>0</v>
      </c>
      <c r="CE112" s="42">
        <f t="shared" si="53"/>
        <v>0</v>
      </c>
      <c r="CF112" s="42">
        <f t="shared" si="53"/>
        <v>0</v>
      </c>
      <c r="CG112" s="42">
        <f t="shared" si="53"/>
        <v>0</v>
      </c>
      <c r="CH112" s="42">
        <f t="shared" si="53"/>
        <v>0</v>
      </c>
    </row>
    <row r="113" spans="2:86" x14ac:dyDescent="0.35">
      <c r="B113" s="1" t="s">
        <v>64</v>
      </c>
      <c r="E113" s="32">
        <f>SUM(G113:CH113)</f>
        <v>26.347000000000001</v>
      </c>
      <c r="G113" s="37">
        <f t="shared" ref="G113:BR113" si="54">G42</f>
        <v>0</v>
      </c>
      <c r="H113" s="37">
        <f t="shared" si="54"/>
        <v>0</v>
      </c>
      <c r="I113" s="37">
        <f t="shared" si="54"/>
        <v>0</v>
      </c>
      <c r="J113" s="37">
        <f t="shared" si="54"/>
        <v>0</v>
      </c>
      <c r="K113" s="37">
        <f t="shared" si="54"/>
        <v>0</v>
      </c>
      <c r="L113" s="37">
        <f t="shared" si="54"/>
        <v>0</v>
      </c>
      <c r="M113" s="37">
        <f t="shared" si="54"/>
        <v>0</v>
      </c>
      <c r="N113" s="37">
        <f t="shared" si="54"/>
        <v>0</v>
      </c>
      <c r="O113" s="37">
        <f t="shared" si="54"/>
        <v>0</v>
      </c>
      <c r="P113" s="37">
        <f t="shared" si="54"/>
        <v>0</v>
      </c>
      <c r="Q113" s="37">
        <f t="shared" si="54"/>
        <v>0</v>
      </c>
      <c r="R113" s="37">
        <f t="shared" si="54"/>
        <v>9.3149999999999995</v>
      </c>
      <c r="S113" s="37">
        <f t="shared" si="54"/>
        <v>0</v>
      </c>
      <c r="T113" s="37">
        <f t="shared" si="54"/>
        <v>7.65</v>
      </c>
      <c r="U113" s="37">
        <f t="shared" si="54"/>
        <v>0</v>
      </c>
      <c r="V113" s="37">
        <f t="shared" si="54"/>
        <v>0</v>
      </c>
      <c r="W113" s="37">
        <f t="shared" si="54"/>
        <v>0</v>
      </c>
      <c r="X113" s="37">
        <f t="shared" si="54"/>
        <v>9.3819999999999997</v>
      </c>
      <c r="Y113" s="37">
        <f t="shared" si="54"/>
        <v>0</v>
      </c>
      <c r="Z113" s="37">
        <f t="shared" si="54"/>
        <v>0</v>
      </c>
      <c r="AA113" s="37">
        <f t="shared" si="54"/>
        <v>0</v>
      </c>
      <c r="AB113" s="37">
        <f t="shared" si="54"/>
        <v>0</v>
      </c>
      <c r="AC113" s="37">
        <f t="shared" si="54"/>
        <v>0</v>
      </c>
      <c r="AD113" s="37">
        <f t="shared" si="54"/>
        <v>0</v>
      </c>
      <c r="AE113" s="37">
        <f t="shared" si="54"/>
        <v>0</v>
      </c>
      <c r="AF113" s="37">
        <f t="shared" si="54"/>
        <v>0</v>
      </c>
      <c r="AG113" s="37">
        <f t="shared" si="54"/>
        <v>0</v>
      </c>
      <c r="AH113" s="37">
        <f t="shared" si="54"/>
        <v>0</v>
      </c>
      <c r="AI113" s="37">
        <f t="shared" si="54"/>
        <v>0</v>
      </c>
      <c r="AJ113" s="37">
        <f t="shared" si="54"/>
        <v>0</v>
      </c>
      <c r="AK113" s="37">
        <f t="shared" si="54"/>
        <v>0</v>
      </c>
      <c r="AL113" s="37">
        <f t="shared" si="54"/>
        <v>0</v>
      </c>
      <c r="AM113" s="37">
        <f t="shared" si="54"/>
        <v>0</v>
      </c>
      <c r="AN113" s="37">
        <f t="shared" si="54"/>
        <v>0</v>
      </c>
      <c r="AO113" s="37">
        <f t="shared" si="54"/>
        <v>0</v>
      </c>
      <c r="AP113" s="37">
        <f t="shared" si="54"/>
        <v>0</v>
      </c>
      <c r="AQ113" s="37">
        <f t="shared" si="54"/>
        <v>0</v>
      </c>
      <c r="AR113" s="37">
        <f t="shared" si="54"/>
        <v>0</v>
      </c>
      <c r="AS113" s="37">
        <f t="shared" si="54"/>
        <v>0</v>
      </c>
      <c r="AT113" s="37">
        <f t="shared" si="54"/>
        <v>0</v>
      </c>
      <c r="AU113" s="37">
        <f t="shared" si="54"/>
        <v>0</v>
      </c>
      <c r="AV113" s="37">
        <f t="shared" si="54"/>
        <v>0</v>
      </c>
      <c r="AW113" s="37">
        <f t="shared" si="54"/>
        <v>0</v>
      </c>
      <c r="AX113" s="37">
        <f t="shared" si="54"/>
        <v>0</v>
      </c>
      <c r="AY113" s="37">
        <f t="shared" si="54"/>
        <v>0</v>
      </c>
      <c r="AZ113" s="37">
        <f t="shared" si="54"/>
        <v>0</v>
      </c>
      <c r="BA113" s="37">
        <f t="shared" si="54"/>
        <v>0</v>
      </c>
      <c r="BB113" s="37">
        <f t="shared" si="54"/>
        <v>0</v>
      </c>
      <c r="BC113" s="37">
        <f t="shared" si="54"/>
        <v>0</v>
      </c>
      <c r="BD113" s="37">
        <f t="shared" si="54"/>
        <v>0</v>
      </c>
      <c r="BE113" s="37">
        <f t="shared" si="54"/>
        <v>0</v>
      </c>
      <c r="BF113" s="37">
        <f t="shared" si="54"/>
        <v>0</v>
      </c>
      <c r="BG113" s="37">
        <f t="shared" si="54"/>
        <v>0</v>
      </c>
      <c r="BH113" s="37">
        <f t="shared" si="54"/>
        <v>0</v>
      </c>
      <c r="BI113" s="37">
        <f t="shared" si="54"/>
        <v>0</v>
      </c>
      <c r="BJ113" s="37">
        <f t="shared" si="54"/>
        <v>0</v>
      </c>
      <c r="BK113" s="37">
        <f t="shared" si="54"/>
        <v>0</v>
      </c>
      <c r="BL113" s="37">
        <f t="shared" si="54"/>
        <v>0</v>
      </c>
      <c r="BM113" s="37">
        <f t="shared" si="54"/>
        <v>0</v>
      </c>
      <c r="BN113" s="37">
        <f t="shared" si="54"/>
        <v>0</v>
      </c>
      <c r="BO113" s="37">
        <f t="shared" si="54"/>
        <v>0</v>
      </c>
      <c r="BP113" s="37">
        <f t="shared" si="54"/>
        <v>0</v>
      </c>
      <c r="BQ113" s="37">
        <f t="shared" si="54"/>
        <v>0</v>
      </c>
      <c r="BR113" s="37">
        <f t="shared" si="54"/>
        <v>0</v>
      </c>
      <c r="BS113" s="37">
        <f t="shared" ref="BS113:CH113" si="55">BS42</f>
        <v>0</v>
      </c>
      <c r="BT113" s="37">
        <f t="shared" si="55"/>
        <v>0</v>
      </c>
      <c r="BU113" s="37">
        <f t="shared" si="55"/>
        <v>0</v>
      </c>
      <c r="BV113" s="37">
        <f t="shared" si="55"/>
        <v>0</v>
      </c>
      <c r="BW113" s="37">
        <f t="shared" si="55"/>
        <v>0</v>
      </c>
      <c r="BX113" s="37">
        <f t="shared" si="55"/>
        <v>0</v>
      </c>
      <c r="BY113" s="37">
        <f t="shared" si="55"/>
        <v>0</v>
      </c>
      <c r="BZ113" s="37">
        <f t="shared" si="55"/>
        <v>0</v>
      </c>
      <c r="CA113" s="37">
        <f t="shared" si="55"/>
        <v>0</v>
      </c>
      <c r="CB113" s="37">
        <f t="shared" si="55"/>
        <v>0</v>
      </c>
      <c r="CC113" s="37">
        <f t="shared" si="55"/>
        <v>0</v>
      </c>
      <c r="CD113" s="37">
        <f t="shared" si="55"/>
        <v>0</v>
      </c>
      <c r="CE113" s="37">
        <f t="shared" si="55"/>
        <v>0</v>
      </c>
      <c r="CF113" s="37">
        <f t="shared" si="55"/>
        <v>0</v>
      </c>
      <c r="CG113" s="37">
        <f t="shared" si="55"/>
        <v>0</v>
      </c>
      <c r="CH113" s="37">
        <f t="shared" si="55"/>
        <v>0</v>
      </c>
    </row>
    <row r="114" spans="2:86" x14ac:dyDescent="0.35">
      <c r="E114" s="29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</row>
    <row r="115" spans="2:86" x14ac:dyDescent="0.35">
      <c r="B115" s="2" t="s">
        <v>65</v>
      </c>
      <c r="E115" s="29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3"/>
      <c r="CB115" s="53"/>
      <c r="CC115" s="53"/>
      <c r="CD115" s="53"/>
      <c r="CE115" s="53"/>
      <c r="CF115" s="53"/>
      <c r="CG115" s="53"/>
      <c r="CH115" s="53"/>
    </row>
    <row r="116" spans="2:86" x14ac:dyDescent="0.35">
      <c r="E116" s="29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</row>
    <row r="117" spans="2:86" s="2" customFormat="1" x14ac:dyDescent="0.35">
      <c r="B117" s="40" t="s">
        <v>75</v>
      </c>
      <c r="E117" s="54">
        <f>SUM(G117:CH117)</f>
        <v>0</v>
      </c>
      <c r="G117" s="46">
        <f t="shared" ref="G117:BR117" si="56">SUM(G111:G112)</f>
        <v>0</v>
      </c>
      <c r="H117" s="46">
        <f t="shared" si="56"/>
        <v>0</v>
      </c>
      <c r="I117" s="46">
        <f t="shared" si="56"/>
        <v>0</v>
      </c>
      <c r="J117" s="46">
        <f t="shared" si="56"/>
        <v>0</v>
      </c>
      <c r="K117" s="46">
        <f t="shared" si="56"/>
        <v>0</v>
      </c>
      <c r="L117" s="46">
        <f t="shared" si="56"/>
        <v>0</v>
      </c>
      <c r="M117" s="46">
        <f t="shared" si="56"/>
        <v>0</v>
      </c>
      <c r="N117" s="46">
        <f t="shared" si="56"/>
        <v>0</v>
      </c>
      <c r="O117" s="46">
        <f t="shared" si="56"/>
        <v>0</v>
      </c>
      <c r="P117" s="46">
        <f t="shared" si="56"/>
        <v>0</v>
      </c>
      <c r="Q117" s="46">
        <f t="shared" si="56"/>
        <v>0</v>
      </c>
      <c r="R117" s="46">
        <f t="shared" si="56"/>
        <v>0</v>
      </c>
      <c r="S117" s="46">
        <f t="shared" si="56"/>
        <v>0</v>
      </c>
      <c r="T117" s="46">
        <f t="shared" si="56"/>
        <v>0</v>
      </c>
      <c r="U117" s="46">
        <f t="shared" si="56"/>
        <v>0</v>
      </c>
      <c r="V117" s="46">
        <f t="shared" si="56"/>
        <v>0</v>
      </c>
      <c r="W117" s="46">
        <f t="shared" si="56"/>
        <v>0</v>
      </c>
      <c r="X117" s="46">
        <f t="shared" si="56"/>
        <v>0</v>
      </c>
      <c r="Y117" s="46">
        <f t="shared" si="56"/>
        <v>0</v>
      </c>
      <c r="Z117" s="46">
        <f t="shared" si="56"/>
        <v>0</v>
      </c>
      <c r="AA117" s="46">
        <f t="shared" si="56"/>
        <v>0</v>
      </c>
      <c r="AB117" s="46">
        <f t="shared" si="56"/>
        <v>0</v>
      </c>
      <c r="AC117" s="46">
        <f t="shared" si="56"/>
        <v>0</v>
      </c>
      <c r="AD117" s="46">
        <f t="shared" si="56"/>
        <v>0</v>
      </c>
      <c r="AE117" s="46">
        <f t="shared" si="56"/>
        <v>0</v>
      </c>
      <c r="AF117" s="46">
        <f t="shared" si="56"/>
        <v>0</v>
      </c>
      <c r="AG117" s="46">
        <f t="shared" si="56"/>
        <v>0</v>
      </c>
      <c r="AH117" s="46">
        <f t="shared" si="56"/>
        <v>0</v>
      </c>
      <c r="AI117" s="46">
        <f t="shared" si="56"/>
        <v>0</v>
      </c>
      <c r="AJ117" s="46">
        <f t="shared" si="56"/>
        <v>0</v>
      </c>
      <c r="AK117" s="46">
        <f t="shared" si="56"/>
        <v>0</v>
      </c>
      <c r="AL117" s="46">
        <f t="shared" si="56"/>
        <v>0</v>
      </c>
      <c r="AM117" s="46">
        <f t="shared" si="56"/>
        <v>0</v>
      </c>
      <c r="AN117" s="46">
        <f t="shared" si="56"/>
        <v>0</v>
      </c>
      <c r="AO117" s="46">
        <f t="shared" si="56"/>
        <v>0</v>
      </c>
      <c r="AP117" s="46">
        <f t="shared" si="56"/>
        <v>0</v>
      </c>
      <c r="AQ117" s="46">
        <f t="shared" si="56"/>
        <v>0</v>
      </c>
      <c r="AR117" s="46">
        <f t="shared" si="56"/>
        <v>0</v>
      </c>
      <c r="AS117" s="46">
        <f t="shared" si="56"/>
        <v>0</v>
      </c>
      <c r="AT117" s="46">
        <f t="shared" si="56"/>
        <v>0</v>
      </c>
      <c r="AU117" s="46">
        <f t="shared" si="56"/>
        <v>0</v>
      </c>
      <c r="AV117" s="46">
        <f t="shared" si="56"/>
        <v>0</v>
      </c>
      <c r="AW117" s="46">
        <f t="shared" si="56"/>
        <v>0</v>
      </c>
      <c r="AX117" s="46">
        <f t="shared" si="56"/>
        <v>0</v>
      </c>
      <c r="AY117" s="46">
        <f t="shared" si="56"/>
        <v>0</v>
      </c>
      <c r="AZ117" s="46">
        <f t="shared" si="56"/>
        <v>0</v>
      </c>
      <c r="BA117" s="46">
        <f t="shared" si="56"/>
        <v>0</v>
      </c>
      <c r="BB117" s="46">
        <f t="shared" si="56"/>
        <v>0</v>
      </c>
      <c r="BC117" s="46">
        <f t="shared" si="56"/>
        <v>0</v>
      </c>
      <c r="BD117" s="46">
        <f t="shared" si="56"/>
        <v>0</v>
      </c>
      <c r="BE117" s="46">
        <f t="shared" si="56"/>
        <v>0</v>
      </c>
      <c r="BF117" s="46">
        <f t="shared" si="56"/>
        <v>0</v>
      </c>
      <c r="BG117" s="46">
        <f t="shared" si="56"/>
        <v>0</v>
      </c>
      <c r="BH117" s="46">
        <f t="shared" si="56"/>
        <v>0</v>
      </c>
      <c r="BI117" s="46">
        <f t="shared" si="56"/>
        <v>0</v>
      </c>
      <c r="BJ117" s="46">
        <f t="shared" si="56"/>
        <v>0</v>
      </c>
      <c r="BK117" s="46">
        <f t="shared" si="56"/>
        <v>0</v>
      </c>
      <c r="BL117" s="46">
        <f t="shared" si="56"/>
        <v>0</v>
      </c>
      <c r="BM117" s="46">
        <f t="shared" si="56"/>
        <v>0</v>
      </c>
      <c r="BN117" s="46">
        <f t="shared" si="56"/>
        <v>0</v>
      </c>
      <c r="BO117" s="46">
        <f t="shared" si="56"/>
        <v>0</v>
      </c>
      <c r="BP117" s="46">
        <f t="shared" si="56"/>
        <v>0</v>
      </c>
      <c r="BQ117" s="46">
        <f t="shared" si="56"/>
        <v>0</v>
      </c>
      <c r="BR117" s="46">
        <f t="shared" si="56"/>
        <v>0</v>
      </c>
      <c r="BS117" s="46">
        <f t="shared" ref="BS117:CH117" si="57">SUM(BS111:BS112)</f>
        <v>0</v>
      </c>
      <c r="BT117" s="46">
        <f t="shared" si="57"/>
        <v>0</v>
      </c>
      <c r="BU117" s="46">
        <f t="shared" si="57"/>
        <v>0</v>
      </c>
      <c r="BV117" s="46">
        <f t="shared" si="57"/>
        <v>0</v>
      </c>
      <c r="BW117" s="46">
        <f t="shared" si="57"/>
        <v>0</v>
      </c>
      <c r="BX117" s="46">
        <f t="shared" si="57"/>
        <v>0</v>
      </c>
      <c r="BY117" s="46">
        <f t="shared" si="57"/>
        <v>0</v>
      </c>
      <c r="BZ117" s="46">
        <f t="shared" si="57"/>
        <v>0</v>
      </c>
      <c r="CA117" s="46">
        <f t="shared" si="57"/>
        <v>0</v>
      </c>
      <c r="CB117" s="46">
        <f t="shared" si="57"/>
        <v>0</v>
      </c>
      <c r="CC117" s="46">
        <f t="shared" si="57"/>
        <v>0</v>
      </c>
      <c r="CD117" s="46">
        <f t="shared" si="57"/>
        <v>0</v>
      </c>
      <c r="CE117" s="46">
        <f t="shared" si="57"/>
        <v>0</v>
      </c>
      <c r="CF117" s="46">
        <f t="shared" si="57"/>
        <v>0</v>
      </c>
      <c r="CG117" s="46">
        <f t="shared" si="57"/>
        <v>0</v>
      </c>
      <c r="CH117" s="46">
        <f t="shared" si="57"/>
        <v>0</v>
      </c>
    </row>
    <row r="118" spans="2:86" x14ac:dyDescent="0.35">
      <c r="B118" s="40" t="s">
        <v>76</v>
      </c>
      <c r="E118" s="32">
        <f>SUM(G118:CH118)</f>
        <v>0</v>
      </c>
      <c r="F118" s="2"/>
      <c r="G118" s="33">
        <f t="shared" ref="G118:BR118" si="58">SUM(G110,G117)</f>
        <v>0</v>
      </c>
      <c r="H118" s="43">
        <f t="shared" si="58"/>
        <v>0</v>
      </c>
      <c r="I118" s="43">
        <f t="shared" si="58"/>
        <v>0</v>
      </c>
      <c r="J118" s="43">
        <f t="shared" si="58"/>
        <v>0</v>
      </c>
      <c r="K118" s="43">
        <f t="shared" si="58"/>
        <v>0</v>
      </c>
      <c r="L118" s="43">
        <f t="shared" si="58"/>
        <v>0</v>
      </c>
      <c r="M118" s="43">
        <f t="shared" si="58"/>
        <v>0</v>
      </c>
      <c r="N118" s="43">
        <f t="shared" si="58"/>
        <v>0</v>
      </c>
      <c r="O118" s="43">
        <f t="shared" si="58"/>
        <v>0</v>
      </c>
      <c r="P118" s="43">
        <f t="shared" si="58"/>
        <v>0</v>
      </c>
      <c r="Q118" s="43">
        <f t="shared" si="58"/>
        <v>0</v>
      </c>
      <c r="R118" s="43">
        <f t="shared" si="58"/>
        <v>0</v>
      </c>
      <c r="S118" s="43">
        <f t="shared" si="58"/>
        <v>0</v>
      </c>
      <c r="T118" s="43">
        <f t="shared" si="58"/>
        <v>0</v>
      </c>
      <c r="U118" s="43">
        <f t="shared" si="58"/>
        <v>0</v>
      </c>
      <c r="V118" s="43">
        <f t="shared" si="58"/>
        <v>0</v>
      </c>
      <c r="W118" s="43">
        <f t="shared" si="58"/>
        <v>0</v>
      </c>
      <c r="X118" s="43">
        <f t="shared" si="58"/>
        <v>0</v>
      </c>
      <c r="Y118" s="43">
        <f t="shared" si="58"/>
        <v>0</v>
      </c>
      <c r="Z118" s="43">
        <f t="shared" si="58"/>
        <v>0</v>
      </c>
      <c r="AA118" s="43">
        <f t="shared" si="58"/>
        <v>0</v>
      </c>
      <c r="AB118" s="43">
        <f t="shared" si="58"/>
        <v>0</v>
      </c>
      <c r="AC118" s="43">
        <f t="shared" si="58"/>
        <v>0</v>
      </c>
      <c r="AD118" s="43">
        <f t="shared" si="58"/>
        <v>0</v>
      </c>
      <c r="AE118" s="43">
        <f t="shared" si="58"/>
        <v>0</v>
      </c>
      <c r="AF118" s="43">
        <f t="shared" si="58"/>
        <v>0</v>
      </c>
      <c r="AG118" s="43">
        <f t="shared" si="58"/>
        <v>0</v>
      </c>
      <c r="AH118" s="43">
        <f t="shared" si="58"/>
        <v>0</v>
      </c>
      <c r="AI118" s="43">
        <f t="shared" si="58"/>
        <v>0</v>
      </c>
      <c r="AJ118" s="43">
        <f t="shared" si="58"/>
        <v>0</v>
      </c>
      <c r="AK118" s="43">
        <f t="shared" si="58"/>
        <v>0</v>
      </c>
      <c r="AL118" s="43">
        <f t="shared" si="58"/>
        <v>0</v>
      </c>
      <c r="AM118" s="43">
        <f t="shared" si="58"/>
        <v>0</v>
      </c>
      <c r="AN118" s="43">
        <f t="shared" si="58"/>
        <v>0</v>
      </c>
      <c r="AO118" s="43">
        <f t="shared" si="58"/>
        <v>0</v>
      </c>
      <c r="AP118" s="43">
        <f t="shared" si="58"/>
        <v>0</v>
      </c>
      <c r="AQ118" s="43">
        <f t="shared" si="58"/>
        <v>0</v>
      </c>
      <c r="AR118" s="43">
        <f t="shared" si="58"/>
        <v>0</v>
      </c>
      <c r="AS118" s="43">
        <f t="shared" si="58"/>
        <v>0</v>
      </c>
      <c r="AT118" s="43">
        <f t="shared" si="58"/>
        <v>0</v>
      </c>
      <c r="AU118" s="43">
        <f t="shared" si="58"/>
        <v>0</v>
      </c>
      <c r="AV118" s="43">
        <f t="shared" si="58"/>
        <v>0</v>
      </c>
      <c r="AW118" s="43">
        <f t="shared" si="58"/>
        <v>0</v>
      </c>
      <c r="AX118" s="43">
        <f t="shared" si="58"/>
        <v>0</v>
      </c>
      <c r="AY118" s="43">
        <f t="shared" si="58"/>
        <v>0</v>
      </c>
      <c r="AZ118" s="43">
        <f t="shared" si="58"/>
        <v>0</v>
      </c>
      <c r="BA118" s="43">
        <f t="shared" si="58"/>
        <v>0</v>
      </c>
      <c r="BB118" s="43">
        <f t="shared" si="58"/>
        <v>0</v>
      </c>
      <c r="BC118" s="43">
        <f t="shared" si="58"/>
        <v>0</v>
      </c>
      <c r="BD118" s="43">
        <f t="shared" si="58"/>
        <v>0</v>
      </c>
      <c r="BE118" s="43">
        <f t="shared" si="58"/>
        <v>0</v>
      </c>
      <c r="BF118" s="43">
        <f t="shared" si="58"/>
        <v>0</v>
      </c>
      <c r="BG118" s="43">
        <f t="shared" si="58"/>
        <v>0</v>
      </c>
      <c r="BH118" s="43">
        <f t="shared" si="58"/>
        <v>0</v>
      </c>
      <c r="BI118" s="43">
        <f t="shared" si="58"/>
        <v>0</v>
      </c>
      <c r="BJ118" s="43">
        <f t="shared" si="58"/>
        <v>0</v>
      </c>
      <c r="BK118" s="43">
        <f t="shared" si="58"/>
        <v>0</v>
      </c>
      <c r="BL118" s="43">
        <f t="shared" si="58"/>
        <v>0</v>
      </c>
      <c r="BM118" s="43">
        <f t="shared" si="58"/>
        <v>0</v>
      </c>
      <c r="BN118" s="43">
        <f t="shared" si="58"/>
        <v>0</v>
      </c>
      <c r="BO118" s="43">
        <f t="shared" si="58"/>
        <v>0</v>
      </c>
      <c r="BP118" s="43">
        <f t="shared" si="58"/>
        <v>0</v>
      </c>
      <c r="BQ118" s="43">
        <f t="shared" si="58"/>
        <v>0</v>
      </c>
      <c r="BR118" s="43">
        <f t="shared" si="58"/>
        <v>0</v>
      </c>
      <c r="BS118" s="43">
        <f t="shared" ref="BS118:CH118" si="59">SUM(BS110,BS117)</f>
        <v>0</v>
      </c>
      <c r="BT118" s="43">
        <f t="shared" si="59"/>
        <v>0</v>
      </c>
      <c r="BU118" s="43">
        <f t="shared" si="59"/>
        <v>0</v>
      </c>
      <c r="BV118" s="43">
        <f t="shared" si="59"/>
        <v>0</v>
      </c>
      <c r="BW118" s="43">
        <f t="shared" si="59"/>
        <v>0</v>
      </c>
      <c r="BX118" s="43">
        <f t="shared" si="59"/>
        <v>0</v>
      </c>
      <c r="BY118" s="43">
        <f t="shared" si="59"/>
        <v>0</v>
      </c>
      <c r="BZ118" s="43">
        <f t="shared" si="59"/>
        <v>0</v>
      </c>
      <c r="CA118" s="43">
        <f t="shared" si="59"/>
        <v>0</v>
      </c>
      <c r="CB118" s="43">
        <f t="shared" si="59"/>
        <v>0</v>
      </c>
      <c r="CC118" s="43">
        <f t="shared" si="59"/>
        <v>0</v>
      </c>
      <c r="CD118" s="43">
        <f t="shared" si="59"/>
        <v>0</v>
      </c>
      <c r="CE118" s="43">
        <f t="shared" si="59"/>
        <v>0</v>
      </c>
      <c r="CF118" s="43">
        <f t="shared" si="59"/>
        <v>0</v>
      </c>
      <c r="CG118" s="43">
        <f t="shared" si="59"/>
        <v>0</v>
      </c>
      <c r="CH118" s="43">
        <f t="shared" si="59"/>
        <v>0</v>
      </c>
    </row>
    <row r="119" spans="2:86" x14ac:dyDescent="0.35">
      <c r="B119" s="40" t="s">
        <v>77</v>
      </c>
      <c r="E119" s="44">
        <f>SUM(G119:CH119)</f>
        <v>0</v>
      </c>
      <c r="F119" s="2"/>
      <c r="G119" s="45">
        <f t="shared" ref="G119:BR119" si="60">IF(G$3&lt;$C$9,G118,0)</f>
        <v>0</v>
      </c>
      <c r="H119" s="46">
        <f t="shared" si="60"/>
        <v>0</v>
      </c>
      <c r="I119" s="46">
        <f t="shared" si="60"/>
        <v>0</v>
      </c>
      <c r="J119" s="46">
        <f t="shared" si="60"/>
        <v>0</v>
      </c>
      <c r="K119" s="46">
        <f t="shared" si="60"/>
        <v>0</v>
      </c>
      <c r="L119" s="46">
        <f t="shared" si="60"/>
        <v>0</v>
      </c>
      <c r="M119" s="46">
        <f t="shared" si="60"/>
        <v>0</v>
      </c>
      <c r="N119" s="46">
        <f t="shared" si="60"/>
        <v>0</v>
      </c>
      <c r="O119" s="46">
        <f t="shared" si="60"/>
        <v>0</v>
      </c>
      <c r="P119" s="46">
        <f t="shared" si="60"/>
        <v>0</v>
      </c>
      <c r="Q119" s="46">
        <f t="shared" si="60"/>
        <v>0</v>
      </c>
      <c r="R119" s="46">
        <f t="shared" si="60"/>
        <v>0</v>
      </c>
      <c r="S119" s="46">
        <f t="shared" si="60"/>
        <v>0</v>
      </c>
      <c r="T119" s="46">
        <f t="shared" si="60"/>
        <v>0</v>
      </c>
      <c r="U119" s="46">
        <f t="shared" si="60"/>
        <v>0</v>
      </c>
      <c r="V119" s="46">
        <f t="shared" si="60"/>
        <v>0</v>
      </c>
      <c r="W119" s="46">
        <f t="shared" si="60"/>
        <v>0</v>
      </c>
      <c r="X119" s="46">
        <f t="shared" si="60"/>
        <v>0</v>
      </c>
      <c r="Y119" s="46">
        <f t="shared" si="60"/>
        <v>0</v>
      </c>
      <c r="Z119" s="46">
        <f t="shared" si="60"/>
        <v>0</v>
      </c>
      <c r="AA119" s="46">
        <f t="shared" si="60"/>
        <v>0</v>
      </c>
      <c r="AB119" s="46">
        <f t="shared" si="60"/>
        <v>0</v>
      </c>
      <c r="AC119" s="46">
        <f t="shared" si="60"/>
        <v>0</v>
      </c>
      <c r="AD119" s="46">
        <f t="shared" si="60"/>
        <v>0</v>
      </c>
      <c r="AE119" s="46">
        <f t="shared" si="60"/>
        <v>0</v>
      </c>
      <c r="AF119" s="46">
        <f t="shared" si="60"/>
        <v>0</v>
      </c>
      <c r="AG119" s="46">
        <f t="shared" si="60"/>
        <v>0</v>
      </c>
      <c r="AH119" s="46">
        <f t="shared" si="60"/>
        <v>0</v>
      </c>
      <c r="AI119" s="46">
        <f t="shared" si="60"/>
        <v>0</v>
      </c>
      <c r="AJ119" s="46">
        <f t="shared" si="60"/>
        <v>0</v>
      </c>
      <c r="AK119" s="46">
        <f t="shared" si="60"/>
        <v>0</v>
      </c>
      <c r="AL119" s="46">
        <f t="shared" si="60"/>
        <v>0</v>
      </c>
      <c r="AM119" s="46">
        <f t="shared" si="60"/>
        <v>0</v>
      </c>
      <c r="AN119" s="46">
        <f t="shared" si="60"/>
        <v>0</v>
      </c>
      <c r="AO119" s="46">
        <f t="shared" si="60"/>
        <v>0</v>
      </c>
      <c r="AP119" s="46">
        <f t="shared" si="60"/>
        <v>0</v>
      </c>
      <c r="AQ119" s="46">
        <f t="shared" si="60"/>
        <v>0</v>
      </c>
      <c r="AR119" s="46">
        <f t="shared" si="60"/>
        <v>0</v>
      </c>
      <c r="AS119" s="46">
        <f t="shared" si="60"/>
        <v>0</v>
      </c>
      <c r="AT119" s="46">
        <f t="shared" si="60"/>
        <v>0</v>
      </c>
      <c r="AU119" s="46">
        <f t="shared" si="60"/>
        <v>0</v>
      </c>
      <c r="AV119" s="46">
        <f t="shared" si="60"/>
        <v>0</v>
      </c>
      <c r="AW119" s="46">
        <f t="shared" si="60"/>
        <v>0</v>
      </c>
      <c r="AX119" s="46">
        <f t="shared" si="60"/>
        <v>0</v>
      </c>
      <c r="AY119" s="46">
        <f t="shared" si="60"/>
        <v>0</v>
      </c>
      <c r="AZ119" s="46">
        <f t="shared" si="60"/>
        <v>0</v>
      </c>
      <c r="BA119" s="46">
        <f t="shared" si="60"/>
        <v>0</v>
      </c>
      <c r="BB119" s="46">
        <f t="shared" si="60"/>
        <v>0</v>
      </c>
      <c r="BC119" s="46">
        <f t="shared" si="60"/>
        <v>0</v>
      </c>
      <c r="BD119" s="46">
        <f t="shared" si="60"/>
        <v>0</v>
      </c>
      <c r="BE119" s="46">
        <f t="shared" si="60"/>
        <v>0</v>
      </c>
      <c r="BF119" s="46">
        <f t="shared" si="60"/>
        <v>0</v>
      </c>
      <c r="BG119" s="46">
        <f t="shared" si="60"/>
        <v>0</v>
      </c>
      <c r="BH119" s="46">
        <f t="shared" si="60"/>
        <v>0</v>
      </c>
      <c r="BI119" s="46">
        <f t="shared" si="60"/>
        <v>0</v>
      </c>
      <c r="BJ119" s="46">
        <f t="shared" si="60"/>
        <v>0</v>
      </c>
      <c r="BK119" s="46">
        <f t="shared" si="60"/>
        <v>0</v>
      </c>
      <c r="BL119" s="46">
        <f t="shared" si="60"/>
        <v>0</v>
      </c>
      <c r="BM119" s="46">
        <f t="shared" si="60"/>
        <v>0</v>
      </c>
      <c r="BN119" s="46">
        <f t="shared" si="60"/>
        <v>0</v>
      </c>
      <c r="BO119" s="46">
        <f t="shared" si="60"/>
        <v>0</v>
      </c>
      <c r="BP119" s="46">
        <f t="shared" si="60"/>
        <v>0</v>
      </c>
      <c r="BQ119" s="46">
        <f t="shared" si="60"/>
        <v>0</v>
      </c>
      <c r="BR119" s="46">
        <f t="shared" si="60"/>
        <v>0</v>
      </c>
      <c r="BS119" s="46">
        <f t="shared" ref="BS119:CH119" si="61">IF(BS$3&lt;$C$9,BS118,0)</f>
        <v>0</v>
      </c>
      <c r="BT119" s="46">
        <f t="shared" si="61"/>
        <v>0</v>
      </c>
      <c r="BU119" s="46">
        <f t="shared" si="61"/>
        <v>0</v>
      </c>
      <c r="BV119" s="46">
        <f t="shared" si="61"/>
        <v>0</v>
      </c>
      <c r="BW119" s="46">
        <f t="shared" si="61"/>
        <v>0</v>
      </c>
      <c r="BX119" s="46">
        <f t="shared" si="61"/>
        <v>0</v>
      </c>
      <c r="BY119" s="46">
        <f t="shared" si="61"/>
        <v>0</v>
      </c>
      <c r="BZ119" s="46">
        <f t="shared" si="61"/>
        <v>0</v>
      </c>
      <c r="CA119" s="46">
        <f t="shared" si="61"/>
        <v>0</v>
      </c>
      <c r="CB119" s="46">
        <f t="shared" si="61"/>
        <v>0</v>
      </c>
      <c r="CC119" s="46">
        <f t="shared" si="61"/>
        <v>0</v>
      </c>
      <c r="CD119" s="46">
        <f t="shared" si="61"/>
        <v>0</v>
      </c>
      <c r="CE119" s="46">
        <f t="shared" si="61"/>
        <v>0</v>
      </c>
      <c r="CF119" s="46">
        <f t="shared" si="61"/>
        <v>0</v>
      </c>
      <c r="CG119" s="46">
        <f t="shared" si="61"/>
        <v>0</v>
      </c>
      <c r="CH119" s="46">
        <f t="shared" si="61"/>
        <v>0</v>
      </c>
    </row>
    <row r="120" spans="2:86" x14ac:dyDescent="0.35">
      <c r="B120" s="40"/>
      <c r="E120" s="32"/>
      <c r="F120" s="2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</row>
    <row r="121" spans="2:86" x14ac:dyDescent="0.35">
      <c r="B121" s="40" t="s">
        <v>78</v>
      </c>
      <c r="C121" s="2"/>
      <c r="D121" s="2"/>
      <c r="E121" s="44">
        <f>SUM(G121:CH121)</f>
        <v>26.347000000000001</v>
      </c>
      <c r="F121" s="2"/>
      <c r="G121" s="46">
        <f t="shared" ref="G121:BR121" si="62">G117+G113</f>
        <v>0</v>
      </c>
      <c r="H121" s="46">
        <f t="shared" si="62"/>
        <v>0</v>
      </c>
      <c r="I121" s="46">
        <f t="shared" si="62"/>
        <v>0</v>
      </c>
      <c r="J121" s="46">
        <f t="shared" si="62"/>
        <v>0</v>
      </c>
      <c r="K121" s="46">
        <f t="shared" si="62"/>
        <v>0</v>
      </c>
      <c r="L121" s="46">
        <f t="shared" si="62"/>
        <v>0</v>
      </c>
      <c r="M121" s="46">
        <f t="shared" si="62"/>
        <v>0</v>
      </c>
      <c r="N121" s="46">
        <f t="shared" si="62"/>
        <v>0</v>
      </c>
      <c r="O121" s="46">
        <f t="shared" si="62"/>
        <v>0</v>
      </c>
      <c r="P121" s="46">
        <f t="shared" si="62"/>
        <v>0</v>
      </c>
      <c r="Q121" s="46">
        <f t="shared" si="62"/>
        <v>0</v>
      </c>
      <c r="R121" s="46">
        <f t="shared" si="62"/>
        <v>9.3149999999999995</v>
      </c>
      <c r="S121" s="46">
        <f t="shared" si="62"/>
        <v>0</v>
      </c>
      <c r="T121" s="46">
        <f t="shared" si="62"/>
        <v>7.65</v>
      </c>
      <c r="U121" s="46">
        <f t="shared" si="62"/>
        <v>0</v>
      </c>
      <c r="V121" s="46">
        <f t="shared" si="62"/>
        <v>0</v>
      </c>
      <c r="W121" s="46">
        <f t="shared" si="62"/>
        <v>0</v>
      </c>
      <c r="X121" s="46">
        <f t="shared" si="62"/>
        <v>9.3819999999999997</v>
      </c>
      <c r="Y121" s="46">
        <f t="shared" si="62"/>
        <v>0</v>
      </c>
      <c r="Z121" s="46">
        <f t="shared" si="62"/>
        <v>0</v>
      </c>
      <c r="AA121" s="46">
        <f t="shared" si="62"/>
        <v>0</v>
      </c>
      <c r="AB121" s="46">
        <f t="shared" si="62"/>
        <v>0</v>
      </c>
      <c r="AC121" s="46">
        <f t="shared" si="62"/>
        <v>0</v>
      </c>
      <c r="AD121" s="46">
        <f t="shared" si="62"/>
        <v>0</v>
      </c>
      <c r="AE121" s="46">
        <f t="shared" si="62"/>
        <v>0</v>
      </c>
      <c r="AF121" s="46">
        <f t="shared" si="62"/>
        <v>0</v>
      </c>
      <c r="AG121" s="46">
        <f t="shared" si="62"/>
        <v>0</v>
      </c>
      <c r="AH121" s="46">
        <f t="shared" si="62"/>
        <v>0</v>
      </c>
      <c r="AI121" s="46">
        <f t="shared" si="62"/>
        <v>0</v>
      </c>
      <c r="AJ121" s="46">
        <f t="shared" si="62"/>
        <v>0</v>
      </c>
      <c r="AK121" s="46">
        <f t="shared" si="62"/>
        <v>0</v>
      </c>
      <c r="AL121" s="46">
        <f t="shared" si="62"/>
        <v>0</v>
      </c>
      <c r="AM121" s="46">
        <f t="shared" si="62"/>
        <v>0</v>
      </c>
      <c r="AN121" s="46">
        <f t="shared" si="62"/>
        <v>0</v>
      </c>
      <c r="AO121" s="46">
        <f t="shared" si="62"/>
        <v>0</v>
      </c>
      <c r="AP121" s="46">
        <f t="shared" si="62"/>
        <v>0</v>
      </c>
      <c r="AQ121" s="46">
        <f t="shared" si="62"/>
        <v>0</v>
      </c>
      <c r="AR121" s="46">
        <f t="shared" si="62"/>
        <v>0</v>
      </c>
      <c r="AS121" s="46">
        <f t="shared" si="62"/>
        <v>0</v>
      </c>
      <c r="AT121" s="46">
        <f t="shared" si="62"/>
        <v>0</v>
      </c>
      <c r="AU121" s="46">
        <f t="shared" si="62"/>
        <v>0</v>
      </c>
      <c r="AV121" s="46">
        <f t="shared" si="62"/>
        <v>0</v>
      </c>
      <c r="AW121" s="46">
        <f t="shared" si="62"/>
        <v>0</v>
      </c>
      <c r="AX121" s="46">
        <f t="shared" si="62"/>
        <v>0</v>
      </c>
      <c r="AY121" s="46">
        <f t="shared" si="62"/>
        <v>0</v>
      </c>
      <c r="AZ121" s="46">
        <f t="shared" si="62"/>
        <v>0</v>
      </c>
      <c r="BA121" s="46">
        <f t="shared" si="62"/>
        <v>0</v>
      </c>
      <c r="BB121" s="46">
        <f t="shared" si="62"/>
        <v>0</v>
      </c>
      <c r="BC121" s="46">
        <f t="shared" si="62"/>
        <v>0</v>
      </c>
      <c r="BD121" s="46">
        <f t="shared" si="62"/>
        <v>0</v>
      </c>
      <c r="BE121" s="46">
        <f t="shared" si="62"/>
        <v>0</v>
      </c>
      <c r="BF121" s="46">
        <f t="shared" si="62"/>
        <v>0</v>
      </c>
      <c r="BG121" s="46">
        <f t="shared" si="62"/>
        <v>0</v>
      </c>
      <c r="BH121" s="46">
        <f t="shared" si="62"/>
        <v>0</v>
      </c>
      <c r="BI121" s="46">
        <f t="shared" si="62"/>
        <v>0</v>
      </c>
      <c r="BJ121" s="46">
        <f t="shared" si="62"/>
        <v>0</v>
      </c>
      <c r="BK121" s="46">
        <f t="shared" si="62"/>
        <v>0</v>
      </c>
      <c r="BL121" s="46">
        <f t="shared" si="62"/>
        <v>0</v>
      </c>
      <c r="BM121" s="46">
        <f t="shared" si="62"/>
        <v>0</v>
      </c>
      <c r="BN121" s="46">
        <f t="shared" si="62"/>
        <v>0</v>
      </c>
      <c r="BO121" s="46">
        <f t="shared" si="62"/>
        <v>0</v>
      </c>
      <c r="BP121" s="46">
        <f t="shared" si="62"/>
        <v>0</v>
      </c>
      <c r="BQ121" s="46">
        <f t="shared" si="62"/>
        <v>0</v>
      </c>
      <c r="BR121" s="46">
        <f t="shared" si="62"/>
        <v>0</v>
      </c>
      <c r="BS121" s="46">
        <f t="shared" ref="BS121:CH121" si="63">BS117+BS113</f>
        <v>0</v>
      </c>
      <c r="BT121" s="46">
        <f t="shared" si="63"/>
        <v>0</v>
      </c>
      <c r="BU121" s="46">
        <f t="shared" si="63"/>
        <v>0</v>
      </c>
      <c r="BV121" s="46">
        <f t="shared" si="63"/>
        <v>0</v>
      </c>
      <c r="BW121" s="46">
        <f t="shared" si="63"/>
        <v>0</v>
      </c>
      <c r="BX121" s="46">
        <f t="shared" si="63"/>
        <v>0</v>
      </c>
      <c r="BY121" s="46">
        <f t="shared" si="63"/>
        <v>0</v>
      </c>
      <c r="BZ121" s="46">
        <f t="shared" si="63"/>
        <v>0</v>
      </c>
      <c r="CA121" s="46">
        <f t="shared" si="63"/>
        <v>0</v>
      </c>
      <c r="CB121" s="46">
        <f t="shared" si="63"/>
        <v>0</v>
      </c>
      <c r="CC121" s="46">
        <f t="shared" si="63"/>
        <v>0</v>
      </c>
      <c r="CD121" s="46">
        <f t="shared" si="63"/>
        <v>0</v>
      </c>
      <c r="CE121" s="46">
        <f t="shared" si="63"/>
        <v>0</v>
      </c>
      <c r="CF121" s="46">
        <f t="shared" si="63"/>
        <v>0</v>
      </c>
      <c r="CG121" s="46">
        <f t="shared" si="63"/>
        <v>0</v>
      </c>
      <c r="CH121" s="46">
        <f t="shared" si="63"/>
        <v>0</v>
      </c>
    </row>
    <row r="122" spans="2:86" x14ac:dyDescent="0.35">
      <c r="B122" s="40" t="s">
        <v>79</v>
      </c>
      <c r="E122" s="32">
        <f>SUM(G122:CH122)</f>
        <v>26.347000000000001</v>
      </c>
      <c r="F122" s="2"/>
      <c r="G122" s="43">
        <f t="shared" ref="G122:BR122" si="64">G118+G113</f>
        <v>0</v>
      </c>
      <c r="H122" s="43">
        <f t="shared" si="64"/>
        <v>0</v>
      </c>
      <c r="I122" s="43">
        <f t="shared" si="64"/>
        <v>0</v>
      </c>
      <c r="J122" s="43">
        <f t="shared" si="64"/>
        <v>0</v>
      </c>
      <c r="K122" s="43">
        <f t="shared" si="64"/>
        <v>0</v>
      </c>
      <c r="L122" s="43">
        <f t="shared" si="64"/>
        <v>0</v>
      </c>
      <c r="M122" s="43">
        <f t="shared" si="64"/>
        <v>0</v>
      </c>
      <c r="N122" s="43">
        <f t="shared" si="64"/>
        <v>0</v>
      </c>
      <c r="O122" s="43">
        <f t="shared" si="64"/>
        <v>0</v>
      </c>
      <c r="P122" s="43">
        <f t="shared" si="64"/>
        <v>0</v>
      </c>
      <c r="Q122" s="43">
        <f t="shared" si="64"/>
        <v>0</v>
      </c>
      <c r="R122" s="43">
        <f t="shared" si="64"/>
        <v>9.3149999999999995</v>
      </c>
      <c r="S122" s="43">
        <f t="shared" si="64"/>
        <v>0</v>
      </c>
      <c r="T122" s="43">
        <f t="shared" si="64"/>
        <v>7.65</v>
      </c>
      <c r="U122" s="43">
        <f t="shared" si="64"/>
        <v>0</v>
      </c>
      <c r="V122" s="43">
        <f t="shared" si="64"/>
        <v>0</v>
      </c>
      <c r="W122" s="43">
        <f t="shared" si="64"/>
        <v>0</v>
      </c>
      <c r="X122" s="43">
        <f t="shared" si="64"/>
        <v>9.3819999999999997</v>
      </c>
      <c r="Y122" s="43">
        <f t="shared" si="64"/>
        <v>0</v>
      </c>
      <c r="Z122" s="43">
        <f t="shared" si="64"/>
        <v>0</v>
      </c>
      <c r="AA122" s="43">
        <f t="shared" si="64"/>
        <v>0</v>
      </c>
      <c r="AB122" s="43">
        <f t="shared" si="64"/>
        <v>0</v>
      </c>
      <c r="AC122" s="43">
        <f t="shared" si="64"/>
        <v>0</v>
      </c>
      <c r="AD122" s="43">
        <f t="shared" si="64"/>
        <v>0</v>
      </c>
      <c r="AE122" s="43">
        <f t="shared" si="64"/>
        <v>0</v>
      </c>
      <c r="AF122" s="43">
        <f t="shared" si="64"/>
        <v>0</v>
      </c>
      <c r="AG122" s="43">
        <f t="shared" si="64"/>
        <v>0</v>
      </c>
      <c r="AH122" s="43">
        <f t="shared" si="64"/>
        <v>0</v>
      </c>
      <c r="AI122" s="43">
        <f t="shared" si="64"/>
        <v>0</v>
      </c>
      <c r="AJ122" s="43">
        <f t="shared" si="64"/>
        <v>0</v>
      </c>
      <c r="AK122" s="43">
        <f t="shared" si="64"/>
        <v>0</v>
      </c>
      <c r="AL122" s="43">
        <f t="shared" si="64"/>
        <v>0</v>
      </c>
      <c r="AM122" s="43">
        <f t="shared" si="64"/>
        <v>0</v>
      </c>
      <c r="AN122" s="43">
        <f t="shared" si="64"/>
        <v>0</v>
      </c>
      <c r="AO122" s="43">
        <f t="shared" si="64"/>
        <v>0</v>
      </c>
      <c r="AP122" s="43">
        <f t="shared" si="64"/>
        <v>0</v>
      </c>
      <c r="AQ122" s="43">
        <f t="shared" si="64"/>
        <v>0</v>
      </c>
      <c r="AR122" s="43">
        <f t="shared" si="64"/>
        <v>0</v>
      </c>
      <c r="AS122" s="43">
        <f t="shared" si="64"/>
        <v>0</v>
      </c>
      <c r="AT122" s="43">
        <f t="shared" si="64"/>
        <v>0</v>
      </c>
      <c r="AU122" s="43">
        <f t="shared" si="64"/>
        <v>0</v>
      </c>
      <c r="AV122" s="43">
        <f t="shared" si="64"/>
        <v>0</v>
      </c>
      <c r="AW122" s="43">
        <f t="shared" si="64"/>
        <v>0</v>
      </c>
      <c r="AX122" s="43">
        <f t="shared" si="64"/>
        <v>0</v>
      </c>
      <c r="AY122" s="43">
        <f t="shared" si="64"/>
        <v>0</v>
      </c>
      <c r="AZ122" s="43">
        <f t="shared" si="64"/>
        <v>0</v>
      </c>
      <c r="BA122" s="43">
        <f t="shared" si="64"/>
        <v>0</v>
      </c>
      <c r="BB122" s="43">
        <f t="shared" si="64"/>
        <v>0</v>
      </c>
      <c r="BC122" s="43">
        <f t="shared" si="64"/>
        <v>0</v>
      </c>
      <c r="BD122" s="43">
        <f t="shared" si="64"/>
        <v>0</v>
      </c>
      <c r="BE122" s="43">
        <f t="shared" si="64"/>
        <v>0</v>
      </c>
      <c r="BF122" s="43">
        <f t="shared" si="64"/>
        <v>0</v>
      </c>
      <c r="BG122" s="43">
        <f t="shared" si="64"/>
        <v>0</v>
      </c>
      <c r="BH122" s="43">
        <f t="shared" si="64"/>
        <v>0</v>
      </c>
      <c r="BI122" s="43">
        <f t="shared" si="64"/>
        <v>0</v>
      </c>
      <c r="BJ122" s="43">
        <f t="shared" si="64"/>
        <v>0</v>
      </c>
      <c r="BK122" s="43">
        <f t="shared" si="64"/>
        <v>0</v>
      </c>
      <c r="BL122" s="43">
        <f t="shared" si="64"/>
        <v>0</v>
      </c>
      <c r="BM122" s="43">
        <f t="shared" si="64"/>
        <v>0</v>
      </c>
      <c r="BN122" s="43">
        <f t="shared" si="64"/>
        <v>0</v>
      </c>
      <c r="BO122" s="43">
        <f t="shared" si="64"/>
        <v>0</v>
      </c>
      <c r="BP122" s="43">
        <f t="shared" si="64"/>
        <v>0</v>
      </c>
      <c r="BQ122" s="43">
        <f t="shared" si="64"/>
        <v>0</v>
      </c>
      <c r="BR122" s="43">
        <f t="shared" si="64"/>
        <v>0</v>
      </c>
      <c r="BS122" s="43">
        <f t="shared" ref="BS122:CH122" si="65">BS118+BS113</f>
        <v>0</v>
      </c>
      <c r="BT122" s="43">
        <f t="shared" si="65"/>
        <v>0</v>
      </c>
      <c r="BU122" s="43">
        <f t="shared" si="65"/>
        <v>0</v>
      </c>
      <c r="BV122" s="43">
        <f t="shared" si="65"/>
        <v>0</v>
      </c>
      <c r="BW122" s="43">
        <f t="shared" si="65"/>
        <v>0</v>
      </c>
      <c r="BX122" s="43">
        <f t="shared" si="65"/>
        <v>0</v>
      </c>
      <c r="BY122" s="43">
        <f t="shared" si="65"/>
        <v>0</v>
      </c>
      <c r="BZ122" s="43">
        <f t="shared" si="65"/>
        <v>0</v>
      </c>
      <c r="CA122" s="43">
        <f t="shared" si="65"/>
        <v>0</v>
      </c>
      <c r="CB122" s="43">
        <f t="shared" si="65"/>
        <v>0</v>
      </c>
      <c r="CC122" s="43">
        <f t="shared" si="65"/>
        <v>0</v>
      </c>
      <c r="CD122" s="43">
        <f t="shared" si="65"/>
        <v>0</v>
      </c>
      <c r="CE122" s="43">
        <f t="shared" si="65"/>
        <v>0</v>
      </c>
      <c r="CF122" s="43">
        <f t="shared" si="65"/>
        <v>0</v>
      </c>
      <c r="CG122" s="43">
        <f t="shared" si="65"/>
        <v>0</v>
      </c>
      <c r="CH122" s="43">
        <f t="shared" si="65"/>
        <v>0</v>
      </c>
    </row>
    <row r="123" spans="2:86" x14ac:dyDescent="0.35">
      <c r="B123" s="40" t="s">
        <v>80</v>
      </c>
      <c r="E123" s="44">
        <f>SUM(G123:CH123)</f>
        <v>26.347000000000001</v>
      </c>
      <c r="F123" s="2"/>
      <c r="G123" s="46">
        <f t="shared" ref="G123:BR123" si="66">G119+G113</f>
        <v>0</v>
      </c>
      <c r="H123" s="46">
        <f t="shared" si="66"/>
        <v>0</v>
      </c>
      <c r="I123" s="46">
        <f t="shared" si="66"/>
        <v>0</v>
      </c>
      <c r="J123" s="46">
        <f t="shared" si="66"/>
        <v>0</v>
      </c>
      <c r="K123" s="46">
        <f t="shared" si="66"/>
        <v>0</v>
      </c>
      <c r="L123" s="46">
        <f t="shared" si="66"/>
        <v>0</v>
      </c>
      <c r="M123" s="46">
        <f t="shared" si="66"/>
        <v>0</v>
      </c>
      <c r="N123" s="46">
        <f t="shared" si="66"/>
        <v>0</v>
      </c>
      <c r="O123" s="46">
        <f t="shared" si="66"/>
        <v>0</v>
      </c>
      <c r="P123" s="46">
        <f t="shared" si="66"/>
        <v>0</v>
      </c>
      <c r="Q123" s="46">
        <f t="shared" si="66"/>
        <v>0</v>
      </c>
      <c r="R123" s="46">
        <f t="shared" si="66"/>
        <v>9.3149999999999995</v>
      </c>
      <c r="S123" s="46">
        <f t="shared" si="66"/>
        <v>0</v>
      </c>
      <c r="T123" s="46">
        <f t="shared" si="66"/>
        <v>7.65</v>
      </c>
      <c r="U123" s="46">
        <f t="shared" si="66"/>
        <v>0</v>
      </c>
      <c r="V123" s="46">
        <f t="shared" si="66"/>
        <v>0</v>
      </c>
      <c r="W123" s="46">
        <f t="shared" si="66"/>
        <v>0</v>
      </c>
      <c r="X123" s="46">
        <f t="shared" si="66"/>
        <v>9.3819999999999997</v>
      </c>
      <c r="Y123" s="46">
        <f t="shared" si="66"/>
        <v>0</v>
      </c>
      <c r="Z123" s="46">
        <f t="shared" si="66"/>
        <v>0</v>
      </c>
      <c r="AA123" s="46">
        <f t="shared" si="66"/>
        <v>0</v>
      </c>
      <c r="AB123" s="46">
        <f t="shared" si="66"/>
        <v>0</v>
      </c>
      <c r="AC123" s="46">
        <f t="shared" si="66"/>
        <v>0</v>
      </c>
      <c r="AD123" s="46">
        <f t="shared" si="66"/>
        <v>0</v>
      </c>
      <c r="AE123" s="46">
        <f t="shared" si="66"/>
        <v>0</v>
      </c>
      <c r="AF123" s="46">
        <f t="shared" si="66"/>
        <v>0</v>
      </c>
      <c r="AG123" s="46">
        <f t="shared" si="66"/>
        <v>0</v>
      </c>
      <c r="AH123" s="46">
        <f t="shared" si="66"/>
        <v>0</v>
      </c>
      <c r="AI123" s="46">
        <f t="shared" si="66"/>
        <v>0</v>
      </c>
      <c r="AJ123" s="46">
        <f t="shared" si="66"/>
        <v>0</v>
      </c>
      <c r="AK123" s="46">
        <f t="shared" si="66"/>
        <v>0</v>
      </c>
      <c r="AL123" s="46">
        <f t="shared" si="66"/>
        <v>0</v>
      </c>
      <c r="AM123" s="46">
        <f t="shared" si="66"/>
        <v>0</v>
      </c>
      <c r="AN123" s="46">
        <f t="shared" si="66"/>
        <v>0</v>
      </c>
      <c r="AO123" s="46">
        <f t="shared" si="66"/>
        <v>0</v>
      </c>
      <c r="AP123" s="46">
        <f t="shared" si="66"/>
        <v>0</v>
      </c>
      <c r="AQ123" s="46">
        <f t="shared" si="66"/>
        <v>0</v>
      </c>
      <c r="AR123" s="46">
        <f t="shared" si="66"/>
        <v>0</v>
      </c>
      <c r="AS123" s="46">
        <f t="shared" si="66"/>
        <v>0</v>
      </c>
      <c r="AT123" s="46">
        <f t="shared" si="66"/>
        <v>0</v>
      </c>
      <c r="AU123" s="46">
        <f t="shared" si="66"/>
        <v>0</v>
      </c>
      <c r="AV123" s="46">
        <f t="shared" si="66"/>
        <v>0</v>
      </c>
      <c r="AW123" s="46">
        <f t="shared" si="66"/>
        <v>0</v>
      </c>
      <c r="AX123" s="46">
        <f t="shared" si="66"/>
        <v>0</v>
      </c>
      <c r="AY123" s="46">
        <f t="shared" si="66"/>
        <v>0</v>
      </c>
      <c r="AZ123" s="46">
        <f t="shared" si="66"/>
        <v>0</v>
      </c>
      <c r="BA123" s="46">
        <f t="shared" si="66"/>
        <v>0</v>
      </c>
      <c r="BB123" s="46">
        <f t="shared" si="66"/>
        <v>0</v>
      </c>
      <c r="BC123" s="46">
        <f t="shared" si="66"/>
        <v>0</v>
      </c>
      <c r="BD123" s="46">
        <f t="shared" si="66"/>
        <v>0</v>
      </c>
      <c r="BE123" s="46">
        <f t="shared" si="66"/>
        <v>0</v>
      </c>
      <c r="BF123" s="46">
        <f t="shared" si="66"/>
        <v>0</v>
      </c>
      <c r="BG123" s="46">
        <f t="shared" si="66"/>
        <v>0</v>
      </c>
      <c r="BH123" s="46">
        <f t="shared" si="66"/>
        <v>0</v>
      </c>
      <c r="BI123" s="46">
        <f t="shared" si="66"/>
        <v>0</v>
      </c>
      <c r="BJ123" s="46">
        <f t="shared" si="66"/>
        <v>0</v>
      </c>
      <c r="BK123" s="46">
        <f t="shared" si="66"/>
        <v>0</v>
      </c>
      <c r="BL123" s="46">
        <f t="shared" si="66"/>
        <v>0</v>
      </c>
      <c r="BM123" s="46">
        <f t="shared" si="66"/>
        <v>0</v>
      </c>
      <c r="BN123" s="46">
        <f t="shared" si="66"/>
        <v>0</v>
      </c>
      <c r="BO123" s="46">
        <f t="shared" si="66"/>
        <v>0</v>
      </c>
      <c r="BP123" s="46">
        <f t="shared" si="66"/>
        <v>0</v>
      </c>
      <c r="BQ123" s="46">
        <f t="shared" si="66"/>
        <v>0</v>
      </c>
      <c r="BR123" s="46">
        <f t="shared" si="66"/>
        <v>0</v>
      </c>
      <c r="BS123" s="46">
        <f t="shared" ref="BS123:CH123" si="67">BS119+BS113</f>
        <v>0</v>
      </c>
      <c r="BT123" s="46">
        <f t="shared" si="67"/>
        <v>0</v>
      </c>
      <c r="BU123" s="46">
        <f t="shared" si="67"/>
        <v>0</v>
      </c>
      <c r="BV123" s="46">
        <f t="shared" si="67"/>
        <v>0</v>
      </c>
      <c r="BW123" s="46">
        <f t="shared" si="67"/>
        <v>0</v>
      </c>
      <c r="BX123" s="46">
        <f t="shared" si="67"/>
        <v>0</v>
      </c>
      <c r="BY123" s="46">
        <f t="shared" si="67"/>
        <v>0</v>
      </c>
      <c r="BZ123" s="46">
        <f t="shared" si="67"/>
        <v>0</v>
      </c>
      <c r="CA123" s="46">
        <f t="shared" si="67"/>
        <v>0</v>
      </c>
      <c r="CB123" s="46">
        <f t="shared" si="67"/>
        <v>0</v>
      </c>
      <c r="CC123" s="46">
        <f t="shared" si="67"/>
        <v>0</v>
      </c>
      <c r="CD123" s="46">
        <f t="shared" si="67"/>
        <v>0</v>
      </c>
      <c r="CE123" s="46">
        <f t="shared" si="67"/>
        <v>0</v>
      </c>
      <c r="CF123" s="46">
        <f t="shared" si="67"/>
        <v>0</v>
      </c>
      <c r="CG123" s="46">
        <f t="shared" si="67"/>
        <v>0</v>
      </c>
      <c r="CH123" s="46">
        <f t="shared" si="67"/>
        <v>0</v>
      </c>
    </row>
    <row r="124" spans="2:86" x14ac:dyDescent="0.35">
      <c r="G124" s="56"/>
    </row>
    <row r="125" spans="2:86" x14ac:dyDescent="0.35">
      <c r="B125" s="2" t="s">
        <v>70</v>
      </c>
      <c r="G125" s="56"/>
    </row>
    <row r="127" spans="2:86" x14ac:dyDescent="0.35">
      <c r="B127" s="40" t="s">
        <v>75</v>
      </c>
      <c r="C127" s="2"/>
      <c r="D127" s="2"/>
      <c r="E127" s="44">
        <f>SUM(G127:CH127)</f>
        <v>0</v>
      </c>
      <c r="F127" s="2"/>
      <c r="G127" s="46">
        <f t="shared" ref="G127:BR129" si="68">G117*G$52</f>
        <v>0</v>
      </c>
      <c r="H127" s="46">
        <f t="shared" si="68"/>
        <v>0</v>
      </c>
      <c r="I127" s="46">
        <f t="shared" si="68"/>
        <v>0</v>
      </c>
      <c r="J127" s="46">
        <f t="shared" si="68"/>
        <v>0</v>
      </c>
      <c r="K127" s="46">
        <f t="shared" si="68"/>
        <v>0</v>
      </c>
      <c r="L127" s="46">
        <f t="shared" si="68"/>
        <v>0</v>
      </c>
      <c r="M127" s="46">
        <f t="shared" si="68"/>
        <v>0</v>
      </c>
      <c r="N127" s="46">
        <f t="shared" si="68"/>
        <v>0</v>
      </c>
      <c r="O127" s="46">
        <f t="shared" si="68"/>
        <v>0</v>
      </c>
      <c r="P127" s="46">
        <f t="shared" si="68"/>
        <v>0</v>
      </c>
      <c r="Q127" s="46">
        <f t="shared" si="68"/>
        <v>0</v>
      </c>
      <c r="R127" s="46">
        <f t="shared" si="68"/>
        <v>0</v>
      </c>
      <c r="S127" s="46">
        <f t="shared" si="68"/>
        <v>0</v>
      </c>
      <c r="T127" s="46">
        <f t="shared" si="68"/>
        <v>0</v>
      </c>
      <c r="U127" s="46">
        <f t="shared" si="68"/>
        <v>0</v>
      </c>
      <c r="V127" s="46">
        <f t="shared" si="68"/>
        <v>0</v>
      </c>
      <c r="W127" s="46">
        <f t="shared" si="68"/>
        <v>0</v>
      </c>
      <c r="X127" s="46">
        <f t="shared" si="68"/>
        <v>0</v>
      </c>
      <c r="Y127" s="46">
        <f t="shared" si="68"/>
        <v>0</v>
      </c>
      <c r="Z127" s="46">
        <f t="shared" si="68"/>
        <v>0</v>
      </c>
      <c r="AA127" s="46">
        <f t="shared" si="68"/>
        <v>0</v>
      </c>
      <c r="AB127" s="46">
        <f t="shared" si="68"/>
        <v>0</v>
      </c>
      <c r="AC127" s="46">
        <f t="shared" si="68"/>
        <v>0</v>
      </c>
      <c r="AD127" s="46">
        <f t="shared" si="68"/>
        <v>0</v>
      </c>
      <c r="AE127" s="46">
        <f t="shared" si="68"/>
        <v>0</v>
      </c>
      <c r="AF127" s="46">
        <f t="shared" si="68"/>
        <v>0</v>
      </c>
      <c r="AG127" s="46">
        <f t="shared" si="68"/>
        <v>0</v>
      </c>
      <c r="AH127" s="46">
        <f t="shared" si="68"/>
        <v>0</v>
      </c>
      <c r="AI127" s="46">
        <f t="shared" si="68"/>
        <v>0</v>
      </c>
      <c r="AJ127" s="46">
        <f t="shared" si="68"/>
        <v>0</v>
      </c>
      <c r="AK127" s="46">
        <f t="shared" si="68"/>
        <v>0</v>
      </c>
      <c r="AL127" s="46">
        <f t="shared" si="68"/>
        <v>0</v>
      </c>
      <c r="AM127" s="46">
        <f t="shared" si="68"/>
        <v>0</v>
      </c>
      <c r="AN127" s="46">
        <f t="shared" si="68"/>
        <v>0</v>
      </c>
      <c r="AO127" s="46">
        <f t="shared" si="68"/>
        <v>0</v>
      </c>
      <c r="AP127" s="46">
        <f t="shared" si="68"/>
        <v>0</v>
      </c>
      <c r="AQ127" s="46">
        <f t="shared" si="68"/>
        <v>0</v>
      </c>
      <c r="AR127" s="46">
        <f t="shared" si="68"/>
        <v>0</v>
      </c>
      <c r="AS127" s="46">
        <f t="shared" si="68"/>
        <v>0</v>
      </c>
      <c r="AT127" s="46">
        <f t="shared" si="68"/>
        <v>0</v>
      </c>
      <c r="AU127" s="46">
        <f t="shared" si="68"/>
        <v>0</v>
      </c>
      <c r="AV127" s="46">
        <f t="shared" si="68"/>
        <v>0</v>
      </c>
      <c r="AW127" s="46">
        <f t="shared" si="68"/>
        <v>0</v>
      </c>
      <c r="AX127" s="46">
        <f t="shared" si="68"/>
        <v>0</v>
      </c>
      <c r="AY127" s="46">
        <f t="shared" si="68"/>
        <v>0</v>
      </c>
      <c r="AZ127" s="46">
        <f t="shared" si="68"/>
        <v>0</v>
      </c>
      <c r="BA127" s="46">
        <f t="shared" si="68"/>
        <v>0</v>
      </c>
      <c r="BB127" s="46">
        <f t="shared" si="68"/>
        <v>0</v>
      </c>
      <c r="BC127" s="46">
        <f t="shared" si="68"/>
        <v>0</v>
      </c>
      <c r="BD127" s="46">
        <f t="shared" si="68"/>
        <v>0</v>
      </c>
      <c r="BE127" s="46">
        <f t="shared" si="68"/>
        <v>0</v>
      </c>
      <c r="BF127" s="46">
        <f t="shared" si="68"/>
        <v>0</v>
      </c>
      <c r="BG127" s="46">
        <f t="shared" si="68"/>
        <v>0</v>
      </c>
      <c r="BH127" s="46">
        <f t="shared" si="68"/>
        <v>0</v>
      </c>
      <c r="BI127" s="46">
        <f t="shared" si="68"/>
        <v>0</v>
      </c>
      <c r="BJ127" s="46">
        <f t="shared" si="68"/>
        <v>0</v>
      </c>
      <c r="BK127" s="46">
        <f t="shared" si="68"/>
        <v>0</v>
      </c>
      <c r="BL127" s="46">
        <f t="shared" si="68"/>
        <v>0</v>
      </c>
      <c r="BM127" s="46">
        <f t="shared" si="68"/>
        <v>0</v>
      </c>
      <c r="BN127" s="46">
        <f t="shared" si="68"/>
        <v>0</v>
      </c>
      <c r="BO127" s="46">
        <f t="shared" si="68"/>
        <v>0</v>
      </c>
      <c r="BP127" s="46">
        <f t="shared" si="68"/>
        <v>0</v>
      </c>
      <c r="BQ127" s="46">
        <f t="shared" si="68"/>
        <v>0</v>
      </c>
      <c r="BR127" s="46">
        <f t="shared" si="68"/>
        <v>0</v>
      </c>
      <c r="BS127" s="46">
        <f t="shared" ref="BS127:CH129" si="69">BS117*BS$52</f>
        <v>0</v>
      </c>
      <c r="BT127" s="46">
        <f t="shared" si="69"/>
        <v>0</v>
      </c>
      <c r="BU127" s="46">
        <f t="shared" si="69"/>
        <v>0</v>
      </c>
      <c r="BV127" s="46">
        <f t="shared" si="69"/>
        <v>0</v>
      </c>
      <c r="BW127" s="46">
        <f t="shared" si="69"/>
        <v>0</v>
      </c>
      <c r="BX127" s="46">
        <f t="shared" si="69"/>
        <v>0</v>
      </c>
      <c r="BY127" s="46">
        <f t="shared" si="69"/>
        <v>0</v>
      </c>
      <c r="BZ127" s="46">
        <f t="shared" si="69"/>
        <v>0</v>
      </c>
      <c r="CA127" s="46">
        <f t="shared" si="69"/>
        <v>0</v>
      </c>
      <c r="CB127" s="46">
        <f t="shared" si="69"/>
        <v>0</v>
      </c>
      <c r="CC127" s="46">
        <f t="shared" si="69"/>
        <v>0</v>
      </c>
      <c r="CD127" s="46">
        <f t="shared" si="69"/>
        <v>0</v>
      </c>
      <c r="CE127" s="46">
        <f t="shared" si="69"/>
        <v>0</v>
      </c>
      <c r="CF127" s="46">
        <f t="shared" si="69"/>
        <v>0</v>
      </c>
      <c r="CG127" s="46">
        <f t="shared" si="69"/>
        <v>0</v>
      </c>
      <c r="CH127" s="46">
        <f t="shared" si="69"/>
        <v>0</v>
      </c>
    </row>
    <row r="128" spans="2:86" x14ac:dyDescent="0.35">
      <c r="B128" s="40" t="s">
        <v>76</v>
      </c>
      <c r="E128" s="32">
        <f>SUM(G128:CH128)</f>
        <v>0</v>
      </c>
      <c r="F128" s="2"/>
      <c r="G128" s="43">
        <f t="shared" si="68"/>
        <v>0</v>
      </c>
      <c r="H128" s="43">
        <f t="shared" si="68"/>
        <v>0</v>
      </c>
      <c r="I128" s="43">
        <f t="shared" si="68"/>
        <v>0</v>
      </c>
      <c r="J128" s="43">
        <f t="shared" si="68"/>
        <v>0</v>
      </c>
      <c r="K128" s="43">
        <f t="shared" si="68"/>
        <v>0</v>
      </c>
      <c r="L128" s="43">
        <f t="shared" si="68"/>
        <v>0</v>
      </c>
      <c r="M128" s="43">
        <f t="shared" si="68"/>
        <v>0</v>
      </c>
      <c r="N128" s="43">
        <f t="shared" si="68"/>
        <v>0</v>
      </c>
      <c r="O128" s="43">
        <f t="shared" si="68"/>
        <v>0</v>
      </c>
      <c r="P128" s="43">
        <f t="shared" si="68"/>
        <v>0</v>
      </c>
      <c r="Q128" s="43">
        <f t="shared" si="68"/>
        <v>0</v>
      </c>
      <c r="R128" s="43">
        <f t="shared" si="68"/>
        <v>0</v>
      </c>
      <c r="S128" s="43">
        <f t="shared" si="68"/>
        <v>0</v>
      </c>
      <c r="T128" s="43">
        <f t="shared" si="68"/>
        <v>0</v>
      </c>
      <c r="U128" s="43">
        <f t="shared" si="68"/>
        <v>0</v>
      </c>
      <c r="V128" s="43">
        <f t="shared" si="68"/>
        <v>0</v>
      </c>
      <c r="W128" s="43">
        <f t="shared" si="68"/>
        <v>0</v>
      </c>
      <c r="X128" s="43">
        <f t="shared" si="68"/>
        <v>0</v>
      </c>
      <c r="Y128" s="43">
        <f t="shared" si="68"/>
        <v>0</v>
      </c>
      <c r="Z128" s="43">
        <f t="shared" si="68"/>
        <v>0</v>
      </c>
      <c r="AA128" s="43">
        <f t="shared" si="68"/>
        <v>0</v>
      </c>
      <c r="AB128" s="43">
        <f t="shared" si="68"/>
        <v>0</v>
      </c>
      <c r="AC128" s="43">
        <f t="shared" si="68"/>
        <v>0</v>
      </c>
      <c r="AD128" s="43">
        <f t="shared" si="68"/>
        <v>0</v>
      </c>
      <c r="AE128" s="43">
        <f t="shared" si="68"/>
        <v>0</v>
      </c>
      <c r="AF128" s="43">
        <f t="shared" si="68"/>
        <v>0</v>
      </c>
      <c r="AG128" s="43">
        <f t="shared" si="68"/>
        <v>0</v>
      </c>
      <c r="AH128" s="43">
        <f t="shared" si="68"/>
        <v>0</v>
      </c>
      <c r="AI128" s="43">
        <f t="shared" si="68"/>
        <v>0</v>
      </c>
      <c r="AJ128" s="43">
        <f t="shared" si="68"/>
        <v>0</v>
      </c>
      <c r="AK128" s="43">
        <f t="shared" si="68"/>
        <v>0</v>
      </c>
      <c r="AL128" s="43">
        <f t="shared" si="68"/>
        <v>0</v>
      </c>
      <c r="AM128" s="43">
        <f t="shared" si="68"/>
        <v>0</v>
      </c>
      <c r="AN128" s="43">
        <f t="shared" si="68"/>
        <v>0</v>
      </c>
      <c r="AO128" s="43">
        <f t="shared" si="68"/>
        <v>0</v>
      </c>
      <c r="AP128" s="43">
        <f t="shared" si="68"/>
        <v>0</v>
      </c>
      <c r="AQ128" s="43">
        <f t="shared" si="68"/>
        <v>0</v>
      </c>
      <c r="AR128" s="43">
        <f t="shared" si="68"/>
        <v>0</v>
      </c>
      <c r="AS128" s="43">
        <f t="shared" si="68"/>
        <v>0</v>
      </c>
      <c r="AT128" s="43">
        <f t="shared" si="68"/>
        <v>0</v>
      </c>
      <c r="AU128" s="43">
        <f t="shared" si="68"/>
        <v>0</v>
      </c>
      <c r="AV128" s="43">
        <f t="shared" si="68"/>
        <v>0</v>
      </c>
      <c r="AW128" s="43">
        <f t="shared" si="68"/>
        <v>0</v>
      </c>
      <c r="AX128" s="43">
        <f t="shared" si="68"/>
        <v>0</v>
      </c>
      <c r="AY128" s="43">
        <f t="shared" si="68"/>
        <v>0</v>
      </c>
      <c r="AZ128" s="43">
        <f t="shared" si="68"/>
        <v>0</v>
      </c>
      <c r="BA128" s="43">
        <f t="shared" si="68"/>
        <v>0</v>
      </c>
      <c r="BB128" s="43">
        <f t="shared" si="68"/>
        <v>0</v>
      </c>
      <c r="BC128" s="43">
        <f t="shared" si="68"/>
        <v>0</v>
      </c>
      <c r="BD128" s="43">
        <f t="shared" si="68"/>
        <v>0</v>
      </c>
      <c r="BE128" s="43">
        <f t="shared" si="68"/>
        <v>0</v>
      </c>
      <c r="BF128" s="43">
        <f t="shared" si="68"/>
        <v>0</v>
      </c>
      <c r="BG128" s="43">
        <f t="shared" si="68"/>
        <v>0</v>
      </c>
      <c r="BH128" s="43">
        <f t="shared" si="68"/>
        <v>0</v>
      </c>
      <c r="BI128" s="43">
        <f t="shared" si="68"/>
        <v>0</v>
      </c>
      <c r="BJ128" s="43">
        <f t="shared" si="68"/>
        <v>0</v>
      </c>
      <c r="BK128" s="43">
        <f t="shared" si="68"/>
        <v>0</v>
      </c>
      <c r="BL128" s="43">
        <f t="shared" si="68"/>
        <v>0</v>
      </c>
      <c r="BM128" s="43">
        <f t="shared" si="68"/>
        <v>0</v>
      </c>
      <c r="BN128" s="43">
        <f t="shared" si="68"/>
        <v>0</v>
      </c>
      <c r="BO128" s="43">
        <f t="shared" si="68"/>
        <v>0</v>
      </c>
      <c r="BP128" s="43">
        <f t="shared" si="68"/>
        <v>0</v>
      </c>
      <c r="BQ128" s="43">
        <f t="shared" si="68"/>
        <v>0</v>
      </c>
      <c r="BR128" s="43">
        <f t="shared" si="68"/>
        <v>0</v>
      </c>
      <c r="BS128" s="43">
        <f t="shared" si="69"/>
        <v>0</v>
      </c>
      <c r="BT128" s="43">
        <f t="shared" si="69"/>
        <v>0</v>
      </c>
      <c r="BU128" s="43">
        <f t="shared" si="69"/>
        <v>0</v>
      </c>
      <c r="BV128" s="43">
        <f t="shared" si="69"/>
        <v>0</v>
      </c>
      <c r="BW128" s="43">
        <f t="shared" si="69"/>
        <v>0</v>
      </c>
      <c r="BX128" s="43">
        <f t="shared" si="69"/>
        <v>0</v>
      </c>
      <c r="BY128" s="43">
        <f t="shared" si="69"/>
        <v>0</v>
      </c>
      <c r="BZ128" s="43">
        <f t="shared" si="69"/>
        <v>0</v>
      </c>
      <c r="CA128" s="43">
        <f t="shared" si="69"/>
        <v>0</v>
      </c>
      <c r="CB128" s="43">
        <f t="shared" si="69"/>
        <v>0</v>
      </c>
      <c r="CC128" s="43">
        <f t="shared" si="69"/>
        <v>0</v>
      </c>
      <c r="CD128" s="43">
        <f t="shared" si="69"/>
        <v>0</v>
      </c>
      <c r="CE128" s="43">
        <f t="shared" si="69"/>
        <v>0</v>
      </c>
      <c r="CF128" s="43">
        <f t="shared" si="69"/>
        <v>0</v>
      </c>
      <c r="CG128" s="43">
        <f t="shared" si="69"/>
        <v>0</v>
      </c>
      <c r="CH128" s="43">
        <f t="shared" si="69"/>
        <v>0</v>
      </c>
    </row>
    <row r="129" spans="2:86" x14ac:dyDescent="0.35">
      <c r="B129" s="40" t="s">
        <v>77</v>
      </c>
      <c r="E129" s="44">
        <f>SUM(G129:CH129)</f>
        <v>0</v>
      </c>
      <c r="F129" s="2"/>
      <c r="G129" s="45">
        <f t="shared" si="68"/>
        <v>0</v>
      </c>
      <c r="H129" s="46">
        <f t="shared" si="68"/>
        <v>0</v>
      </c>
      <c r="I129" s="46">
        <f t="shared" si="68"/>
        <v>0</v>
      </c>
      <c r="J129" s="46">
        <f t="shared" si="68"/>
        <v>0</v>
      </c>
      <c r="K129" s="46">
        <f t="shared" si="68"/>
        <v>0</v>
      </c>
      <c r="L129" s="46">
        <f t="shared" si="68"/>
        <v>0</v>
      </c>
      <c r="M129" s="46">
        <f t="shared" si="68"/>
        <v>0</v>
      </c>
      <c r="N129" s="46">
        <f t="shared" si="68"/>
        <v>0</v>
      </c>
      <c r="O129" s="46">
        <f t="shared" si="68"/>
        <v>0</v>
      </c>
      <c r="P129" s="46">
        <f t="shared" si="68"/>
        <v>0</v>
      </c>
      <c r="Q129" s="46">
        <f t="shared" si="68"/>
        <v>0</v>
      </c>
      <c r="R129" s="46">
        <f t="shared" si="68"/>
        <v>0</v>
      </c>
      <c r="S129" s="46">
        <f t="shared" si="68"/>
        <v>0</v>
      </c>
      <c r="T129" s="46">
        <f t="shared" si="68"/>
        <v>0</v>
      </c>
      <c r="U129" s="46">
        <f t="shared" si="68"/>
        <v>0</v>
      </c>
      <c r="V129" s="46">
        <f t="shared" si="68"/>
        <v>0</v>
      </c>
      <c r="W129" s="46">
        <f t="shared" si="68"/>
        <v>0</v>
      </c>
      <c r="X129" s="46">
        <f t="shared" si="68"/>
        <v>0</v>
      </c>
      <c r="Y129" s="46">
        <f t="shared" si="68"/>
        <v>0</v>
      </c>
      <c r="Z129" s="46">
        <f t="shared" si="68"/>
        <v>0</v>
      </c>
      <c r="AA129" s="46">
        <f t="shared" si="68"/>
        <v>0</v>
      </c>
      <c r="AB129" s="46">
        <f t="shared" si="68"/>
        <v>0</v>
      </c>
      <c r="AC129" s="46">
        <f t="shared" si="68"/>
        <v>0</v>
      </c>
      <c r="AD129" s="46">
        <f t="shared" si="68"/>
        <v>0</v>
      </c>
      <c r="AE129" s="46">
        <f t="shared" si="68"/>
        <v>0</v>
      </c>
      <c r="AF129" s="46">
        <f t="shared" si="68"/>
        <v>0</v>
      </c>
      <c r="AG129" s="46">
        <f t="shared" si="68"/>
        <v>0</v>
      </c>
      <c r="AH129" s="46">
        <f t="shared" si="68"/>
        <v>0</v>
      </c>
      <c r="AI129" s="46">
        <f t="shared" si="68"/>
        <v>0</v>
      </c>
      <c r="AJ129" s="46">
        <f t="shared" si="68"/>
        <v>0</v>
      </c>
      <c r="AK129" s="46">
        <f t="shared" si="68"/>
        <v>0</v>
      </c>
      <c r="AL129" s="46">
        <f t="shared" si="68"/>
        <v>0</v>
      </c>
      <c r="AM129" s="46">
        <f t="shared" si="68"/>
        <v>0</v>
      </c>
      <c r="AN129" s="46">
        <f t="shared" si="68"/>
        <v>0</v>
      </c>
      <c r="AO129" s="46">
        <f t="shared" si="68"/>
        <v>0</v>
      </c>
      <c r="AP129" s="46">
        <f t="shared" si="68"/>
        <v>0</v>
      </c>
      <c r="AQ129" s="46">
        <f t="shared" si="68"/>
        <v>0</v>
      </c>
      <c r="AR129" s="46">
        <f t="shared" si="68"/>
        <v>0</v>
      </c>
      <c r="AS129" s="46">
        <f t="shared" si="68"/>
        <v>0</v>
      </c>
      <c r="AT129" s="46">
        <f t="shared" si="68"/>
        <v>0</v>
      </c>
      <c r="AU129" s="46">
        <f t="shared" si="68"/>
        <v>0</v>
      </c>
      <c r="AV129" s="46">
        <f t="shared" si="68"/>
        <v>0</v>
      </c>
      <c r="AW129" s="46">
        <f t="shared" si="68"/>
        <v>0</v>
      </c>
      <c r="AX129" s="46">
        <f t="shared" si="68"/>
        <v>0</v>
      </c>
      <c r="AY129" s="46">
        <f t="shared" si="68"/>
        <v>0</v>
      </c>
      <c r="AZ129" s="46">
        <f t="shared" si="68"/>
        <v>0</v>
      </c>
      <c r="BA129" s="46">
        <f t="shared" si="68"/>
        <v>0</v>
      </c>
      <c r="BB129" s="46">
        <f t="shared" si="68"/>
        <v>0</v>
      </c>
      <c r="BC129" s="46">
        <f t="shared" si="68"/>
        <v>0</v>
      </c>
      <c r="BD129" s="46">
        <f t="shared" si="68"/>
        <v>0</v>
      </c>
      <c r="BE129" s="46">
        <f t="shared" si="68"/>
        <v>0</v>
      </c>
      <c r="BF129" s="46">
        <f t="shared" si="68"/>
        <v>0</v>
      </c>
      <c r="BG129" s="46">
        <f t="shared" si="68"/>
        <v>0</v>
      </c>
      <c r="BH129" s="46">
        <f t="shared" si="68"/>
        <v>0</v>
      </c>
      <c r="BI129" s="46">
        <f t="shared" si="68"/>
        <v>0</v>
      </c>
      <c r="BJ129" s="46">
        <f t="shared" si="68"/>
        <v>0</v>
      </c>
      <c r="BK129" s="46">
        <f t="shared" si="68"/>
        <v>0</v>
      </c>
      <c r="BL129" s="46">
        <f t="shared" si="68"/>
        <v>0</v>
      </c>
      <c r="BM129" s="46">
        <f t="shared" si="68"/>
        <v>0</v>
      </c>
      <c r="BN129" s="46">
        <f t="shared" si="68"/>
        <v>0</v>
      </c>
      <c r="BO129" s="46">
        <f t="shared" si="68"/>
        <v>0</v>
      </c>
      <c r="BP129" s="46">
        <f t="shared" si="68"/>
        <v>0</v>
      </c>
      <c r="BQ129" s="46">
        <f t="shared" si="68"/>
        <v>0</v>
      </c>
      <c r="BR129" s="46">
        <f t="shared" si="68"/>
        <v>0</v>
      </c>
      <c r="BS129" s="46">
        <f t="shared" si="69"/>
        <v>0</v>
      </c>
      <c r="BT129" s="46">
        <f t="shared" si="69"/>
        <v>0</v>
      </c>
      <c r="BU129" s="46">
        <f t="shared" si="69"/>
        <v>0</v>
      </c>
      <c r="BV129" s="46">
        <f t="shared" si="69"/>
        <v>0</v>
      </c>
      <c r="BW129" s="46">
        <f t="shared" si="69"/>
        <v>0</v>
      </c>
      <c r="BX129" s="46">
        <f t="shared" si="69"/>
        <v>0</v>
      </c>
      <c r="BY129" s="46">
        <f t="shared" si="69"/>
        <v>0</v>
      </c>
      <c r="BZ129" s="46">
        <f t="shared" si="69"/>
        <v>0</v>
      </c>
      <c r="CA129" s="46">
        <f t="shared" si="69"/>
        <v>0</v>
      </c>
      <c r="CB129" s="46">
        <f t="shared" si="69"/>
        <v>0</v>
      </c>
      <c r="CC129" s="46">
        <f t="shared" si="69"/>
        <v>0</v>
      </c>
      <c r="CD129" s="46">
        <f t="shared" si="69"/>
        <v>0</v>
      </c>
      <c r="CE129" s="46">
        <f t="shared" si="69"/>
        <v>0</v>
      </c>
      <c r="CF129" s="46">
        <f t="shared" si="69"/>
        <v>0</v>
      </c>
      <c r="CG129" s="46">
        <f t="shared" si="69"/>
        <v>0</v>
      </c>
      <c r="CH129" s="46">
        <f t="shared" si="69"/>
        <v>0</v>
      </c>
    </row>
    <row r="130" spans="2:86" x14ac:dyDescent="0.35">
      <c r="B130" s="40"/>
      <c r="E130" s="32"/>
      <c r="F130" s="2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</row>
    <row r="131" spans="2:86" x14ac:dyDescent="0.35">
      <c r="B131" s="40" t="s">
        <v>78</v>
      </c>
      <c r="C131" s="2"/>
      <c r="D131" s="2"/>
      <c r="E131" s="44">
        <f>SUM(G131:CH131)</f>
        <v>22.296500823608277</v>
      </c>
      <c r="F131" s="2"/>
      <c r="G131" s="46">
        <f t="shared" ref="G131:BR133" si="70">G121*G$52</f>
        <v>0</v>
      </c>
      <c r="H131" s="46">
        <f t="shared" si="70"/>
        <v>0</v>
      </c>
      <c r="I131" s="46">
        <f t="shared" si="70"/>
        <v>0</v>
      </c>
      <c r="J131" s="46">
        <f t="shared" si="70"/>
        <v>0</v>
      </c>
      <c r="K131" s="46">
        <f t="shared" si="70"/>
        <v>0</v>
      </c>
      <c r="L131" s="46">
        <f t="shared" si="70"/>
        <v>0</v>
      </c>
      <c r="M131" s="46">
        <f t="shared" si="70"/>
        <v>0</v>
      </c>
      <c r="N131" s="46">
        <f t="shared" si="70"/>
        <v>0</v>
      </c>
      <c r="O131" s="46">
        <f t="shared" si="70"/>
        <v>0</v>
      </c>
      <c r="P131" s="46">
        <f t="shared" si="70"/>
        <v>0</v>
      </c>
      <c r="Q131" s="46">
        <f t="shared" si="70"/>
        <v>0</v>
      </c>
      <c r="R131" s="46">
        <f t="shared" si="70"/>
        <v>8.2770988086895585</v>
      </c>
      <c r="S131" s="46">
        <f t="shared" si="70"/>
        <v>0</v>
      </c>
      <c r="T131" s="46">
        <f t="shared" si="70"/>
        <v>6.6303485987696504</v>
      </c>
      <c r="U131" s="46">
        <f t="shared" si="70"/>
        <v>0</v>
      </c>
      <c r="V131" s="46">
        <f t="shared" si="70"/>
        <v>0</v>
      </c>
      <c r="W131" s="46">
        <f t="shared" si="70"/>
        <v>0</v>
      </c>
      <c r="X131" s="46">
        <f t="shared" si="70"/>
        <v>7.3890534161490669</v>
      </c>
      <c r="Y131" s="46">
        <f t="shared" si="70"/>
        <v>0</v>
      </c>
      <c r="Z131" s="46">
        <f t="shared" si="70"/>
        <v>0</v>
      </c>
      <c r="AA131" s="46">
        <f t="shared" si="70"/>
        <v>0</v>
      </c>
      <c r="AB131" s="46">
        <f t="shared" si="70"/>
        <v>0</v>
      </c>
      <c r="AC131" s="46">
        <f t="shared" si="70"/>
        <v>0</v>
      </c>
      <c r="AD131" s="46">
        <f t="shared" si="70"/>
        <v>0</v>
      </c>
      <c r="AE131" s="46">
        <f t="shared" si="70"/>
        <v>0</v>
      </c>
      <c r="AF131" s="46">
        <f t="shared" si="70"/>
        <v>0</v>
      </c>
      <c r="AG131" s="46">
        <f t="shared" si="70"/>
        <v>0</v>
      </c>
      <c r="AH131" s="46">
        <f t="shared" si="70"/>
        <v>0</v>
      </c>
      <c r="AI131" s="46">
        <f t="shared" si="70"/>
        <v>0</v>
      </c>
      <c r="AJ131" s="46">
        <f t="shared" si="70"/>
        <v>0</v>
      </c>
      <c r="AK131" s="46">
        <f t="shared" si="70"/>
        <v>0</v>
      </c>
      <c r="AL131" s="46">
        <f t="shared" si="70"/>
        <v>0</v>
      </c>
      <c r="AM131" s="46">
        <f t="shared" si="70"/>
        <v>0</v>
      </c>
      <c r="AN131" s="46">
        <f t="shared" si="70"/>
        <v>0</v>
      </c>
      <c r="AO131" s="46">
        <f t="shared" si="70"/>
        <v>0</v>
      </c>
      <c r="AP131" s="46">
        <f t="shared" si="70"/>
        <v>0</v>
      </c>
      <c r="AQ131" s="46">
        <f t="shared" si="70"/>
        <v>0</v>
      </c>
      <c r="AR131" s="46">
        <f t="shared" si="70"/>
        <v>0</v>
      </c>
      <c r="AS131" s="46">
        <f t="shared" si="70"/>
        <v>0</v>
      </c>
      <c r="AT131" s="46">
        <f t="shared" si="70"/>
        <v>0</v>
      </c>
      <c r="AU131" s="46">
        <f t="shared" si="70"/>
        <v>0</v>
      </c>
      <c r="AV131" s="46">
        <f t="shared" si="70"/>
        <v>0</v>
      </c>
      <c r="AW131" s="46">
        <f t="shared" si="70"/>
        <v>0</v>
      </c>
      <c r="AX131" s="46">
        <f t="shared" si="70"/>
        <v>0</v>
      </c>
      <c r="AY131" s="46">
        <f t="shared" si="70"/>
        <v>0</v>
      </c>
      <c r="AZ131" s="46">
        <f t="shared" si="70"/>
        <v>0</v>
      </c>
      <c r="BA131" s="46">
        <f t="shared" si="70"/>
        <v>0</v>
      </c>
      <c r="BB131" s="46">
        <f t="shared" si="70"/>
        <v>0</v>
      </c>
      <c r="BC131" s="46">
        <f t="shared" si="70"/>
        <v>0</v>
      </c>
      <c r="BD131" s="46">
        <f t="shared" si="70"/>
        <v>0</v>
      </c>
      <c r="BE131" s="46">
        <f t="shared" si="70"/>
        <v>0</v>
      </c>
      <c r="BF131" s="46">
        <f t="shared" si="70"/>
        <v>0</v>
      </c>
      <c r="BG131" s="46">
        <f t="shared" si="70"/>
        <v>0</v>
      </c>
      <c r="BH131" s="46">
        <f t="shared" si="70"/>
        <v>0</v>
      </c>
      <c r="BI131" s="46">
        <f t="shared" si="70"/>
        <v>0</v>
      </c>
      <c r="BJ131" s="46">
        <f t="shared" si="70"/>
        <v>0</v>
      </c>
      <c r="BK131" s="46">
        <f t="shared" si="70"/>
        <v>0</v>
      </c>
      <c r="BL131" s="46">
        <f t="shared" si="70"/>
        <v>0</v>
      </c>
      <c r="BM131" s="46">
        <f t="shared" si="70"/>
        <v>0</v>
      </c>
      <c r="BN131" s="46">
        <f t="shared" si="70"/>
        <v>0</v>
      </c>
      <c r="BO131" s="46">
        <f t="shared" si="70"/>
        <v>0</v>
      </c>
      <c r="BP131" s="46">
        <f t="shared" si="70"/>
        <v>0</v>
      </c>
      <c r="BQ131" s="46">
        <f t="shared" si="70"/>
        <v>0</v>
      </c>
      <c r="BR131" s="46">
        <f t="shared" si="70"/>
        <v>0</v>
      </c>
      <c r="BS131" s="46">
        <f t="shared" ref="BS131:CH133" si="71">BS121*BS$52</f>
        <v>0</v>
      </c>
      <c r="BT131" s="46">
        <f t="shared" si="71"/>
        <v>0</v>
      </c>
      <c r="BU131" s="46">
        <f t="shared" si="71"/>
        <v>0</v>
      </c>
      <c r="BV131" s="46">
        <f t="shared" si="71"/>
        <v>0</v>
      </c>
      <c r="BW131" s="46">
        <f t="shared" si="71"/>
        <v>0</v>
      </c>
      <c r="BX131" s="46">
        <f t="shared" si="71"/>
        <v>0</v>
      </c>
      <c r="BY131" s="46">
        <f t="shared" si="71"/>
        <v>0</v>
      </c>
      <c r="BZ131" s="46">
        <f t="shared" si="71"/>
        <v>0</v>
      </c>
      <c r="CA131" s="46">
        <f t="shared" si="71"/>
        <v>0</v>
      </c>
      <c r="CB131" s="46">
        <f t="shared" si="71"/>
        <v>0</v>
      </c>
      <c r="CC131" s="46">
        <f t="shared" si="71"/>
        <v>0</v>
      </c>
      <c r="CD131" s="46">
        <f t="shared" si="71"/>
        <v>0</v>
      </c>
      <c r="CE131" s="46">
        <f t="shared" si="71"/>
        <v>0</v>
      </c>
      <c r="CF131" s="46">
        <f t="shared" si="71"/>
        <v>0</v>
      </c>
      <c r="CG131" s="46">
        <f t="shared" si="71"/>
        <v>0</v>
      </c>
      <c r="CH131" s="46">
        <f t="shared" si="71"/>
        <v>0</v>
      </c>
    </row>
    <row r="132" spans="2:86" x14ac:dyDescent="0.35">
      <c r="B132" s="40" t="s">
        <v>79</v>
      </c>
      <c r="E132" s="32">
        <f>SUM(G132:CH132)</f>
        <v>22.296500823608277</v>
      </c>
      <c r="F132" s="2"/>
      <c r="G132" s="33">
        <f t="shared" si="70"/>
        <v>0</v>
      </c>
      <c r="H132" s="43">
        <f t="shared" si="70"/>
        <v>0</v>
      </c>
      <c r="I132" s="43">
        <f t="shared" si="70"/>
        <v>0</v>
      </c>
      <c r="J132" s="43">
        <f t="shared" si="70"/>
        <v>0</v>
      </c>
      <c r="K132" s="43">
        <f t="shared" si="70"/>
        <v>0</v>
      </c>
      <c r="L132" s="43">
        <f t="shared" si="70"/>
        <v>0</v>
      </c>
      <c r="M132" s="43">
        <f t="shared" si="70"/>
        <v>0</v>
      </c>
      <c r="N132" s="43">
        <f t="shared" si="70"/>
        <v>0</v>
      </c>
      <c r="O132" s="43">
        <f t="shared" si="70"/>
        <v>0</v>
      </c>
      <c r="P132" s="43">
        <f t="shared" si="70"/>
        <v>0</v>
      </c>
      <c r="Q132" s="43">
        <f t="shared" si="70"/>
        <v>0</v>
      </c>
      <c r="R132" s="43">
        <f t="shared" si="70"/>
        <v>8.2770988086895585</v>
      </c>
      <c r="S132" s="43">
        <f t="shared" si="70"/>
        <v>0</v>
      </c>
      <c r="T132" s="43">
        <f t="shared" si="70"/>
        <v>6.6303485987696504</v>
      </c>
      <c r="U132" s="43">
        <f t="shared" si="70"/>
        <v>0</v>
      </c>
      <c r="V132" s="43">
        <f t="shared" si="70"/>
        <v>0</v>
      </c>
      <c r="W132" s="43">
        <f t="shared" si="70"/>
        <v>0</v>
      </c>
      <c r="X132" s="43">
        <f t="shared" si="70"/>
        <v>7.3890534161490669</v>
      </c>
      <c r="Y132" s="43">
        <f t="shared" si="70"/>
        <v>0</v>
      </c>
      <c r="Z132" s="43">
        <f t="shared" si="70"/>
        <v>0</v>
      </c>
      <c r="AA132" s="43">
        <f t="shared" si="70"/>
        <v>0</v>
      </c>
      <c r="AB132" s="43">
        <f t="shared" si="70"/>
        <v>0</v>
      </c>
      <c r="AC132" s="43">
        <f t="shared" si="70"/>
        <v>0</v>
      </c>
      <c r="AD132" s="43">
        <f t="shared" si="70"/>
        <v>0</v>
      </c>
      <c r="AE132" s="43">
        <f t="shared" si="70"/>
        <v>0</v>
      </c>
      <c r="AF132" s="43">
        <f t="shared" si="70"/>
        <v>0</v>
      </c>
      <c r="AG132" s="43">
        <f t="shared" si="70"/>
        <v>0</v>
      </c>
      <c r="AH132" s="43">
        <f t="shared" si="70"/>
        <v>0</v>
      </c>
      <c r="AI132" s="43">
        <f t="shared" si="70"/>
        <v>0</v>
      </c>
      <c r="AJ132" s="43">
        <f t="shared" si="70"/>
        <v>0</v>
      </c>
      <c r="AK132" s="43">
        <f t="shared" si="70"/>
        <v>0</v>
      </c>
      <c r="AL132" s="43">
        <f t="shared" si="70"/>
        <v>0</v>
      </c>
      <c r="AM132" s="43">
        <f t="shared" si="70"/>
        <v>0</v>
      </c>
      <c r="AN132" s="43">
        <f t="shared" si="70"/>
        <v>0</v>
      </c>
      <c r="AO132" s="43">
        <f t="shared" si="70"/>
        <v>0</v>
      </c>
      <c r="AP132" s="43">
        <f t="shared" si="70"/>
        <v>0</v>
      </c>
      <c r="AQ132" s="43">
        <f t="shared" si="70"/>
        <v>0</v>
      </c>
      <c r="AR132" s="43">
        <f t="shared" si="70"/>
        <v>0</v>
      </c>
      <c r="AS132" s="43">
        <f t="shared" si="70"/>
        <v>0</v>
      </c>
      <c r="AT132" s="43">
        <f t="shared" si="70"/>
        <v>0</v>
      </c>
      <c r="AU132" s="43">
        <f t="shared" si="70"/>
        <v>0</v>
      </c>
      <c r="AV132" s="43">
        <f t="shared" si="70"/>
        <v>0</v>
      </c>
      <c r="AW132" s="43">
        <f t="shared" si="70"/>
        <v>0</v>
      </c>
      <c r="AX132" s="43">
        <f t="shared" si="70"/>
        <v>0</v>
      </c>
      <c r="AY132" s="43">
        <f t="shared" si="70"/>
        <v>0</v>
      </c>
      <c r="AZ132" s="43">
        <f t="shared" si="70"/>
        <v>0</v>
      </c>
      <c r="BA132" s="43">
        <f t="shared" si="70"/>
        <v>0</v>
      </c>
      <c r="BB132" s="43">
        <f t="shared" si="70"/>
        <v>0</v>
      </c>
      <c r="BC132" s="43">
        <f t="shared" si="70"/>
        <v>0</v>
      </c>
      <c r="BD132" s="43">
        <f t="shared" si="70"/>
        <v>0</v>
      </c>
      <c r="BE132" s="43">
        <f t="shared" si="70"/>
        <v>0</v>
      </c>
      <c r="BF132" s="43">
        <f t="shared" si="70"/>
        <v>0</v>
      </c>
      <c r="BG132" s="43">
        <f t="shared" si="70"/>
        <v>0</v>
      </c>
      <c r="BH132" s="43">
        <f t="shared" si="70"/>
        <v>0</v>
      </c>
      <c r="BI132" s="43">
        <f t="shared" si="70"/>
        <v>0</v>
      </c>
      <c r="BJ132" s="43">
        <f t="shared" si="70"/>
        <v>0</v>
      </c>
      <c r="BK132" s="43">
        <f t="shared" si="70"/>
        <v>0</v>
      </c>
      <c r="BL132" s="43">
        <f t="shared" si="70"/>
        <v>0</v>
      </c>
      <c r="BM132" s="43">
        <f t="shared" si="70"/>
        <v>0</v>
      </c>
      <c r="BN132" s="43">
        <f t="shared" si="70"/>
        <v>0</v>
      </c>
      <c r="BO132" s="43">
        <f t="shared" si="70"/>
        <v>0</v>
      </c>
      <c r="BP132" s="43">
        <f t="shared" si="70"/>
        <v>0</v>
      </c>
      <c r="BQ132" s="43">
        <f t="shared" si="70"/>
        <v>0</v>
      </c>
      <c r="BR132" s="43">
        <f t="shared" si="70"/>
        <v>0</v>
      </c>
      <c r="BS132" s="43">
        <f t="shared" si="71"/>
        <v>0</v>
      </c>
      <c r="BT132" s="43">
        <f t="shared" si="71"/>
        <v>0</v>
      </c>
      <c r="BU132" s="43">
        <f t="shared" si="71"/>
        <v>0</v>
      </c>
      <c r="BV132" s="43">
        <f t="shared" si="71"/>
        <v>0</v>
      </c>
      <c r="BW132" s="43">
        <f t="shared" si="71"/>
        <v>0</v>
      </c>
      <c r="BX132" s="43">
        <f t="shared" si="71"/>
        <v>0</v>
      </c>
      <c r="BY132" s="43">
        <f t="shared" si="71"/>
        <v>0</v>
      </c>
      <c r="BZ132" s="43">
        <f t="shared" si="71"/>
        <v>0</v>
      </c>
      <c r="CA132" s="43">
        <f t="shared" si="71"/>
        <v>0</v>
      </c>
      <c r="CB132" s="43">
        <f t="shared" si="71"/>
        <v>0</v>
      </c>
      <c r="CC132" s="43">
        <f t="shared" si="71"/>
        <v>0</v>
      </c>
      <c r="CD132" s="43">
        <f t="shared" si="71"/>
        <v>0</v>
      </c>
      <c r="CE132" s="43">
        <f t="shared" si="71"/>
        <v>0</v>
      </c>
      <c r="CF132" s="43">
        <f t="shared" si="71"/>
        <v>0</v>
      </c>
      <c r="CG132" s="43">
        <f t="shared" si="71"/>
        <v>0</v>
      </c>
      <c r="CH132" s="43">
        <f t="shared" si="71"/>
        <v>0</v>
      </c>
    </row>
    <row r="133" spans="2:86" x14ac:dyDescent="0.35">
      <c r="B133" s="40" t="s">
        <v>80</v>
      </c>
      <c r="E133" s="44">
        <f>SUM(G133:CH133)</f>
        <v>22.296500823608277</v>
      </c>
      <c r="F133" s="2"/>
      <c r="G133" s="45">
        <f t="shared" si="70"/>
        <v>0</v>
      </c>
      <c r="H133" s="46">
        <f t="shared" si="70"/>
        <v>0</v>
      </c>
      <c r="I133" s="46">
        <f t="shared" si="70"/>
        <v>0</v>
      </c>
      <c r="J133" s="46">
        <f t="shared" si="70"/>
        <v>0</v>
      </c>
      <c r="K133" s="46">
        <f t="shared" si="70"/>
        <v>0</v>
      </c>
      <c r="L133" s="46">
        <f t="shared" si="70"/>
        <v>0</v>
      </c>
      <c r="M133" s="46">
        <f t="shared" si="70"/>
        <v>0</v>
      </c>
      <c r="N133" s="46">
        <f t="shared" si="70"/>
        <v>0</v>
      </c>
      <c r="O133" s="46">
        <f t="shared" si="70"/>
        <v>0</v>
      </c>
      <c r="P133" s="46">
        <f t="shared" si="70"/>
        <v>0</v>
      </c>
      <c r="Q133" s="46">
        <f t="shared" si="70"/>
        <v>0</v>
      </c>
      <c r="R133" s="46">
        <f t="shared" si="70"/>
        <v>8.2770988086895585</v>
      </c>
      <c r="S133" s="46">
        <f t="shared" si="70"/>
        <v>0</v>
      </c>
      <c r="T133" s="46">
        <f t="shared" si="70"/>
        <v>6.6303485987696504</v>
      </c>
      <c r="U133" s="46">
        <f t="shared" si="70"/>
        <v>0</v>
      </c>
      <c r="V133" s="46">
        <f t="shared" si="70"/>
        <v>0</v>
      </c>
      <c r="W133" s="46">
        <f t="shared" si="70"/>
        <v>0</v>
      </c>
      <c r="X133" s="46">
        <f t="shared" si="70"/>
        <v>7.3890534161490669</v>
      </c>
      <c r="Y133" s="46">
        <f t="shared" si="70"/>
        <v>0</v>
      </c>
      <c r="Z133" s="46">
        <f t="shared" si="70"/>
        <v>0</v>
      </c>
      <c r="AA133" s="46">
        <f t="shared" si="70"/>
        <v>0</v>
      </c>
      <c r="AB133" s="46">
        <f t="shared" si="70"/>
        <v>0</v>
      </c>
      <c r="AC133" s="46">
        <f t="shared" si="70"/>
        <v>0</v>
      </c>
      <c r="AD133" s="46">
        <f t="shared" si="70"/>
        <v>0</v>
      </c>
      <c r="AE133" s="46">
        <f t="shared" si="70"/>
        <v>0</v>
      </c>
      <c r="AF133" s="46">
        <f t="shared" si="70"/>
        <v>0</v>
      </c>
      <c r="AG133" s="46">
        <f t="shared" si="70"/>
        <v>0</v>
      </c>
      <c r="AH133" s="46">
        <f t="shared" si="70"/>
        <v>0</v>
      </c>
      <c r="AI133" s="46">
        <f t="shared" si="70"/>
        <v>0</v>
      </c>
      <c r="AJ133" s="46">
        <f t="shared" si="70"/>
        <v>0</v>
      </c>
      <c r="AK133" s="46">
        <f t="shared" si="70"/>
        <v>0</v>
      </c>
      <c r="AL133" s="46">
        <f t="shared" si="70"/>
        <v>0</v>
      </c>
      <c r="AM133" s="46">
        <f t="shared" si="70"/>
        <v>0</v>
      </c>
      <c r="AN133" s="46">
        <f t="shared" si="70"/>
        <v>0</v>
      </c>
      <c r="AO133" s="46">
        <f t="shared" si="70"/>
        <v>0</v>
      </c>
      <c r="AP133" s="46">
        <f t="shared" si="70"/>
        <v>0</v>
      </c>
      <c r="AQ133" s="46">
        <f t="shared" si="70"/>
        <v>0</v>
      </c>
      <c r="AR133" s="46">
        <f t="shared" si="70"/>
        <v>0</v>
      </c>
      <c r="AS133" s="46">
        <f t="shared" si="70"/>
        <v>0</v>
      </c>
      <c r="AT133" s="46">
        <f t="shared" si="70"/>
        <v>0</v>
      </c>
      <c r="AU133" s="46">
        <f t="shared" si="70"/>
        <v>0</v>
      </c>
      <c r="AV133" s="46">
        <f t="shared" si="70"/>
        <v>0</v>
      </c>
      <c r="AW133" s="46">
        <f t="shared" si="70"/>
        <v>0</v>
      </c>
      <c r="AX133" s="46">
        <f t="shared" si="70"/>
        <v>0</v>
      </c>
      <c r="AY133" s="46">
        <f t="shared" si="70"/>
        <v>0</v>
      </c>
      <c r="AZ133" s="46">
        <f t="shared" si="70"/>
        <v>0</v>
      </c>
      <c r="BA133" s="46">
        <f t="shared" si="70"/>
        <v>0</v>
      </c>
      <c r="BB133" s="46">
        <f t="shared" si="70"/>
        <v>0</v>
      </c>
      <c r="BC133" s="46">
        <f t="shared" si="70"/>
        <v>0</v>
      </c>
      <c r="BD133" s="46">
        <f t="shared" si="70"/>
        <v>0</v>
      </c>
      <c r="BE133" s="46">
        <f t="shared" si="70"/>
        <v>0</v>
      </c>
      <c r="BF133" s="46">
        <f t="shared" si="70"/>
        <v>0</v>
      </c>
      <c r="BG133" s="46">
        <f t="shared" si="70"/>
        <v>0</v>
      </c>
      <c r="BH133" s="46">
        <f t="shared" si="70"/>
        <v>0</v>
      </c>
      <c r="BI133" s="46">
        <f t="shared" si="70"/>
        <v>0</v>
      </c>
      <c r="BJ133" s="46">
        <f t="shared" si="70"/>
        <v>0</v>
      </c>
      <c r="BK133" s="46">
        <f t="shared" si="70"/>
        <v>0</v>
      </c>
      <c r="BL133" s="46">
        <f t="shared" si="70"/>
        <v>0</v>
      </c>
      <c r="BM133" s="46">
        <f t="shared" si="70"/>
        <v>0</v>
      </c>
      <c r="BN133" s="46">
        <f t="shared" si="70"/>
        <v>0</v>
      </c>
      <c r="BO133" s="46">
        <f t="shared" si="70"/>
        <v>0</v>
      </c>
      <c r="BP133" s="46">
        <f t="shared" si="70"/>
        <v>0</v>
      </c>
      <c r="BQ133" s="46">
        <f t="shared" si="70"/>
        <v>0</v>
      </c>
      <c r="BR133" s="46">
        <f t="shared" si="70"/>
        <v>0</v>
      </c>
      <c r="BS133" s="46">
        <f t="shared" si="71"/>
        <v>0</v>
      </c>
      <c r="BT133" s="46">
        <f t="shared" si="71"/>
        <v>0</v>
      </c>
      <c r="BU133" s="46">
        <f t="shared" si="71"/>
        <v>0</v>
      </c>
      <c r="BV133" s="46">
        <f t="shared" si="71"/>
        <v>0</v>
      </c>
      <c r="BW133" s="46">
        <f t="shared" si="71"/>
        <v>0</v>
      </c>
      <c r="BX133" s="46">
        <f t="shared" si="71"/>
        <v>0</v>
      </c>
      <c r="BY133" s="46">
        <f t="shared" si="71"/>
        <v>0</v>
      </c>
      <c r="BZ133" s="46">
        <f t="shared" si="71"/>
        <v>0</v>
      </c>
      <c r="CA133" s="46">
        <f t="shared" si="71"/>
        <v>0</v>
      </c>
      <c r="CB133" s="46">
        <f t="shared" si="71"/>
        <v>0</v>
      </c>
      <c r="CC133" s="46">
        <f t="shared" si="71"/>
        <v>0</v>
      </c>
      <c r="CD133" s="46">
        <f t="shared" si="71"/>
        <v>0</v>
      </c>
      <c r="CE133" s="46">
        <f t="shared" si="71"/>
        <v>0</v>
      </c>
      <c r="CF133" s="46">
        <f t="shared" si="71"/>
        <v>0</v>
      </c>
      <c r="CG133" s="46">
        <f t="shared" si="71"/>
        <v>0</v>
      </c>
      <c r="CH133" s="46">
        <f t="shared" si="71"/>
        <v>0</v>
      </c>
    </row>
    <row r="135" spans="2:86" x14ac:dyDescent="0.35">
      <c r="B135" s="50" t="str">
        <f>B15</f>
        <v>Kajima</v>
      </c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</row>
    <row r="137" spans="2:86" x14ac:dyDescent="0.35">
      <c r="B137" s="40" t="s">
        <v>72</v>
      </c>
      <c r="C137" s="40"/>
      <c r="D137" s="40"/>
      <c r="E137" s="52">
        <f>SUM(G137:CH137)</f>
        <v>0</v>
      </c>
      <c r="F137" s="2"/>
      <c r="G137" s="46">
        <f t="shared" ref="G137:BR137" si="72">(G$28*$C$15)+(G$29*$D$15)+(G$30*$C$15)</f>
        <v>0</v>
      </c>
      <c r="H137" s="46">
        <f t="shared" si="72"/>
        <v>0</v>
      </c>
      <c r="I137" s="46">
        <f t="shared" si="72"/>
        <v>0</v>
      </c>
      <c r="J137" s="46">
        <f t="shared" si="72"/>
        <v>0</v>
      </c>
      <c r="K137" s="46">
        <f t="shared" si="72"/>
        <v>0</v>
      </c>
      <c r="L137" s="46">
        <f t="shared" si="72"/>
        <v>0</v>
      </c>
      <c r="M137" s="46">
        <f t="shared" si="72"/>
        <v>0</v>
      </c>
      <c r="N137" s="46">
        <f t="shared" si="72"/>
        <v>0</v>
      </c>
      <c r="O137" s="46">
        <f t="shared" si="72"/>
        <v>0</v>
      </c>
      <c r="P137" s="46">
        <f t="shared" si="72"/>
        <v>0</v>
      </c>
      <c r="Q137" s="46">
        <f t="shared" si="72"/>
        <v>0</v>
      </c>
      <c r="R137" s="46">
        <f t="shared" si="72"/>
        <v>0</v>
      </c>
      <c r="S137" s="46">
        <f t="shared" si="72"/>
        <v>0</v>
      </c>
      <c r="T137" s="46">
        <f t="shared" si="72"/>
        <v>0</v>
      </c>
      <c r="U137" s="46">
        <f t="shared" si="72"/>
        <v>0</v>
      </c>
      <c r="V137" s="46">
        <f t="shared" si="72"/>
        <v>0</v>
      </c>
      <c r="W137" s="46">
        <f t="shared" si="72"/>
        <v>0</v>
      </c>
      <c r="X137" s="46">
        <f t="shared" si="72"/>
        <v>0</v>
      </c>
      <c r="Y137" s="46">
        <f t="shared" si="72"/>
        <v>0</v>
      </c>
      <c r="Z137" s="46">
        <f t="shared" si="72"/>
        <v>0</v>
      </c>
      <c r="AA137" s="46">
        <f t="shared" si="72"/>
        <v>0</v>
      </c>
      <c r="AB137" s="46">
        <f t="shared" si="72"/>
        <v>0</v>
      </c>
      <c r="AC137" s="46">
        <f t="shared" si="72"/>
        <v>0</v>
      </c>
      <c r="AD137" s="46">
        <f t="shared" si="72"/>
        <v>0</v>
      </c>
      <c r="AE137" s="46">
        <f t="shared" si="72"/>
        <v>0</v>
      </c>
      <c r="AF137" s="46">
        <f t="shared" si="72"/>
        <v>0</v>
      </c>
      <c r="AG137" s="46">
        <f t="shared" si="72"/>
        <v>0</v>
      </c>
      <c r="AH137" s="46">
        <f t="shared" si="72"/>
        <v>0</v>
      </c>
      <c r="AI137" s="46">
        <f t="shared" si="72"/>
        <v>0</v>
      </c>
      <c r="AJ137" s="46">
        <f t="shared" si="72"/>
        <v>0</v>
      </c>
      <c r="AK137" s="46">
        <f t="shared" si="72"/>
        <v>0</v>
      </c>
      <c r="AL137" s="46">
        <f t="shared" si="72"/>
        <v>0</v>
      </c>
      <c r="AM137" s="46">
        <f t="shared" si="72"/>
        <v>0</v>
      </c>
      <c r="AN137" s="46">
        <f t="shared" si="72"/>
        <v>0</v>
      </c>
      <c r="AO137" s="46">
        <f t="shared" si="72"/>
        <v>0</v>
      </c>
      <c r="AP137" s="46">
        <f t="shared" si="72"/>
        <v>0</v>
      </c>
      <c r="AQ137" s="46">
        <f t="shared" si="72"/>
        <v>0</v>
      </c>
      <c r="AR137" s="46">
        <f t="shared" si="72"/>
        <v>0</v>
      </c>
      <c r="AS137" s="46">
        <f t="shared" si="72"/>
        <v>0</v>
      </c>
      <c r="AT137" s="46">
        <f t="shared" si="72"/>
        <v>0</v>
      </c>
      <c r="AU137" s="46">
        <f t="shared" si="72"/>
        <v>0</v>
      </c>
      <c r="AV137" s="46">
        <f t="shared" si="72"/>
        <v>0</v>
      </c>
      <c r="AW137" s="46">
        <f t="shared" si="72"/>
        <v>0</v>
      </c>
      <c r="AX137" s="46">
        <f t="shared" si="72"/>
        <v>0</v>
      </c>
      <c r="AY137" s="46">
        <f t="shared" si="72"/>
        <v>0</v>
      </c>
      <c r="AZ137" s="46">
        <f t="shared" si="72"/>
        <v>0</v>
      </c>
      <c r="BA137" s="46">
        <f t="shared" si="72"/>
        <v>0</v>
      </c>
      <c r="BB137" s="46">
        <f t="shared" si="72"/>
        <v>0</v>
      </c>
      <c r="BC137" s="46">
        <f t="shared" si="72"/>
        <v>0</v>
      </c>
      <c r="BD137" s="46">
        <f t="shared" si="72"/>
        <v>0</v>
      </c>
      <c r="BE137" s="46">
        <f t="shared" si="72"/>
        <v>0</v>
      </c>
      <c r="BF137" s="46">
        <f t="shared" si="72"/>
        <v>0</v>
      </c>
      <c r="BG137" s="46">
        <f t="shared" si="72"/>
        <v>0</v>
      </c>
      <c r="BH137" s="46">
        <f t="shared" si="72"/>
        <v>0</v>
      </c>
      <c r="BI137" s="46">
        <f t="shared" si="72"/>
        <v>0</v>
      </c>
      <c r="BJ137" s="46">
        <f t="shared" si="72"/>
        <v>0</v>
      </c>
      <c r="BK137" s="46">
        <f t="shared" si="72"/>
        <v>0</v>
      </c>
      <c r="BL137" s="46">
        <f t="shared" si="72"/>
        <v>0</v>
      </c>
      <c r="BM137" s="46">
        <f t="shared" si="72"/>
        <v>0</v>
      </c>
      <c r="BN137" s="46">
        <f t="shared" si="72"/>
        <v>0</v>
      </c>
      <c r="BO137" s="46">
        <f t="shared" si="72"/>
        <v>0</v>
      </c>
      <c r="BP137" s="46">
        <f t="shared" si="72"/>
        <v>0</v>
      </c>
      <c r="BQ137" s="46">
        <f t="shared" si="72"/>
        <v>0</v>
      </c>
      <c r="BR137" s="46">
        <f t="shared" si="72"/>
        <v>0</v>
      </c>
      <c r="BS137" s="46">
        <f t="shared" ref="BS137:CH137" si="73">(BS$28*$C$15)+(BS$29*$D$15)+(BS$30*$C$15)</f>
        <v>0</v>
      </c>
      <c r="BT137" s="46">
        <f t="shared" si="73"/>
        <v>0</v>
      </c>
      <c r="BU137" s="46">
        <f t="shared" si="73"/>
        <v>0</v>
      </c>
      <c r="BV137" s="46">
        <f t="shared" si="73"/>
        <v>0</v>
      </c>
      <c r="BW137" s="46">
        <f t="shared" si="73"/>
        <v>0</v>
      </c>
      <c r="BX137" s="46">
        <f t="shared" si="73"/>
        <v>0</v>
      </c>
      <c r="BY137" s="46">
        <f t="shared" si="73"/>
        <v>0</v>
      </c>
      <c r="BZ137" s="46">
        <f t="shared" si="73"/>
        <v>0</v>
      </c>
      <c r="CA137" s="46">
        <f t="shared" si="73"/>
        <v>0</v>
      </c>
      <c r="CB137" s="46">
        <f t="shared" si="73"/>
        <v>0</v>
      </c>
      <c r="CC137" s="46">
        <f t="shared" si="73"/>
        <v>0</v>
      </c>
      <c r="CD137" s="46">
        <f t="shared" si="73"/>
        <v>0</v>
      </c>
      <c r="CE137" s="46">
        <f t="shared" si="73"/>
        <v>0</v>
      </c>
      <c r="CF137" s="46">
        <f t="shared" si="73"/>
        <v>0</v>
      </c>
      <c r="CG137" s="46">
        <f t="shared" si="73"/>
        <v>0</v>
      </c>
      <c r="CH137" s="46">
        <f t="shared" si="73"/>
        <v>0</v>
      </c>
    </row>
    <row r="138" spans="2:86" x14ac:dyDescent="0.35">
      <c r="B138" s="1" t="s">
        <v>73</v>
      </c>
      <c r="E138" s="32">
        <f>SUM(G138:CH138)</f>
        <v>0</v>
      </c>
      <c r="G138" s="42">
        <f t="shared" ref="G138:BR138" si="74">(G$56*$C$15)+(G$57*$D$15)+(G$58*$D$15)+(G$59*$C$15)</f>
        <v>0</v>
      </c>
      <c r="H138" s="42">
        <f t="shared" si="74"/>
        <v>0</v>
      </c>
      <c r="I138" s="42">
        <f t="shared" si="74"/>
        <v>0</v>
      </c>
      <c r="J138" s="42">
        <f t="shared" si="74"/>
        <v>0</v>
      </c>
      <c r="K138" s="42">
        <f t="shared" si="74"/>
        <v>0</v>
      </c>
      <c r="L138" s="42">
        <f t="shared" si="74"/>
        <v>0</v>
      </c>
      <c r="M138" s="42">
        <f t="shared" si="74"/>
        <v>0</v>
      </c>
      <c r="N138" s="42">
        <f t="shared" si="74"/>
        <v>0</v>
      </c>
      <c r="O138" s="42">
        <f t="shared" si="74"/>
        <v>0</v>
      </c>
      <c r="P138" s="42">
        <f t="shared" si="74"/>
        <v>0</v>
      </c>
      <c r="Q138" s="42">
        <f t="shared" si="74"/>
        <v>0</v>
      </c>
      <c r="R138" s="42">
        <f t="shared" si="74"/>
        <v>0</v>
      </c>
      <c r="S138" s="42">
        <f t="shared" si="74"/>
        <v>0</v>
      </c>
      <c r="T138" s="42">
        <f t="shared" si="74"/>
        <v>0</v>
      </c>
      <c r="U138" s="42">
        <f t="shared" si="74"/>
        <v>0</v>
      </c>
      <c r="V138" s="42">
        <f t="shared" si="74"/>
        <v>0</v>
      </c>
      <c r="W138" s="42">
        <f t="shared" si="74"/>
        <v>0</v>
      </c>
      <c r="X138" s="42">
        <f t="shared" si="74"/>
        <v>0</v>
      </c>
      <c r="Y138" s="42">
        <f t="shared" si="74"/>
        <v>0</v>
      </c>
      <c r="Z138" s="42">
        <f t="shared" si="74"/>
        <v>0</v>
      </c>
      <c r="AA138" s="42">
        <f t="shared" si="74"/>
        <v>0</v>
      </c>
      <c r="AB138" s="42">
        <f t="shared" si="74"/>
        <v>0</v>
      </c>
      <c r="AC138" s="42">
        <f t="shared" si="74"/>
        <v>0</v>
      </c>
      <c r="AD138" s="42">
        <f t="shared" si="74"/>
        <v>0</v>
      </c>
      <c r="AE138" s="42">
        <f t="shared" si="74"/>
        <v>0</v>
      </c>
      <c r="AF138" s="42">
        <f t="shared" si="74"/>
        <v>0</v>
      </c>
      <c r="AG138" s="42">
        <f t="shared" si="74"/>
        <v>0</v>
      </c>
      <c r="AH138" s="42">
        <f t="shared" si="74"/>
        <v>0</v>
      </c>
      <c r="AI138" s="42">
        <f t="shared" si="74"/>
        <v>0</v>
      </c>
      <c r="AJ138" s="42">
        <f t="shared" si="74"/>
        <v>0</v>
      </c>
      <c r="AK138" s="42">
        <f t="shared" si="74"/>
        <v>0</v>
      </c>
      <c r="AL138" s="42">
        <f t="shared" si="74"/>
        <v>0</v>
      </c>
      <c r="AM138" s="42">
        <f t="shared" si="74"/>
        <v>0</v>
      </c>
      <c r="AN138" s="42">
        <f t="shared" si="74"/>
        <v>0</v>
      </c>
      <c r="AO138" s="42">
        <f t="shared" si="74"/>
        <v>0</v>
      </c>
      <c r="AP138" s="42">
        <f t="shared" si="74"/>
        <v>0</v>
      </c>
      <c r="AQ138" s="42">
        <f t="shared" si="74"/>
        <v>0</v>
      </c>
      <c r="AR138" s="42">
        <f t="shared" si="74"/>
        <v>0</v>
      </c>
      <c r="AS138" s="42">
        <f t="shared" si="74"/>
        <v>0</v>
      </c>
      <c r="AT138" s="42">
        <f t="shared" si="74"/>
        <v>0</v>
      </c>
      <c r="AU138" s="42">
        <f t="shared" si="74"/>
        <v>0</v>
      </c>
      <c r="AV138" s="42">
        <f t="shared" si="74"/>
        <v>0</v>
      </c>
      <c r="AW138" s="42">
        <f t="shared" si="74"/>
        <v>0</v>
      </c>
      <c r="AX138" s="42">
        <f t="shared" si="74"/>
        <v>0</v>
      </c>
      <c r="AY138" s="42">
        <f t="shared" si="74"/>
        <v>0</v>
      </c>
      <c r="AZ138" s="42">
        <f t="shared" si="74"/>
        <v>0</v>
      </c>
      <c r="BA138" s="42">
        <f t="shared" si="74"/>
        <v>0</v>
      </c>
      <c r="BB138" s="42">
        <f t="shared" si="74"/>
        <v>0</v>
      </c>
      <c r="BC138" s="42">
        <f t="shared" si="74"/>
        <v>0</v>
      </c>
      <c r="BD138" s="42">
        <f t="shared" si="74"/>
        <v>0</v>
      </c>
      <c r="BE138" s="42">
        <f t="shared" si="74"/>
        <v>0</v>
      </c>
      <c r="BF138" s="42">
        <f t="shared" si="74"/>
        <v>0</v>
      </c>
      <c r="BG138" s="42">
        <f t="shared" si="74"/>
        <v>0</v>
      </c>
      <c r="BH138" s="42">
        <f t="shared" si="74"/>
        <v>0</v>
      </c>
      <c r="BI138" s="42">
        <f t="shared" si="74"/>
        <v>0</v>
      </c>
      <c r="BJ138" s="42">
        <f t="shared" si="74"/>
        <v>0</v>
      </c>
      <c r="BK138" s="42">
        <f t="shared" si="74"/>
        <v>0</v>
      </c>
      <c r="BL138" s="42">
        <f t="shared" si="74"/>
        <v>0</v>
      </c>
      <c r="BM138" s="42">
        <f t="shared" si="74"/>
        <v>0</v>
      </c>
      <c r="BN138" s="42">
        <f t="shared" si="74"/>
        <v>0</v>
      </c>
      <c r="BO138" s="42">
        <f t="shared" si="74"/>
        <v>0</v>
      </c>
      <c r="BP138" s="42">
        <f t="shared" si="74"/>
        <v>0</v>
      </c>
      <c r="BQ138" s="42">
        <f t="shared" si="74"/>
        <v>0</v>
      </c>
      <c r="BR138" s="42">
        <f t="shared" si="74"/>
        <v>0</v>
      </c>
      <c r="BS138" s="42">
        <f t="shared" ref="BS138:CH138" si="75">(BS$56*$C$15)+(BS$57*$D$15)+(BS$58*$D$15)+(BS$59*$C$15)</f>
        <v>0</v>
      </c>
      <c r="BT138" s="42">
        <f t="shared" si="75"/>
        <v>0</v>
      </c>
      <c r="BU138" s="42">
        <f t="shared" si="75"/>
        <v>0</v>
      </c>
      <c r="BV138" s="42">
        <f t="shared" si="75"/>
        <v>0</v>
      </c>
      <c r="BW138" s="42">
        <f t="shared" si="75"/>
        <v>0</v>
      </c>
      <c r="BX138" s="42">
        <f t="shared" si="75"/>
        <v>0</v>
      </c>
      <c r="BY138" s="42">
        <f t="shared" si="75"/>
        <v>0</v>
      </c>
      <c r="BZ138" s="42">
        <f t="shared" si="75"/>
        <v>0</v>
      </c>
      <c r="CA138" s="42">
        <f t="shared" si="75"/>
        <v>0</v>
      </c>
      <c r="CB138" s="42">
        <f t="shared" si="75"/>
        <v>0</v>
      </c>
      <c r="CC138" s="42">
        <f t="shared" si="75"/>
        <v>0</v>
      </c>
      <c r="CD138" s="42">
        <f t="shared" si="75"/>
        <v>0</v>
      </c>
      <c r="CE138" s="42">
        <f t="shared" si="75"/>
        <v>0</v>
      </c>
      <c r="CF138" s="42">
        <f t="shared" si="75"/>
        <v>0</v>
      </c>
      <c r="CG138" s="42">
        <f t="shared" si="75"/>
        <v>0</v>
      </c>
      <c r="CH138" s="42">
        <f t="shared" si="75"/>
        <v>0</v>
      </c>
    </row>
    <row r="139" spans="2:86" x14ac:dyDescent="0.35">
      <c r="B139" s="1" t="s">
        <v>74</v>
      </c>
      <c r="E139" s="32">
        <f>SUM(G139:CH139)</f>
        <v>0</v>
      </c>
      <c r="G139" s="42">
        <f t="shared" ref="G139:BR139" si="76">(G$70*$C$15)+(G$71*$D$15)+(G$72*$D$15)+(G$73*$C$15)</f>
        <v>0</v>
      </c>
      <c r="H139" s="42">
        <f t="shared" si="76"/>
        <v>0</v>
      </c>
      <c r="I139" s="42">
        <f t="shared" si="76"/>
        <v>0</v>
      </c>
      <c r="J139" s="42">
        <f t="shared" si="76"/>
        <v>0</v>
      </c>
      <c r="K139" s="42">
        <f t="shared" si="76"/>
        <v>0</v>
      </c>
      <c r="L139" s="42">
        <f t="shared" si="76"/>
        <v>0</v>
      </c>
      <c r="M139" s="42">
        <f t="shared" si="76"/>
        <v>0</v>
      </c>
      <c r="N139" s="42">
        <f t="shared" si="76"/>
        <v>0</v>
      </c>
      <c r="O139" s="42">
        <f t="shared" si="76"/>
        <v>0</v>
      </c>
      <c r="P139" s="42">
        <f t="shared" si="76"/>
        <v>0</v>
      </c>
      <c r="Q139" s="42">
        <f t="shared" si="76"/>
        <v>0</v>
      </c>
      <c r="R139" s="42">
        <f t="shared" si="76"/>
        <v>0</v>
      </c>
      <c r="S139" s="42">
        <f t="shared" si="76"/>
        <v>0</v>
      </c>
      <c r="T139" s="42">
        <f t="shared" si="76"/>
        <v>0</v>
      </c>
      <c r="U139" s="42">
        <f t="shared" si="76"/>
        <v>0</v>
      </c>
      <c r="V139" s="42">
        <f t="shared" si="76"/>
        <v>0</v>
      </c>
      <c r="W139" s="42">
        <f t="shared" si="76"/>
        <v>0</v>
      </c>
      <c r="X139" s="42">
        <f t="shared" si="76"/>
        <v>0</v>
      </c>
      <c r="Y139" s="42">
        <f t="shared" si="76"/>
        <v>0</v>
      </c>
      <c r="Z139" s="42">
        <f t="shared" si="76"/>
        <v>0</v>
      </c>
      <c r="AA139" s="42">
        <f t="shared" si="76"/>
        <v>0</v>
      </c>
      <c r="AB139" s="42">
        <f t="shared" si="76"/>
        <v>0</v>
      </c>
      <c r="AC139" s="42">
        <f t="shared" si="76"/>
        <v>0</v>
      </c>
      <c r="AD139" s="42">
        <f t="shared" si="76"/>
        <v>0</v>
      </c>
      <c r="AE139" s="42">
        <f t="shared" si="76"/>
        <v>0</v>
      </c>
      <c r="AF139" s="42">
        <f t="shared" si="76"/>
        <v>0</v>
      </c>
      <c r="AG139" s="42">
        <f t="shared" si="76"/>
        <v>0</v>
      </c>
      <c r="AH139" s="42">
        <f t="shared" si="76"/>
        <v>0</v>
      </c>
      <c r="AI139" s="42">
        <f t="shared" si="76"/>
        <v>0</v>
      </c>
      <c r="AJ139" s="42">
        <f t="shared" si="76"/>
        <v>0</v>
      </c>
      <c r="AK139" s="42">
        <f t="shared" si="76"/>
        <v>0</v>
      </c>
      <c r="AL139" s="42">
        <f t="shared" si="76"/>
        <v>0</v>
      </c>
      <c r="AM139" s="42">
        <f t="shared" si="76"/>
        <v>0</v>
      </c>
      <c r="AN139" s="42">
        <f t="shared" si="76"/>
        <v>0</v>
      </c>
      <c r="AO139" s="42">
        <f t="shared" si="76"/>
        <v>0</v>
      </c>
      <c r="AP139" s="42">
        <f t="shared" si="76"/>
        <v>0</v>
      </c>
      <c r="AQ139" s="42">
        <f t="shared" si="76"/>
        <v>0</v>
      </c>
      <c r="AR139" s="42">
        <f t="shared" si="76"/>
        <v>0</v>
      </c>
      <c r="AS139" s="42">
        <f t="shared" si="76"/>
        <v>0</v>
      </c>
      <c r="AT139" s="42">
        <f t="shared" si="76"/>
        <v>0</v>
      </c>
      <c r="AU139" s="42">
        <f t="shared" si="76"/>
        <v>0</v>
      </c>
      <c r="AV139" s="42">
        <f t="shared" si="76"/>
        <v>0</v>
      </c>
      <c r="AW139" s="42">
        <f t="shared" si="76"/>
        <v>0</v>
      </c>
      <c r="AX139" s="42">
        <f t="shared" si="76"/>
        <v>0</v>
      </c>
      <c r="AY139" s="42">
        <f t="shared" si="76"/>
        <v>0</v>
      </c>
      <c r="AZ139" s="42">
        <f t="shared" si="76"/>
        <v>0</v>
      </c>
      <c r="BA139" s="42">
        <f t="shared" si="76"/>
        <v>0</v>
      </c>
      <c r="BB139" s="42">
        <f t="shared" si="76"/>
        <v>0</v>
      </c>
      <c r="BC139" s="42">
        <f t="shared" si="76"/>
        <v>0</v>
      </c>
      <c r="BD139" s="42">
        <f t="shared" si="76"/>
        <v>0</v>
      </c>
      <c r="BE139" s="42">
        <f t="shared" si="76"/>
        <v>0</v>
      </c>
      <c r="BF139" s="42">
        <f t="shared" si="76"/>
        <v>0</v>
      </c>
      <c r="BG139" s="42">
        <f t="shared" si="76"/>
        <v>0</v>
      </c>
      <c r="BH139" s="42">
        <f t="shared" si="76"/>
        <v>0</v>
      </c>
      <c r="BI139" s="42">
        <f t="shared" si="76"/>
        <v>0</v>
      </c>
      <c r="BJ139" s="42">
        <f t="shared" si="76"/>
        <v>0</v>
      </c>
      <c r="BK139" s="42">
        <f t="shared" si="76"/>
        <v>0</v>
      </c>
      <c r="BL139" s="42">
        <f t="shared" si="76"/>
        <v>0</v>
      </c>
      <c r="BM139" s="42">
        <f t="shared" si="76"/>
        <v>0</v>
      </c>
      <c r="BN139" s="42">
        <f t="shared" si="76"/>
        <v>0</v>
      </c>
      <c r="BO139" s="42">
        <f t="shared" si="76"/>
        <v>0</v>
      </c>
      <c r="BP139" s="42">
        <f t="shared" si="76"/>
        <v>0</v>
      </c>
      <c r="BQ139" s="42">
        <f t="shared" si="76"/>
        <v>0</v>
      </c>
      <c r="BR139" s="42">
        <f t="shared" si="76"/>
        <v>0</v>
      </c>
      <c r="BS139" s="42">
        <f t="shared" ref="BS139:CH139" si="77">(BS$70*$C$15)+(BS$71*$D$15)+(BS$72*$D$15)+(BS$73*$C$15)</f>
        <v>0</v>
      </c>
      <c r="BT139" s="42">
        <f t="shared" si="77"/>
        <v>0</v>
      </c>
      <c r="BU139" s="42">
        <f t="shared" si="77"/>
        <v>0</v>
      </c>
      <c r="BV139" s="42">
        <f t="shared" si="77"/>
        <v>0</v>
      </c>
      <c r="BW139" s="42">
        <f t="shared" si="77"/>
        <v>0</v>
      </c>
      <c r="BX139" s="42">
        <f t="shared" si="77"/>
        <v>0</v>
      </c>
      <c r="BY139" s="42">
        <f t="shared" si="77"/>
        <v>0</v>
      </c>
      <c r="BZ139" s="42">
        <f t="shared" si="77"/>
        <v>0</v>
      </c>
      <c r="CA139" s="42">
        <f t="shared" si="77"/>
        <v>0</v>
      </c>
      <c r="CB139" s="42">
        <f t="shared" si="77"/>
        <v>0</v>
      </c>
      <c r="CC139" s="42">
        <f t="shared" si="77"/>
        <v>0</v>
      </c>
      <c r="CD139" s="42">
        <f t="shared" si="77"/>
        <v>0</v>
      </c>
      <c r="CE139" s="42">
        <f t="shared" si="77"/>
        <v>0</v>
      </c>
      <c r="CF139" s="42">
        <f t="shared" si="77"/>
        <v>0</v>
      </c>
      <c r="CG139" s="42">
        <f t="shared" si="77"/>
        <v>0</v>
      </c>
      <c r="CH139" s="42">
        <f t="shared" si="77"/>
        <v>0</v>
      </c>
    </row>
    <row r="140" spans="2:86" x14ac:dyDescent="0.35">
      <c r="B140" s="1" t="s">
        <v>64</v>
      </c>
      <c r="E140" s="32">
        <f>SUM(G140:CH140)</f>
        <v>16.965</v>
      </c>
      <c r="G140" s="37">
        <f t="shared" ref="G140:BR140" si="78">G43</f>
        <v>0</v>
      </c>
      <c r="H140" s="37">
        <f t="shared" si="78"/>
        <v>0</v>
      </c>
      <c r="I140" s="37">
        <f t="shared" si="78"/>
        <v>0</v>
      </c>
      <c r="J140" s="37">
        <f t="shared" si="78"/>
        <v>0</v>
      </c>
      <c r="K140" s="37">
        <f t="shared" si="78"/>
        <v>0</v>
      </c>
      <c r="L140" s="37">
        <f t="shared" si="78"/>
        <v>0</v>
      </c>
      <c r="M140" s="37">
        <f t="shared" si="78"/>
        <v>0</v>
      </c>
      <c r="N140" s="37">
        <f t="shared" si="78"/>
        <v>0</v>
      </c>
      <c r="O140" s="37">
        <f t="shared" si="78"/>
        <v>0</v>
      </c>
      <c r="P140" s="37">
        <f t="shared" si="78"/>
        <v>0</v>
      </c>
      <c r="Q140" s="37">
        <f t="shared" si="78"/>
        <v>0</v>
      </c>
      <c r="R140" s="37">
        <f t="shared" si="78"/>
        <v>9.3149999999999995</v>
      </c>
      <c r="S140" s="37">
        <f t="shared" si="78"/>
        <v>0</v>
      </c>
      <c r="T140" s="37">
        <f t="shared" si="78"/>
        <v>7.65</v>
      </c>
      <c r="U140" s="37">
        <f t="shared" si="78"/>
        <v>0</v>
      </c>
      <c r="V140" s="37">
        <f t="shared" si="78"/>
        <v>0</v>
      </c>
      <c r="W140" s="37">
        <f t="shared" si="78"/>
        <v>0</v>
      </c>
      <c r="X140" s="37">
        <f t="shared" si="78"/>
        <v>0</v>
      </c>
      <c r="Y140" s="37">
        <f t="shared" si="78"/>
        <v>0</v>
      </c>
      <c r="Z140" s="37">
        <f t="shared" si="78"/>
        <v>0</v>
      </c>
      <c r="AA140" s="37">
        <f t="shared" si="78"/>
        <v>0</v>
      </c>
      <c r="AB140" s="37">
        <f t="shared" si="78"/>
        <v>0</v>
      </c>
      <c r="AC140" s="37">
        <f t="shared" si="78"/>
        <v>0</v>
      </c>
      <c r="AD140" s="37">
        <f t="shared" si="78"/>
        <v>0</v>
      </c>
      <c r="AE140" s="37">
        <f t="shared" si="78"/>
        <v>0</v>
      </c>
      <c r="AF140" s="37">
        <f t="shared" si="78"/>
        <v>0</v>
      </c>
      <c r="AG140" s="37">
        <f t="shared" si="78"/>
        <v>0</v>
      </c>
      <c r="AH140" s="37">
        <f t="shared" si="78"/>
        <v>0</v>
      </c>
      <c r="AI140" s="37">
        <f t="shared" si="78"/>
        <v>0</v>
      </c>
      <c r="AJ140" s="37">
        <f t="shared" si="78"/>
        <v>0</v>
      </c>
      <c r="AK140" s="37">
        <f t="shared" si="78"/>
        <v>0</v>
      </c>
      <c r="AL140" s="37">
        <f t="shared" si="78"/>
        <v>0</v>
      </c>
      <c r="AM140" s="37">
        <f t="shared" si="78"/>
        <v>0</v>
      </c>
      <c r="AN140" s="37">
        <f t="shared" si="78"/>
        <v>0</v>
      </c>
      <c r="AO140" s="37">
        <f t="shared" si="78"/>
        <v>0</v>
      </c>
      <c r="AP140" s="37">
        <f t="shared" si="78"/>
        <v>0</v>
      </c>
      <c r="AQ140" s="37">
        <f t="shared" si="78"/>
        <v>0</v>
      </c>
      <c r="AR140" s="37">
        <f t="shared" si="78"/>
        <v>0</v>
      </c>
      <c r="AS140" s="37">
        <f t="shared" si="78"/>
        <v>0</v>
      </c>
      <c r="AT140" s="37">
        <f t="shared" si="78"/>
        <v>0</v>
      </c>
      <c r="AU140" s="37">
        <f t="shared" si="78"/>
        <v>0</v>
      </c>
      <c r="AV140" s="37">
        <f t="shared" si="78"/>
        <v>0</v>
      </c>
      <c r="AW140" s="37">
        <f t="shared" si="78"/>
        <v>0</v>
      </c>
      <c r="AX140" s="37">
        <f t="shared" si="78"/>
        <v>0</v>
      </c>
      <c r="AY140" s="37">
        <f t="shared" si="78"/>
        <v>0</v>
      </c>
      <c r="AZ140" s="37">
        <f t="shared" si="78"/>
        <v>0</v>
      </c>
      <c r="BA140" s="37">
        <f t="shared" si="78"/>
        <v>0</v>
      </c>
      <c r="BB140" s="37">
        <f t="shared" si="78"/>
        <v>0</v>
      </c>
      <c r="BC140" s="37">
        <f t="shared" si="78"/>
        <v>0</v>
      </c>
      <c r="BD140" s="37">
        <f t="shared" si="78"/>
        <v>0</v>
      </c>
      <c r="BE140" s="37">
        <f t="shared" si="78"/>
        <v>0</v>
      </c>
      <c r="BF140" s="37">
        <f t="shared" si="78"/>
        <v>0</v>
      </c>
      <c r="BG140" s="37">
        <f t="shared" si="78"/>
        <v>0</v>
      </c>
      <c r="BH140" s="37">
        <f t="shared" si="78"/>
        <v>0</v>
      </c>
      <c r="BI140" s="37">
        <f t="shared" si="78"/>
        <v>0</v>
      </c>
      <c r="BJ140" s="37">
        <f t="shared" si="78"/>
        <v>0</v>
      </c>
      <c r="BK140" s="37">
        <f t="shared" si="78"/>
        <v>0</v>
      </c>
      <c r="BL140" s="37">
        <f t="shared" si="78"/>
        <v>0</v>
      </c>
      <c r="BM140" s="37">
        <f t="shared" si="78"/>
        <v>0</v>
      </c>
      <c r="BN140" s="37">
        <f t="shared" si="78"/>
        <v>0</v>
      </c>
      <c r="BO140" s="37">
        <f t="shared" si="78"/>
        <v>0</v>
      </c>
      <c r="BP140" s="37">
        <f t="shared" si="78"/>
        <v>0</v>
      </c>
      <c r="BQ140" s="37">
        <f t="shared" si="78"/>
        <v>0</v>
      </c>
      <c r="BR140" s="37">
        <f t="shared" si="78"/>
        <v>0</v>
      </c>
      <c r="BS140" s="37">
        <f t="shared" ref="BS140:CH140" si="79">BS43</f>
        <v>0</v>
      </c>
      <c r="BT140" s="37">
        <f t="shared" si="79"/>
        <v>0</v>
      </c>
      <c r="BU140" s="37">
        <f t="shared" si="79"/>
        <v>0</v>
      </c>
      <c r="BV140" s="37">
        <f t="shared" si="79"/>
        <v>0</v>
      </c>
      <c r="BW140" s="37">
        <f t="shared" si="79"/>
        <v>0</v>
      </c>
      <c r="BX140" s="37">
        <f t="shared" si="79"/>
        <v>0</v>
      </c>
      <c r="BY140" s="37">
        <f t="shared" si="79"/>
        <v>0</v>
      </c>
      <c r="BZ140" s="37">
        <f t="shared" si="79"/>
        <v>0</v>
      </c>
      <c r="CA140" s="37">
        <f t="shared" si="79"/>
        <v>0</v>
      </c>
      <c r="CB140" s="37">
        <f t="shared" si="79"/>
        <v>0</v>
      </c>
      <c r="CC140" s="37">
        <f t="shared" si="79"/>
        <v>0</v>
      </c>
      <c r="CD140" s="37">
        <f t="shared" si="79"/>
        <v>0</v>
      </c>
      <c r="CE140" s="37">
        <f t="shared" si="79"/>
        <v>0</v>
      </c>
      <c r="CF140" s="37">
        <f t="shared" si="79"/>
        <v>0</v>
      </c>
      <c r="CG140" s="37">
        <f t="shared" si="79"/>
        <v>0</v>
      </c>
      <c r="CH140" s="37">
        <f t="shared" si="79"/>
        <v>0</v>
      </c>
    </row>
    <row r="141" spans="2:86" x14ac:dyDescent="0.35">
      <c r="E141" s="29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  <c r="BY141" s="53"/>
      <c r="BZ141" s="53"/>
      <c r="CA141" s="53"/>
      <c r="CB141" s="53"/>
      <c r="CC141" s="53"/>
      <c r="CD141" s="53"/>
      <c r="CE141" s="53"/>
      <c r="CF141" s="53"/>
      <c r="CG141" s="53"/>
      <c r="CH141" s="53"/>
    </row>
    <row r="142" spans="2:86" x14ac:dyDescent="0.35">
      <c r="B142" s="2" t="s">
        <v>65</v>
      </c>
      <c r="E142" s="29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3"/>
      <c r="BZ142" s="53"/>
      <c r="CA142" s="53"/>
      <c r="CB142" s="53"/>
      <c r="CC142" s="53"/>
      <c r="CD142" s="53"/>
      <c r="CE142" s="53"/>
      <c r="CF142" s="53"/>
      <c r="CG142" s="53"/>
      <c r="CH142" s="53"/>
    </row>
    <row r="143" spans="2:86" x14ac:dyDescent="0.35">
      <c r="E143" s="29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</row>
    <row r="144" spans="2:86" x14ac:dyDescent="0.35">
      <c r="B144" s="40" t="s">
        <v>75</v>
      </c>
      <c r="E144" s="54">
        <f>SUM(G144:CH144)</f>
        <v>0</v>
      </c>
      <c r="F144" s="2"/>
      <c r="G144" s="46">
        <f t="shared" ref="G144:BR144" si="80">SUM(G138:G139)</f>
        <v>0</v>
      </c>
      <c r="H144" s="46">
        <f t="shared" si="80"/>
        <v>0</v>
      </c>
      <c r="I144" s="46">
        <f t="shared" si="80"/>
        <v>0</v>
      </c>
      <c r="J144" s="46">
        <f t="shared" si="80"/>
        <v>0</v>
      </c>
      <c r="K144" s="46">
        <f t="shared" si="80"/>
        <v>0</v>
      </c>
      <c r="L144" s="46">
        <f t="shared" si="80"/>
        <v>0</v>
      </c>
      <c r="M144" s="46">
        <f t="shared" si="80"/>
        <v>0</v>
      </c>
      <c r="N144" s="46">
        <f t="shared" si="80"/>
        <v>0</v>
      </c>
      <c r="O144" s="46">
        <f t="shared" si="80"/>
        <v>0</v>
      </c>
      <c r="P144" s="46">
        <f t="shared" si="80"/>
        <v>0</v>
      </c>
      <c r="Q144" s="46">
        <f t="shared" si="80"/>
        <v>0</v>
      </c>
      <c r="R144" s="46">
        <f t="shared" si="80"/>
        <v>0</v>
      </c>
      <c r="S144" s="46">
        <f t="shared" si="80"/>
        <v>0</v>
      </c>
      <c r="T144" s="46">
        <f t="shared" si="80"/>
        <v>0</v>
      </c>
      <c r="U144" s="46">
        <f t="shared" si="80"/>
        <v>0</v>
      </c>
      <c r="V144" s="46">
        <f t="shared" si="80"/>
        <v>0</v>
      </c>
      <c r="W144" s="46">
        <f t="shared" si="80"/>
        <v>0</v>
      </c>
      <c r="X144" s="46">
        <f t="shared" si="80"/>
        <v>0</v>
      </c>
      <c r="Y144" s="46">
        <f t="shared" si="80"/>
        <v>0</v>
      </c>
      <c r="Z144" s="46">
        <f t="shared" si="80"/>
        <v>0</v>
      </c>
      <c r="AA144" s="46">
        <f t="shared" si="80"/>
        <v>0</v>
      </c>
      <c r="AB144" s="46">
        <f t="shared" si="80"/>
        <v>0</v>
      </c>
      <c r="AC144" s="46">
        <f t="shared" si="80"/>
        <v>0</v>
      </c>
      <c r="AD144" s="46">
        <f t="shared" si="80"/>
        <v>0</v>
      </c>
      <c r="AE144" s="46">
        <f t="shared" si="80"/>
        <v>0</v>
      </c>
      <c r="AF144" s="46">
        <f t="shared" si="80"/>
        <v>0</v>
      </c>
      <c r="AG144" s="46">
        <f t="shared" si="80"/>
        <v>0</v>
      </c>
      <c r="AH144" s="46">
        <f t="shared" si="80"/>
        <v>0</v>
      </c>
      <c r="AI144" s="46">
        <f t="shared" si="80"/>
        <v>0</v>
      </c>
      <c r="AJ144" s="46">
        <f t="shared" si="80"/>
        <v>0</v>
      </c>
      <c r="AK144" s="46">
        <f t="shared" si="80"/>
        <v>0</v>
      </c>
      <c r="AL144" s="46">
        <f t="shared" si="80"/>
        <v>0</v>
      </c>
      <c r="AM144" s="46">
        <f t="shared" si="80"/>
        <v>0</v>
      </c>
      <c r="AN144" s="46">
        <f t="shared" si="80"/>
        <v>0</v>
      </c>
      <c r="AO144" s="46">
        <f t="shared" si="80"/>
        <v>0</v>
      </c>
      <c r="AP144" s="46">
        <f t="shared" si="80"/>
        <v>0</v>
      </c>
      <c r="AQ144" s="46">
        <f t="shared" si="80"/>
        <v>0</v>
      </c>
      <c r="AR144" s="46">
        <f t="shared" si="80"/>
        <v>0</v>
      </c>
      <c r="AS144" s="46">
        <f t="shared" si="80"/>
        <v>0</v>
      </c>
      <c r="AT144" s="46">
        <f t="shared" si="80"/>
        <v>0</v>
      </c>
      <c r="AU144" s="46">
        <f t="shared" si="80"/>
        <v>0</v>
      </c>
      <c r="AV144" s="46">
        <f t="shared" si="80"/>
        <v>0</v>
      </c>
      <c r="AW144" s="46">
        <f t="shared" si="80"/>
        <v>0</v>
      </c>
      <c r="AX144" s="46">
        <f t="shared" si="80"/>
        <v>0</v>
      </c>
      <c r="AY144" s="46">
        <f t="shared" si="80"/>
        <v>0</v>
      </c>
      <c r="AZ144" s="46">
        <f t="shared" si="80"/>
        <v>0</v>
      </c>
      <c r="BA144" s="46">
        <f t="shared" si="80"/>
        <v>0</v>
      </c>
      <c r="BB144" s="46">
        <f t="shared" si="80"/>
        <v>0</v>
      </c>
      <c r="BC144" s="46">
        <f t="shared" si="80"/>
        <v>0</v>
      </c>
      <c r="BD144" s="46">
        <f t="shared" si="80"/>
        <v>0</v>
      </c>
      <c r="BE144" s="46">
        <f t="shared" si="80"/>
        <v>0</v>
      </c>
      <c r="BF144" s="46">
        <f t="shared" si="80"/>
        <v>0</v>
      </c>
      <c r="BG144" s="46">
        <f t="shared" si="80"/>
        <v>0</v>
      </c>
      <c r="BH144" s="46">
        <f t="shared" si="80"/>
        <v>0</v>
      </c>
      <c r="BI144" s="46">
        <f t="shared" si="80"/>
        <v>0</v>
      </c>
      <c r="BJ144" s="46">
        <f t="shared" si="80"/>
        <v>0</v>
      </c>
      <c r="BK144" s="46">
        <f t="shared" si="80"/>
        <v>0</v>
      </c>
      <c r="BL144" s="46">
        <f t="shared" si="80"/>
        <v>0</v>
      </c>
      <c r="BM144" s="46">
        <f t="shared" si="80"/>
        <v>0</v>
      </c>
      <c r="BN144" s="46">
        <f t="shared" si="80"/>
        <v>0</v>
      </c>
      <c r="BO144" s="46">
        <f t="shared" si="80"/>
        <v>0</v>
      </c>
      <c r="BP144" s="46">
        <f t="shared" si="80"/>
        <v>0</v>
      </c>
      <c r="BQ144" s="46">
        <f t="shared" si="80"/>
        <v>0</v>
      </c>
      <c r="BR144" s="46">
        <f t="shared" si="80"/>
        <v>0</v>
      </c>
      <c r="BS144" s="46">
        <f t="shared" ref="BS144:CH144" si="81">SUM(BS138:BS139)</f>
        <v>0</v>
      </c>
      <c r="BT144" s="46">
        <f t="shared" si="81"/>
        <v>0</v>
      </c>
      <c r="BU144" s="46">
        <f t="shared" si="81"/>
        <v>0</v>
      </c>
      <c r="BV144" s="46">
        <f t="shared" si="81"/>
        <v>0</v>
      </c>
      <c r="BW144" s="46">
        <f t="shared" si="81"/>
        <v>0</v>
      </c>
      <c r="BX144" s="46">
        <f t="shared" si="81"/>
        <v>0</v>
      </c>
      <c r="BY144" s="46">
        <f t="shared" si="81"/>
        <v>0</v>
      </c>
      <c r="BZ144" s="46">
        <f t="shared" si="81"/>
        <v>0</v>
      </c>
      <c r="CA144" s="46">
        <f t="shared" si="81"/>
        <v>0</v>
      </c>
      <c r="CB144" s="46">
        <f t="shared" si="81"/>
        <v>0</v>
      </c>
      <c r="CC144" s="46">
        <f t="shared" si="81"/>
        <v>0</v>
      </c>
      <c r="CD144" s="46">
        <f t="shared" si="81"/>
        <v>0</v>
      </c>
      <c r="CE144" s="46">
        <f t="shared" si="81"/>
        <v>0</v>
      </c>
      <c r="CF144" s="46">
        <f t="shared" si="81"/>
        <v>0</v>
      </c>
      <c r="CG144" s="46">
        <f t="shared" si="81"/>
        <v>0</v>
      </c>
      <c r="CH144" s="46">
        <f t="shared" si="81"/>
        <v>0</v>
      </c>
    </row>
    <row r="145" spans="2:86" x14ac:dyDescent="0.35">
      <c r="B145" s="40" t="s">
        <v>76</v>
      </c>
      <c r="E145" s="32">
        <f>SUM(G145:CH145)</f>
        <v>0</v>
      </c>
      <c r="F145" s="2"/>
      <c r="G145" s="33">
        <f t="shared" ref="G145:BR145" si="82">SUM(G137,G144)</f>
        <v>0</v>
      </c>
      <c r="H145" s="43">
        <f t="shared" si="82"/>
        <v>0</v>
      </c>
      <c r="I145" s="43">
        <f t="shared" si="82"/>
        <v>0</v>
      </c>
      <c r="J145" s="43">
        <f t="shared" si="82"/>
        <v>0</v>
      </c>
      <c r="K145" s="43">
        <f t="shared" si="82"/>
        <v>0</v>
      </c>
      <c r="L145" s="43">
        <f t="shared" si="82"/>
        <v>0</v>
      </c>
      <c r="M145" s="43">
        <f t="shared" si="82"/>
        <v>0</v>
      </c>
      <c r="N145" s="43">
        <f t="shared" si="82"/>
        <v>0</v>
      </c>
      <c r="O145" s="43">
        <f t="shared" si="82"/>
        <v>0</v>
      </c>
      <c r="P145" s="43">
        <f t="shared" si="82"/>
        <v>0</v>
      </c>
      <c r="Q145" s="43">
        <f t="shared" si="82"/>
        <v>0</v>
      </c>
      <c r="R145" s="43">
        <f t="shared" si="82"/>
        <v>0</v>
      </c>
      <c r="S145" s="43">
        <f t="shared" si="82"/>
        <v>0</v>
      </c>
      <c r="T145" s="43">
        <f t="shared" si="82"/>
        <v>0</v>
      </c>
      <c r="U145" s="43">
        <f t="shared" si="82"/>
        <v>0</v>
      </c>
      <c r="V145" s="43">
        <f t="shared" si="82"/>
        <v>0</v>
      </c>
      <c r="W145" s="43">
        <f t="shared" si="82"/>
        <v>0</v>
      </c>
      <c r="X145" s="43">
        <f t="shared" si="82"/>
        <v>0</v>
      </c>
      <c r="Y145" s="43">
        <f t="shared" si="82"/>
        <v>0</v>
      </c>
      <c r="Z145" s="43">
        <f t="shared" si="82"/>
        <v>0</v>
      </c>
      <c r="AA145" s="43">
        <f t="shared" si="82"/>
        <v>0</v>
      </c>
      <c r="AB145" s="43">
        <f t="shared" si="82"/>
        <v>0</v>
      </c>
      <c r="AC145" s="43">
        <f t="shared" si="82"/>
        <v>0</v>
      </c>
      <c r="AD145" s="43">
        <f t="shared" si="82"/>
        <v>0</v>
      </c>
      <c r="AE145" s="43">
        <f t="shared" si="82"/>
        <v>0</v>
      </c>
      <c r="AF145" s="43">
        <f t="shared" si="82"/>
        <v>0</v>
      </c>
      <c r="AG145" s="43">
        <f t="shared" si="82"/>
        <v>0</v>
      </c>
      <c r="AH145" s="43">
        <f t="shared" si="82"/>
        <v>0</v>
      </c>
      <c r="AI145" s="43">
        <f t="shared" si="82"/>
        <v>0</v>
      </c>
      <c r="AJ145" s="43">
        <f t="shared" si="82"/>
        <v>0</v>
      </c>
      <c r="AK145" s="43">
        <f t="shared" si="82"/>
        <v>0</v>
      </c>
      <c r="AL145" s="43">
        <f t="shared" si="82"/>
        <v>0</v>
      </c>
      <c r="AM145" s="43">
        <f t="shared" si="82"/>
        <v>0</v>
      </c>
      <c r="AN145" s="43">
        <f t="shared" si="82"/>
        <v>0</v>
      </c>
      <c r="AO145" s="43">
        <f t="shared" si="82"/>
        <v>0</v>
      </c>
      <c r="AP145" s="43">
        <f t="shared" si="82"/>
        <v>0</v>
      </c>
      <c r="AQ145" s="43">
        <f t="shared" si="82"/>
        <v>0</v>
      </c>
      <c r="AR145" s="43">
        <f t="shared" si="82"/>
        <v>0</v>
      </c>
      <c r="AS145" s="43">
        <f t="shared" si="82"/>
        <v>0</v>
      </c>
      <c r="AT145" s="43">
        <f t="shared" si="82"/>
        <v>0</v>
      </c>
      <c r="AU145" s="43">
        <f t="shared" si="82"/>
        <v>0</v>
      </c>
      <c r="AV145" s="43">
        <f t="shared" si="82"/>
        <v>0</v>
      </c>
      <c r="AW145" s="43">
        <f t="shared" si="82"/>
        <v>0</v>
      </c>
      <c r="AX145" s="43">
        <f t="shared" si="82"/>
        <v>0</v>
      </c>
      <c r="AY145" s="43">
        <f t="shared" si="82"/>
        <v>0</v>
      </c>
      <c r="AZ145" s="43">
        <f t="shared" si="82"/>
        <v>0</v>
      </c>
      <c r="BA145" s="43">
        <f t="shared" si="82"/>
        <v>0</v>
      </c>
      <c r="BB145" s="43">
        <f t="shared" si="82"/>
        <v>0</v>
      </c>
      <c r="BC145" s="43">
        <f t="shared" si="82"/>
        <v>0</v>
      </c>
      <c r="BD145" s="43">
        <f t="shared" si="82"/>
        <v>0</v>
      </c>
      <c r="BE145" s="43">
        <f t="shared" si="82"/>
        <v>0</v>
      </c>
      <c r="BF145" s="43">
        <f t="shared" si="82"/>
        <v>0</v>
      </c>
      <c r="BG145" s="43">
        <f t="shared" si="82"/>
        <v>0</v>
      </c>
      <c r="BH145" s="43">
        <f t="shared" si="82"/>
        <v>0</v>
      </c>
      <c r="BI145" s="43">
        <f t="shared" si="82"/>
        <v>0</v>
      </c>
      <c r="BJ145" s="43">
        <f t="shared" si="82"/>
        <v>0</v>
      </c>
      <c r="BK145" s="43">
        <f t="shared" si="82"/>
        <v>0</v>
      </c>
      <c r="BL145" s="43">
        <f t="shared" si="82"/>
        <v>0</v>
      </c>
      <c r="BM145" s="43">
        <f t="shared" si="82"/>
        <v>0</v>
      </c>
      <c r="BN145" s="43">
        <f t="shared" si="82"/>
        <v>0</v>
      </c>
      <c r="BO145" s="43">
        <f t="shared" si="82"/>
        <v>0</v>
      </c>
      <c r="BP145" s="43">
        <f t="shared" si="82"/>
        <v>0</v>
      </c>
      <c r="BQ145" s="43">
        <f t="shared" si="82"/>
        <v>0</v>
      </c>
      <c r="BR145" s="43">
        <f t="shared" si="82"/>
        <v>0</v>
      </c>
      <c r="BS145" s="43">
        <f t="shared" ref="BS145:CH145" si="83">SUM(BS137,BS144)</f>
        <v>0</v>
      </c>
      <c r="BT145" s="43">
        <f t="shared" si="83"/>
        <v>0</v>
      </c>
      <c r="BU145" s="43">
        <f t="shared" si="83"/>
        <v>0</v>
      </c>
      <c r="BV145" s="43">
        <f t="shared" si="83"/>
        <v>0</v>
      </c>
      <c r="BW145" s="43">
        <f t="shared" si="83"/>
        <v>0</v>
      </c>
      <c r="BX145" s="43">
        <f t="shared" si="83"/>
        <v>0</v>
      </c>
      <c r="BY145" s="43">
        <f t="shared" si="83"/>
        <v>0</v>
      </c>
      <c r="BZ145" s="43">
        <f t="shared" si="83"/>
        <v>0</v>
      </c>
      <c r="CA145" s="43">
        <f t="shared" si="83"/>
        <v>0</v>
      </c>
      <c r="CB145" s="43">
        <f t="shared" si="83"/>
        <v>0</v>
      </c>
      <c r="CC145" s="43">
        <f t="shared" si="83"/>
        <v>0</v>
      </c>
      <c r="CD145" s="43">
        <f t="shared" si="83"/>
        <v>0</v>
      </c>
      <c r="CE145" s="43">
        <f t="shared" si="83"/>
        <v>0</v>
      </c>
      <c r="CF145" s="43">
        <f t="shared" si="83"/>
        <v>0</v>
      </c>
      <c r="CG145" s="43">
        <f t="shared" si="83"/>
        <v>0</v>
      </c>
      <c r="CH145" s="43">
        <f t="shared" si="83"/>
        <v>0</v>
      </c>
    </row>
    <row r="146" spans="2:86" x14ac:dyDescent="0.35">
      <c r="B146" s="40" t="s">
        <v>77</v>
      </c>
      <c r="E146" s="44">
        <f>SUM(G146:CH146)</f>
        <v>0</v>
      </c>
      <c r="F146" s="2"/>
      <c r="G146" s="45">
        <f t="shared" ref="G146:BR146" si="84">IF(G$3&lt;$C$9,G145,0)</f>
        <v>0</v>
      </c>
      <c r="H146" s="46">
        <f t="shared" si="84"/>
        <v>0</v>
      </c>
      <c r="I146" s="46">
        <f t="shared" si="84"/>
        <v>0</v>
      </c>
      <c r="J146" s="46">
        <f t="shared" si="84"/>
        <v>0</v>
      </c>
      <c r="K146" s="46">
        <f t="shared" si="84"/>
        <v>0</v>
      </c>
      <c r="L146" s="46">
        <f t="shared" si="84"/>
        <v>0</v>
      </c>
      <c r="M146" s="46">
        <f t="shared" si="84"/>
        <v>0</v>
      </c>
      <c r="N146" s="46">
        <f t="shared" si="84"/>
        <v>0</v>
      </c>
      <c r="O146" s="46">
        <f t="shared" si="84"/>
        <v>0</v>
      </c>
      <c r="P146" s="46">
        <f t="shared" si="84"/>
        <v>0</v>
      </c>
      <c r="Q146" s="46">
        <f t="shared" si="84"/>
        <v>0</v>
      </c>
      <c r="R146" s="46">
        <f t="shared" si="84"/>
        <v>0</v>
      </c>
      <c r="S146" s="46">
        <f t="shared" si="84"/>
        <v>0</v>
      </c>
      <c r="T146" s="46">
        <f t="shared" si="84"/>
        <v>0</v>
      </c>
      <c r="U146" s="46">
        <f t="shared" si="84"/>
        <v>0</v>
      </c>
      <c r="V146" s="46">
        <f t="shared" si="84"/>
        <v>0</v>
      </c>
      <c r="W146" s="46">
        <f t="shared" si="84"/>
        <v>0</v>
      </c>
      <c r="X146" s="46">
        <f t="shared" si="84"/>
        <v>0</v>
      </c>
      <c r="Y146" s="46">
        <f t="shared" si="84"/>
        <v>0</v>
      </c>
      <c r="Z146" s="46">
        <f t="shared" si="84"/>
        <v>0</v>
      </c>
      <c r="AA146" s="46">
        <f t="shared" si="84"/>
        <v>0</v>
      </c>
      <c r="AB146" s="46">
        <f t="shared" si="84"/>
        <v>0</v>
      </c>
      <c r="AC146" s="46">
        <f t="shared" si="84"/>
        <v>0</v>
      </c>
      <c r="AD146" s="46">
        <f t="shared" si="84"/>
        <v>0</v>
      </c>
      <c r="AE146" s="46">
        <f t="shared" si="84"/>
        <v>0</v>
      </c>
      <c r="AF146" s="46">
        <f t="shared" si="84"/>
        <v>0</v>
      </c>
      <c r="AG146" s="46">
        <f t="shared" si="84"/>
        <v>0</v>
      </c>
      <c r="AH146" s="46">
        <f t="shared" si="84"/>
        <v>0</v>
      </c>
      <c r="AI146" s="46">
        <f t="shared" si="84"/>
        <v>0</v>
      </c>
      <c r="AJ146" s="46">
        <f t="shared" si="84"/>
        <v>0</v>
      </c>
      <c r="AK146" s="46">
        <f t="shared" si="84"/>
        <v>0</v>
      </c>
      <c r="AL146" s="46">
        <f t="shared" si="84"/>
        <v>0</v>
      </c>
      <c r="AM146" s="46">
        <f t="shared" si="84"/>
        <v>0</v>
      </c>
      <c r="AN146" s="46">
        <f t="shared" si="84"/>
        <v>0</v>
      </c>
      <c r="AO146" s="46">
        <f t="shared" si="84"/>
        <v>0</v>
      </c>
      <c r="AP146" s="46">
        <f t="shared" si="84"/>
        <v>0</v>
      </c>
      <c r="AQ146" s="46">
        <f t="shared" si="84"/>
        <v>0</v>
      </c>
      <c r="AR146" s="46">
        <f t="shared" si="84"/>
        <v>0</v>
      </c>
      <c r="AS146" s="46">
        <f t="shared" si="84"/>
        <v>0</v>
      </c>
      <c r="AT146" s="46">
        <f t="shared" si="84"/>
        <v>0</v>
      </c>
      <c r="AU146" s="46">
        <f t="shared" si="84"/>
        <v>0</v>
      </c>
      <c r="AV146" s="46">
        <f t="shared" si="84"/>
        <v>0</v>
      </c>
      <c r="AW146" s="46">
        <f t="shared" si="84"/>
        <v>0</v>
      </c>
      <c r="AX146" s="46">
        <f t="shared" si="84"/>
        <v>0</v>
      </c>
      <c r="AY146" s="46">
        <f t="shared" si="84"/>
        <v>0</v>
      </c>
      <c r="AZ146" s="46">
        <f t="shared" si="84"/>
        <v>0</v>
      </c>
      <c r="BA146" s="46">
        <f t="shared" si="84"/>
        <v>0</v>
      </c>
      <c r="BB146" s="46">
        <f t="shared" si="84"/>
        <v>0</v>
      </c>
      <c r="BC146" s="46">
        <f t="shared" si="84"/>
        <v>0</v>
      </c>
      <c r="BD146" s="46">
        <f t="shared" si="84"/>
        <v>0</v>
      </c>
      <c r="BE146" s="46">
        <f t="shared" si="84"/>
        <v>0</v>
      </c>
      <c r="BF146" s="46">
        <f t="shared" si="84"/>
        <v>0</v>
      </c>
      <c r="BG146" s="46">
        <f t="shared" si="84"/>
        <v>0</v>
      </c>
      <c r="BH146" s="46">
        <f t="shared" si="84"/>
        <v>0</v>
      </c>
      <c r="BI146" s="46">
        <f t="shared" si="84"/>
        <v>0</v>
      </c>
      <c r="BJ146" s="46">
        <f t="shared" si="84"/>
        <v>0</v>
      </c>
      <c r="BK146" s="46">
        <f t="shared" si="84"/>
        <v>0</v>
      </c>
      <c r="BL146" s="46">
        <f t="shared" si="84"/>
        <v>0</v>
      </c>
      <c r="BM146" s="46">
        <f t="shared" si="84"/>
        <v>0</v>
      </c>
      <c r="BN146" s="46">
        <f t="shared" si="84"/>
        <v>0</v>
      </c>
      <c r="BO146" s="46">
        <f t="shared" si="84"/>
        <v>0</v>
      </c>
      <c r="BP146" s="46">
        <f t="shared" si="84"/>
        <v>0</v>
      </c>
      <c r="BQ146" s="46">
        <f t="shared" si="84"/>
        <v>0</v>
      </c>
      <c r="BR146" s="46">
        <f t="shared" si="84"/>
        <v>0</v>
      </c>
      <c r="BS146" s="46">
        <f t="shared" ref="BS146:CH146" si="85">IF(BS$3&lt;$C$9,BS145,0)</f>
        <v>0</v>
      </c>
      <c r="BT146" s="46">
        <f t="shared" si="85"/>
        <v>0</v>
      </c>
      <c r="BU146" s="46">
        <f t="shared" si="85"/>
        <v>0</v>
      </c>
      <c r="BV146" s="46">
        <f t="shared" si="85"/>
        <v>0</v>
      </c>
      <c r="BW146" s="46">
        <f t="shared" si="85"/>
        <v>0</v>
      </c>
      <c r="BX146" s="46">
        <f t="shared" si="85"/>
        <v>0</v>
      </c>
      <c r="BY146" s="46">
        <f t="shared" si="85"/>
        <v>0</v>
      </c>
      <c r="BZ146" s="46">
        <f t="shared" si="85"/>
        <v>0</v>
      </c>
      <c r="CA146" s="46">
        <f t="shared" si="85"/>
        <v>0</v>
      </c>
      <c r="CB146" s="46">
        <f t="shared" si="85"/>
        <v>0</v>
      </c>
      <c r="CC146" s="46">
        <f t="shared" si="85"/>
        <v>0</v>
      </c>
      <c r="CD146" s="46">
        <f t="shared" si="85"/>
        <v>0</v>
      </c>
      <c r="CE146" s="46">
        <f t="shared" si="85"/>
        <v>0</v>
      </c>
      <c r="CF146" s="46">
        <f t="shared" si="85"/>
        <v>0</v>
      </c>
      <c r="CG146" s="46">
        <f t="shared" si="85"/>
        <v>0</v>
      </c>
      <c r="CH146" s="46">
        <f t="shared" si="85"/>
        <v>0</v>
      </c>
    </row>
    <row r="147" spans="2:86" x14ac:dyDescent="0.35">
      <c r="B147" s="40"/>
      <c r="E147" s="32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</row>
    <row r="148" spans="2:86" x14ac:dyDescent="0.35">
      <c r="B148" s="40" t="s">
        <v>78</v>
      </c>
      <c r="C148" s="2"/>
      <c r="D148" s="2"/>
      <c r="E148" s="44">
        <f>SUM(G148:CH148)</f>
        <v>16.965</v>
      </c>
      <c r="F148" s="2"/>
      <c r="G148" s="46">
        <f t="shared" ref="G148:BR148" si="86">G144+G140</f>
        <v>0</v>
      </c>
      <c r="H148" s="46">
        <f t="shared" si="86"/>
        <v>0</v>
      </c>
      <c r="I148" s="46">
        <f t="shared" si="86"/>
        <v>0</v>
      </c>
      <c r="J148" s="46">
        <f t="shared" si="86"/>
        <v>0</v>
      </c>
      <c r="K148" s="46">
        <f t="shared" si="86"/>
        <v>0</v>
      </c>
      <c r="L148" s="46">
        <f t="shared" si="86"/>
        <v>0</v>
      </c>
      <c r="M148" s="46">
        <f t="shared" si="86"/>
        <v>0</v>
      </c>
      <c r="N148" s="46">
        <f t="shared" si="86"/>
        <v>0</v>
      </c>
      <c r="O148" s="46">
        <f t="shared" si="86"/>
        <v>0</v>
      </c>
      <c r="P148" s="46">
        <f t="shared" si="86"/>
        <v>0</v>
      </c>
      <c r="Q148" s="46">
        <f t="shared" si="86"/>
        <v>0</v>
      </c>
      <c r="R148" s="46">
        <f t="shared" si="86"/>
        <v>9.3149999999999995</v>
      </c>
      <c r="S148" s="46">
        <f t="shared" si="86"/>
        <v>0</v>
      </c>
      <c r="T148" s="46">
        <f t="shared" si="86"/>
        <v>7.65</v>
      </c>
      <c r="U148" s="46">
        <f t="shared" si="86"/>
        <v>0</v>
      </c>
      <c r="V148" s="46">
        <f t="shared" si="86"/>
        <v>0</v>
      </c>
      <c r="W148" s="46">
        <f t="shared" si="86"/>
        <v>0</v>
      </c>
      <c r="X148" s="46">
        <f t="shared" si="86"/>
        <v>0</v>
      </c>
      <c r="Y148" s="46">
        <f t="shared" si="86"/>
        <v>0</v>
      </c>
      <c r="Z148" s="46">
        <f t="shared" si="86"/>
        <v>0</v>
      </c>
      <c r="AA148" s="46">
        <f t="shared" si="86"/>
        <v>0</v>
      </c>
      <c r="AB148" s="46">
        <f t="shared" si="86"/>
        <v>0</v>
      </c>
      <c r="AC148" s="46">
        <f t="shared" si="86"/>
        <v>0</v>
      </c>
      <c r="AD148" s="46">
        <f t="shared" si="86"/>
        <v>0</v>
      </c>
      <c r="AE148" s="46">
        <f t="shared" si="86"/>
        <v>0</v>
      </c>
      <c r="AF148" s="46">
        <f t="shared" si="86"/>
        <v>0</v>
      </c>
      <c r="AG148" s="46">
        <f t="shared" si="86"/>
        <v>0</v>
      </c>
      <c r="AH148" s="46">
        <f t="shared" si="86"/>
        <v>0</v>
      </c>
      <c r="AI148" s="46">
        <f t="shared" si="86"/>
        <v>0</v>
      </c>
      <c r="AJ148" s="46">
        <f t="shared" si="86"/>
        <v>0</v>
      </c>
      <c r="AK148" s="46">
        <f t="shared" si="86"/>
        <v>0</v>
      </c>
      <c r="AL148" s="46">
        <f t="shared" si="86"/>
        <v>0</v>
      </c>
      <c r="AM148" s="46">
        <f t="shared" si="86"/>
        <v>0</v>
      </c>
      <c r="AN148" s="46">
        <f t="shared" si="86"/>
        <v>0</v>
      </c>
      <c r="AO148" s="46">
        <f t="shared" si="86"/>
        <v>0</v>
      </c>
      <c r="AP148" s="46">
        <f t="shared" si="86"/>
        <v>0</v>
      </c>
      <c r="AQ148" s="46">
        <f t="shared" si="86"/>
        <v>0</v>
      </c>
      <c r="AR148" s="46">
        <f t="shared" si="86"/>
        <v>0</v>
      </c>
      <c r="AS148" s="46">
        <f t="shared" si="86"/>
        <v>0</v>
      </c>
      <c r="AT148" s="46">
        <f t="shared" si="86"/>
        <v>0</v>
      </c>
      <c r="AU148" s="46">
        <f t="shared" si="86"/>
        <v>0</v>
      </c>
      <c r="AV148" s="46">
        <f t="shared" si="86"/>
        <v>0</v>
      </c>
      <c r="AW148" s="46">
        <f t="shared" si="86"/>
        <v>0</v>
      </c>
      <c r="AX148" s="46">
        <f t="shared" si="86"/>
        <v>0</v>
      </c>
      <c r="AY148" s="46">
        <f t="shared" si="86"/>
        <v>0</v>
      </c>
      <c r="AZ148" s="46">
        <f t="shared" si="86"/>
        <v>0</v>
      </c>
      <c r="BA148" s="46">
        <f t="shared" si="86"/>
        <v>0</v>
      </c>
      <c r="BB148" s="46">
        <f t="shared" si="86"/>
        <v>0</v>
      </c>
      <c r="BC148" s="46">
        <f t="shared" si="86"/>
        <v>0</v>
      </c>
      <c r="BD148" s="46">
        <f t="shared" si="86"/>
        <v>0</v>
      </c>
      <c r="BE148" s="46">
        <f t="shared" si="86"/>
        <v>0</v>
      </c>
      <c r="BF148" s="46">
        <f t="shared" si="86"/>
        <v>0</v>
      </c>
      <c r="BG148" s="46">
        <f t="shared" si="86"/>
        <v>0</v>
      </c>
      <c r="BH148" s="46">
        <f t="shared" si="86"/>
        <v>0</v>
      </c>
      <c r="BI148" s="46">
        <f t="shared" si="86"/>
        <v>0</v>
      </c>
      <c r="BJ148" s="46">
        <f t="shared" si="86"/>
        <v>0</v>
      </c>
      <c r="BK148" s="46">
        <f t="shared" si="86"/>
        <v>0</v>
      </c>
      <c r="BL148" s="46">
        <f t="shared" si="86"/>
        <v>0</v>
      </c>
      <c r="BM148" s="46">
        <f t="shared" si="86"/>
        <v>0</v>
      </c>
      <c r="BN148" s="46">
        <f t="shared" si="86"/>
        <v>0</v>
      </c>
      <c r="BO148" s="46">
        <f t="shared" si="86"/>
        <v>0</v>
      </c>
      <c r="BP148" s="46">
        <f t="shared" si="86"/>
        <v>0</v>
      </c>
      <c r="BQ148" s="46">
        <f t="shared" si="86"/>
        <v>0</v>
      </c>
      <c r="BR148" s="46">
        <f t="shared" si="86"/>
        <v>0</v>
      </c>
      <c r="BS148" s="46">
        <f t="shared" ref="BS148:CH148" si="87">BS144+BS140</f>
        <v>0</v>
      </c>
      <c r="BT148" s="46">
        <f t="shared" si="87"/>
        <v>0</v>
      </c>
      <c r="BU148" s="46">
        <f t="shared" si="87"/>
        <v>0</v>
      </c>
      <c r="BV148" s="46">
        <f t="shared" si="87"/>
        <v>0</v>
      </c>
      <c r="BW148" s="46">
        <f t="shared" si="87"/>
        <v>0</v>
      </c>
      <c r="BX148" s="46">
        <f t="shared" si="87"/>
        <v>0</v>
      </c>
      <c r="BY148" s="46">
        <f t="shared" si="87"/>
        <v>0</v>
      </c>
      <c r="BZ148" s="46">
        <f t="shared" si="87"/>
        <v>0</v>
      </c>
      <c r="CA148" s="46">
        <f t="shared" si="87"/>
        <v>0</v>
      </c>
      <c r="CB148" s="46">
        <f t="shared" si="87"/>
        <v>0</v>
      </c>
      <c r="CC148" s="46">
        <f t="shared" si="87"/>
        <v>0</v>
      </c>
      <c r="CD148" s="46">
        <f t="shared" si="87"/>
        <v>0</v>
      </c>
      <c r="CE148" s="46">
        <f t="shared" si="87"/>
        <v>0</v>
      </c>
      <c r="CF148" s="46">
        <f t="shared" si="87"/>
        <v>0</v>
      </c>
      <c r="CG148" s="46">
        <f t="shared" si="87"/>
        <v>0</v>
      </c>
      <c r="CH148" s="46">
        <f t="shared" si="87"/>
        <v>0</v>
      </c>
    </row>
    <row r="149" spans="2:86" x14ac:dyDescent="0.35">
      <c r="B149" s="40" t="s">
        <v>79</v>
      </c>
      <c r="E149" s="32">
        <f>SUM(G149:CH149)</f>
        <v>16.965</v>
      </c>
      <c r="F149" s="2"/>
      <c r="G149" s="43">
        <f t="shared" ref="G149:BR149" si="88">G145+G140</f>
        <v>0</v>
      </c>
      <c r="H149" s="43">
        <f t="shared" si="88"/>
        <v>0</v>
      </c>
      <c r="I149" s="43">
        <f t="shared" si="88"/>
        <v>0</v>
      </c>
      <c r="J149" s="43">
        <f t="shared" si="88"/>
        <v>0</v>
      </c>
      <c r="K149" s="43">
        <f t="shared" si="88"/>
        <v>0</v>
      </c>
      <c r="L149" s="43">
        <f t="shared" si="88"/>
        <v>0</v>
      </c>
      <c r="M149" s="43">
        <f t="shared" si="88"/>
        <v>0</v>
      </c>
      <c r="N149" s="43">
        <f t="shared" si="88"/>
        <v>0</v>
      </c>
      <c r="O149" s="43">
        <f t="shared" si="88"/>
        <v>0</v>
      </c>
      <c r="P149" s="43">
        <f t="shared" si="88"/>
        <v>0</v>
      </c>
      <c r="Q149" s="43">
        <f t="shared" si="88"/>
        <v>0</v>
      </c>
      <c r="R149" s="43">
        <f t="shared" si="88"/>
        <v>9.3149999999999995</v>
      </c>
      <c r="S149" s="43">
        <f t="shared" si="88"/>
        <v>0</v>
      </c>
      <c r="T149" s="43">
        <f t="shared" si="88"/>
        <v>7.65</v>
      </c>
      <c r="U149" s="43">
        <f t="shared" si="88"/>
        <v>0</v>
      </c>
      <c r="V149" s="43">
        <f t="shared" si="88"/>
        <v>0</v>
      </c>
      <c r="W149" s="43">
        <f t="shared" si="88"/>
        <v>0</v>
      </c>
      <c r="X149" s="43">
        <f t="shared" si="88"/>
        <v>0</v>
      </c>
      <c r="Y149" s="43">
        <f t="shared" si="88"/>
        <v>0</v>
      </c>
      <c r="Z149" s="43">
        <f t="shared" si="88"/>
        <v>0</v>
      </c>
      <c r="AA149" s="43">
        <f t="shared" si="88"/>
        <v>0</v>
      </c>
      <c r="AB149" s="43">
        <f t="shared" si="88"/>
        <v>0</v>
      </c>
      <c r="AC149" s="43">
        <f t="shared" si="88"/>
        <v>0</v>
      </c>
      <c r="AD149" s="43">
        <f t="shared" si="88"/>
        <v>0</v>
      </c>
      <c r="AE149" s="43">
        <f t="shared" si="88"/>
        <v>0</v>
      </c>
      <c r="AF149" s="43">
        <f t="shared" si="88"/>
        <v>0</v>
      </c>
      <c r="AG149" s="43">
        <f t="shared" si="88"/>
        <v>0</v>
      </c>
      <c r="AH149" s="43">
        <f t="shared" si="88"/>
        <v>0</v>
      </c>
      <c r="AI149" s="43">
        <f t="shared" si="88"/>
        <v>0</v>
      </c>
      <c r="AJ149" s="43">
        <f t="shared" si="88"/>
        <v>0</v>
      </c>
      <c r="AK149" s="43">
        <f t="shared" si="88"/>
        <v>0</v>
      </c>
      <c r="AL149" s="43">
        <f t="shared" si="88"/>
        <v>0</v>
      </c>
      <c r="AM149" s="43">
        <f t="shared" si="88"/>
        <v>0</v>
      </c>
      <c r="AN149" s="43">
        <f t="shared" si="88"/>
        <v>0</v>
      </c>
      <c r="AO149" s="43">
        <f t="shared" si="88"/>
        <v>0</v>
      </c>
      <c r="AP149" s="43">
        <f t="shared" si="88"/>
        <v>0</v>
      </c>
      <c r="AQ149" s="43">
        <f t="shared" si="88"/>
        <v>0</v>
      </c>
      <c r="AR149" s="43">
        <f t="shared" si="88"/>
        <v>0</v>
      </c>
      <c r="AS149" s="43">
        <f t="shared" si="88"/>
        <v>0</v>
      </c>
      <c r="AT149" s="43">
        <f t="shared" si="88"/>
        <v>0</v>
      </c>
      <c r="AU149" s="43">
        <f t="shared" si="88"/>
        <v>0</v>
      </c>
      <c r="AV149" s="43">
        <f t="shared" si="88"/>
        <v>0</v>
      </c>
      <c r="AW149" s="43">
        <f t="shared" si="88"/>
        <v>0</v>
      </c>
      <c r="AX149" s="43">
        <f t="shared" si="88"/>
        <v>0</v>
      </c>
      <c r="AY149" s="43">
        <f t="shared" si="88"/>
        <v>0</v>
      </c>
      <c r="AZ149" s="43">
        <f t="shared" si="88"/>
        <v>0</v>
      </c>
      <c r="BA149" s="43">
        <f t="shared" si="88"/>
        <v>0</v>
      </c>
      <c r="BB149" s="43">
        <f t="shared" si="88"/>
        <v>0</v>
      </c>
      <c r="BC149" s="43">
        <f t="shared" si="88"/>
        <v>0</v>
      </c>
      <c r="BD149" s="43">
        <f t="shared" si="88"/>
        <v>0</v>
      </c>
      <c r="BE149" s="43">
        <f t="shared" si="88"/>
        <v>0</v>
      </c>
      <c r="BF149" s="43">
        <f t="shared" si="88"/>
        <v>0</v>
      </c>
      <c r="BG149" s="43">
        <f t="shared" si="88"/>
        <v>0</v>
      </c>
      <c r="BH149" s="43">
        <f t="shared" si="88"/>
        <v>0</v>
      </c>
      <c r="BI149" s="43">
        <f t="shared" si="88"/>
        <v>0</v>
      </c>
      <c r="BJ149" s="43">
        <f t="shared" si="88"/>
        <v>0</v>
      </c>
      <c r="BK149" s="43">
        <f t="shared" si="88"/>
        <v>0</v>
      </c>
      <c r="BL149" s="43">
        <f t="shared" si="88"/>
        <v>0</v>
      </c>
      <c r="BM149" s="43">
        <f t="shared" si="88"/>
        <v>0</v>
      </c>
      <c r="BN149" s="43">
        <f t="shared" si="88"/>
        <v>0</v>
      </c>
      <c r="BO149" s="43">
        <f t="shared" si="88"/>
        <v>0</v>
      </c>
      <c r="BP149" s="43">
        <f t="shared" si="88"/>
        <v>0</v>
      </c>
      <c r="BQ149" s="43">
        <f t="shared" si="88"/>
        <v>0</v>
      </c>
      <c r="BR149" s="43">
        <f t="shared" si="88"/>
        <v>0</v>
      </c>
      <c r="BS149" s="43">
        <f t="shared" ref="BS149:CH149" si="89">BS145+BS140</f>
        <v>0</v>
      </c>
      <c r="BT149" s="43">
        <f t="shared" si="89"/>
        <v>0</v>
      </c>
      <c r="BU149" s="43">
        <f t="shared" si="89"/>
        <v>0</v>
      </c>
      <c r="BV149" s="43">
        <f t="shared" si="89"/>
        <v>0</v>
      </c>
      <c r="BW149" s="43">
        <f t="shared" si="89"/>
        <v>0</v>
      </c>
      <c r="BX149" s="43">
        <f t="shared" si="89"/>
        <v>0</v>
      </c>
      <c r="BY149" s="43">
        <f t="shared" si="89"/>
        <v>0</v>
      </c>
      <c r="BZ149" s="43">
        <f t="shared" si="89"/>
        <v>0</v>
      </c>
      <c r="CA149" s="43">
        <f t="shared" si="89"/>
        <v>0</v>
      </c>
      <c r="CB149" s="43">
        <f t="shared" si="89"/>
        <v>0</v>
      </c>
      <c r="CC149" s="43">
        <f t="shared" si="89"/>
        <v>0</v>
      </c>
      <c r="CD149" s="43">
        <f t="shared" si="89"/>
        <v>0</v>
      </c>
      <c r="CE149" s="43">
        <f t="shared" si="89"/>
        <v>0</v>
      </c>
      <c r="CF149" s="43">
        <f t="shared" si="89"/>
        <v>0</v>
      </c>
      <c r="CG149" s="43">
        <f t="shared" si="89"/>
        <v>0</v>
      </c>
      <c r="CH149" s="43">
        <f t="shared" si="89"/>
        <v>0</v>
      </c>
    </row>
    <row r="150" spans="2:86" x14ac:dyDescent="0.35">
      <c r="B150" s="40" t="s">
        <v>80</v>
      </c>
      <c r="E150" s="44">
        <f>SUM(G150:CH150)</f>
        <v>16.965</v>
      </c>
      <c r="F150" s="2"/>
      <c r="G150" s="46">
        <f t="shared" ref="G150:BR150" si="90">G146+G140</f>
        <v>0</v>
      </c>
      <c r="H150" s="46">
        <f t="shared" si="90"/>
        <v>0</v>
      </c>
      <c r="I150" s="46">
        <f t="shared" si="90"/>
        <v>0</v>
      </c>
      <c r="J150" s="46">
        <f t="shared" si="90"/>
        <v>0</v>
      </c>
      <c r="K150" s="46">
        <f t="shared" si="90"/>
        <v>0</v>
      </c>
      <c r="L150" s="46">
        <f t="shared" si="90"/>
        <v>0</v>
      </c>
      <c r="M150" s="46">
        <f t="shared" si="90"/>
        <v>0</v>
      </c>
      <c r="N150" s="46">
        <f t="shared" si="90"/>
        <v>0</v>
      </c>
      <c r="O150" s="46">
        <f t="shared" si="90"/>
        <v>0</v>
      </c>
      <c r="P150" s="46">
        <f t="shared" si="90"/>
        <v>0</v>
      </c>
      <c r="Q150" s="46">
        <f t="shared" si="90"/>
        <v>0</v>
      </c>
      <c r="R150" s="46">
        <f t="shared" si="90"/>
        <v>9.3149999999999995</v>
      </c>
      <c r="S150" s="46">
        <f t="shared" si="90"/>
        <v>0</v>
      </c>
      <c r="T150" s="46">
        <f t="shared" si="90"/>
        <v>7.65</v>
      </c>
      <c r="U150" s="46">
        <f t="shared" si="90"/>
        <v>0</v>
      </c>
      <c r="V150" s="46">
        <f t="shared" si="90"/>
        <v>0</v>
      </c>
      <c r="W150" s="46">
        <f t="shared" si="90"/>
        <v>0</v>
      </c>
      <c r="X150" s="46">
        <f t="shared" si="90"/>
        <v>0</v>
      </c>
      <c r="Y150" s="46">
        <f t="shared" si="90"/>
        <v>0</v>
      </c>
      <c r="Z150" s="46">
        <f t="shared" si="90"/>
        <v>0</v>
      </c>
      <c r="AA150" s="46">
        <f t="shared" si="90"/>
        <v>0</v>
      </c>
      <c r="AB150" s="46">
        <f t="shared" si="90"/>
        <v>0</v>
      </c>
      <c r="AC150" s="46">
        <f t="shared" si="90"/>
        <v>0</v>
      </c>
      <c r="AD150" s="46">
        <f t="shared" si="90"/>
        <v>0</v>
      </c>
      <c r="AE150" s="46">
        <f t="shared" si="90"/>
        <v>0</v>
      </c>
      <c r="AF150" s="46">
        <f t="shared" si="90"/>
        <v>0</v>
      </c>
      <c r="AG150" s="46">
        <f t="shared" si="90"/>
        <v>0</v>
      </c>
      <c r="AH150" s="46">
        <f t="shared" si="90"/>
        <v>0</v>
      </c>
      <c r="AI150" s="46">
        <f t="shared" si="90"/>
        <v>0</v>
      </c>
      <c r="AJ150" s="46">
        <f t="shared" si="90"/>
        <v>0</v>
      </c>
      <c r="AK150" s="46">
        <f t="shared" si="90"/>
        <v>0</v>
      </c>
      <c r="AL150" s="46">
        <f t="shared" si="90"/>
        <v>0</v>
      </c>
      <c r="AM150" s="46">
        <f t="shared" si="90"/>
        <v>0</v>
      </c>
      <c r="AN150" s="46">
        <f t="shared" si="90"/>
        <v>0</v>
      </c>
      <c r="AO150" s="46">
        <f t="shared" si="90"/>
        <v>0</v>
      </c>
      <c r="AP150" s="46">
        <f t="shared" si="90"/>
        <v>0</v>
      </c>
      <c r="AQ150" s="46">
        <f t="shared" si="90"/>
        <v>0</v>
      </c>
      <c r="AR150" s="46">
        <f t="shared" si="90"/>
        <v>0</v>
      </c>
      <c r="AS150" s="46">
        <f t="shared" si="90"/>
        <v>0</v>
      </c>
      <c r="AT150" s="46">
        <f t="shared" si="90"/>
        <v>0</v>
      </c>
      <c r="AU150" s="46">
        <f t="shared" si="90"/>
        <v>0</v>
      </c>
      <c r="AV150" s="46">
        <f t="shared" si="90"/>
        <v>0</v>
      </c>
      <c r="AW150" s="46">
        <f t="shared" si="90"/>
        <v>0</v>
      </c>
      <c r="AX150" s="46">
        <f t="shared" si="90"/>
        <v>0</v>
      </c>
      <c r="AY150" s="46">
        <f t="shared" si="90"/>
        <v>0</v>
      </c>
      <c r="AZ150" s="46">
        <f t="shared" si="90"/>
        <v>0</v>
      </c>
      <c r="BA150" s="46">
        <f t="shared" si="90"/>
        <v>0</v>
      </c>
      <c r="BB150" s="46">
        <f t="shared" si="90"/>
        <v>0</v>
      </c>
      <c r="BC150" s="46">
        <f t="shared" si="90"/>
        <v>0</v>
      </c>
      <c r="BD150" s="46">
        <f t="shared" si="90"/>
        <v>0</v>
      </c>
      <c r="BE150" s="46">
        <f t="shared" si="90"/>
        <v>0</v>
      </c>
      <c r="BF150" s="46">
        <f t="shared" si="90"/>
        <v>0</v>
      </c>
      <c r="BG150" s="46">
        <f t="shared" si="90"/>
        <v>0</v>
      </c>
      <c r="BH150" s="46">
        <f t="shared" si="90"/>
        <v>0</v>
      </c>
      <c r="BI150" s="46">
        <f t="shared" si="90"/>
        <v>0</v>
      </c>
      <c r="BJ150" s="46">
        <f t="shared" si="90"/>
        <v>0</v>
      </c>
      <c r="BK150" s="46">
        <f t="shared" si="90"/>
        <v>0</v>
      </c>
      <c r="BL150" s="46">
        <f t="shared" si="90"/>
        <v>0</v>
      </c>
      <c r="BM150" s="46">
        <f t="shared" si="90"/>
        <v>0</v>
      </c>
      <c r="BN150" s="46">
        <f t="shared" si="90"/>
        <v>0</v>
      </c>
      <c r="BO150" s="46">
        <f t="shared" si="90"/>
        <v>0</v>
      </c>
      <c r="BP150" s="46">
        <f t="shared" si="90"/>
        <v>0</v>
      </c>
      <c r="BQ150" s="46">
        <f t="shared" si="90"/>
        <v>0</v>
      </c>
      <c r="BR150" s="46">
        <f t="shared" si="90"/>
        <v>0</v>
      </c>
      <c r="BS150" s="46">
        <f t="shared" ref="BS150:CH150" si="91">BS146+BS140</f>
        <v>0</v>
      </c>
      <c r="BT150" s="46">
        <f t="shared" si="91"/>
        <v>0</v>
      </c>
      <c r="BU150" s="46">
        <f t="shared" si="91"/>
        <v>0</v>
      </c>
      <c r="BV150" s="46">
        <f t="shared" si="91"/>
        <v>0</v>
      </c>
      <c r="BW150" s="46">
        <f t="shared" si="91"/>
        <v>0</v>
      </c>
      <c r="BX150" s="46">
        <f t="shared" si="91"/>
        <v>0</v>
      </c>
      <c r="BY150" s="46">
        <f t="shared" si="91"/>
        <v>0</v>
      </c>
      <c r="BZ150" s="46">
        <f t="shared" si="91"/>
        <v>0</v>
      </c>
      <c r="CA150" s="46">
        <f t="shared" si="91"/>
        <v>0</v>
      </c>
      <c r="CB150" s="46">
        <f t="shared" si="91"/>
        <v>0</v>
      </c>
      <c r="CC150" s="46">
        <f t="shared" si="91"/>
        <v>0</v>
      </c>
      <c r="CD150" s="46">
        <f t="shared" si="91"/>
        <v>0</v>
      </c>
      <c r="CE150" s="46">
        <f t="shared" si="91"/>
        <v>0</v>
      </c>
      <c r="CF150" s="46">
        <f t="shared" si="91"/>
        <v>0</v>
      </c>
      <c r="CG150" s="46">
        <f t="shared" si="91"/>
        <v>0</v>
      </c>
      <c r="CH150" s="46">
        <f t="shared" si="91"/>
        <v>0</v>
      </c>
    </row>
    <row r="151" spans="2:86" x14ac:dyDescent="0.35">
      <c r="G151" s="56"/>
    </row>
    <row r="152" spans="2:86" x14ac:dyDescent="0.35">
      <c r="B152" s="2" t="s">
        <v>70</v>
      </c>
      <c r="G152" s="56"/>
    </row>
    <row r="154" spans="2:86" x14ac:dyDescent="0.35">
      <c r="B154" s="40" t="s">
        <v>75</v>
      </c>
      <c r="C154" s="2"/>
      <c r="D154" s="2"/>
      <c r="E154" s="44">
        <f>SUM(G154:CH154)</f>
        <v>0</v>
      </c>
      <c r="F154" s="2"/>
      <c r="G154" s="46">
        <f t="shared" ref="G154:BR156" si="92">G144*G$52</f>
        <v>0</v>
      </c>
      <c r="H154" s="46">
        <f t="shared" si="92"/>
        <v>0</v>
      </c>
      <c r="I154" s="46">
        <f t="shared" si="92"/>
        <v>0</v>
      </c>
      <c r="J154" s="46">
        <f t="shared" si="92"/>
        <v>0</v>
      </c>
      <c r="K154" s="46">
        <f t="shared" si="92"/>
        <v>0</v>
      </c>
      <c r="L154" s="46">
        <f t="shared" si="92"/>
        <v>0</v>
      </c>
      <c r="M154" s="46">
        <f t="shared" si="92"/>
        <v>0</v>
      </c>
      <c r="N154" s="46">
        <f t="shared" si="92"/>
        <v>0</v>
      </c>
      <c r="O154" s="46">
        <f t="shared" si="92"/>
        <v>0</v>
      </c>
      <c r="P154" s="46">
        <f t="shared" si="92"/>
        <v>0</v>
      </c>
      <c r="Q154" s="46">
        <f t="shared" si="92"/>
        <v>0</v>
      </c>
      <c r="R154" s="46">
        <f t="shared" si="92"/>
        <v>0</v>
      </c>
      <c r="S154" s="46">
        <f t="shared" si="92"/>
        <v>0</v>
      </c>
      <c r="T154" s="46">
        <f t="shared" si="92"/>
        <v>0</v>
      </c>
      <c r="U154" s="46">
        <f t="shared" si="92"/>
        <v>0</v>
      </c>
      <c r="V154" s="46">
        <f t="shared" si="92"/>
        <v>0</v>
      </c>
      <c r="W154" s="46">
        <f t="shared" si="92"/>
        <v>0</v>
      </c>
      <c r="X154" s="46">
        <f t="shared" si="92"/>
        <v>0</v>
      </c>
      <c r="Y154" s="46">
        <f t="shared" si="92"/>
        <v>0</v>
      </c>
      <c r="Z154" s="46">
        <f t="shared" si="92"/>
        <v>0</v>
      </c>
      <c r="AA154" s="46">
        <f t="shared" si="92"/>
        <v>0</v>
      </c>
      <c r="AB154" s="46">
        <f t="shared" si="92"/>
        <v>0</v>
      </c>
      <c r="AC154" s="46">
        <f t="shared" si="92"/>
        <v>0</v>
      </c>
      <c r="AD154" s="46">
        <f t="shared" si="92"/>
        <v>0</v>
      </c>
      <c r="AE154" s="46">
        <f t="shared" si="92"/>
        <v>0</v>
      </c>
      <c r="AF154" s="46">
        <f t="shared" si="92"/>
        <v>0</v>
      </c>
      <c r="AG154" s="46">
        <f t="shared" si="92"/>
        <v>0</v>
      </c>
      <c r="AH154" s="46">
        <f t="shared" si="92"/>
        <v>0</v>
      </c>
      <c r="AI154" s="46">
        <f t="shared" si="92"/>
        <v>0</v>
      </c>
      <c r="AJ154" s="46">
        <f t="shared" si="92"/>
        <v>0</v>
      </c>
      <c r="AK154" s="46">
        <f t="shared" si="92"/>
        <v>0</v>
      </c>
      <c r="AL154" s="46">
        <f t="shared" si="92"/>
        <v>0</v>
      </c>
      <c r="AM154" s="46">
        <f t="shared" si="92"/>
        <v>0</v>
      </c>
      <c r="AN154" s="46">
        <f t="shared" si="92"/>
        <v>0</v>
      </c>
      <c r="AO154" s="46">
        <f t="shared" si="92"/>
        <v>0</v>
      </c>
      <c r="AP154" s="46">
        <f t="shared" si="92"/>
        <v>0</v>
      </c>
      <c r="AQ154" s="46">
        <f t="shared" si="92"/>
        <v>0</v>
      </c>
      <c r="AR154" s="46">
        <f t="shared" si="92"/>
        <v>0</v>
      </c>
      <c r="AS154" s="46">
        <f t="shared" si="92"/>
        <v>0</v>
      </c>
      <c r="AT154" s="46">
        <f t="shared" si="92"/>
        <v>0</v>
      </c>
      <c r="AU154" s="46">
        <f t="shared" si="92"/>
        <v>0</v>
      </c>
      <c r="AV154" s="46">
        <f t="shared" si="92"/>
        <v>0</v>
      </c>
      <c r="AW154" s="46">
        <f t="shared" si="92"/>
        <v>0</v>
      </c>
      <c r="AX154" s="46">
        <f t="shared" si="92"/>
        <v>0</v>
      </c>
      <c r="AY154" s="46">
        <f t="shared" si="92"/>
        <v>0</v>
      </c>
      <c r="AZ154" s="46">
        <f t="shared" si="92"/>
        <v>0</v>
      </c>
      <c r="BA154" s="46">
        <f t="shared" si="92"/>
        <v>0</v>
      </c>
      <c r="BB154" s="46">
        <f t="shared" si="92"/>
        <v>0</v>
      </c>
      <c r="BC154" s="46">
        <f t="shared" si="92"/>
        <v>0</v>
      </c>
      <c r="BD154" s="46">
        <f t="shared" si="92"/>
        <v>0</v>
      </c>
      <c r="BE154" s="46">
        <f t="shared" si="92"/>
        <v>0</v>
      </c>
      <c r="BF154" s="46">
        <f t="shared" si="92"/>
        <v>0</v>
      </c>
      <c r="BG154" s="46">
        <f t="shared" si="92"/>
        <v>0</v>
      </c>
      <c r="BH154" s="46">
        <f t="shared" si="92"/>
        <v>0</v>
      </c>
      <c r="BI154" s="46">
        <f t="shared" si="92"/>
        <v>0</v>
      </c>
      <c r="BJ154" s="46">
        <f t="shared" si="92"/>
        <v>0</v>
      </c>
      <c r="BK154" s="46">
        <f t="shared" si="92"/>
        <v>0</v>
      </c>
      <c r="BL154" s="46">
        <f t="shared" si="92"/>
        <v>0</v>
      </c>
      <c r="BM154" s="46">
        <f t="shared" si="92"/>
        <v>0</v>
      </c>
      <c r="BN154" s="46">
        <f t="shared" si="92"/>
        <v>0</v>
      </c>
      <c r="BO154" s="46">
        <f t="shared" si="92"/>
        <v>0</v>
      </c>
      <c r="BP154" s="46">
        <f t="shared" si="92"/>
        <v>0</v>
      </c>
      <c r="BQ154" s="46">
        <f t="shared" si="92"/>
        <v>0</v>
      </c>
      <c r="BR154" s="46">
        <f t="shared" si="92"/>
        <v>0</v>
      </c>
      <c r="BS154" s="46">
        <f t="shared" ref="BS154:CH156" si="93">BS144*BS$52</f>
        <v>0</v>
      </c>
      <c r="BT154" s="46">
        <f t="shared" si="93"/>
        <v>0</v>
      </c>
      <c r="BU154" s="46">
        <f t="shared" si="93"/>
        <v>0</v>
      </c>
      <c r="BV154" s="46">
        <f t="shared" si="93"/>
        <v>0</v>
      </c>
      <c r="BW154" s="46">
        <f t="shared" si="93"/>
        <v>0</v>
      </c>
      <c r="BX154" s="46">
        <f t="shared" si="93"/>
        <v>0</v>
      </c>
      <c r="BY154" s="46">
        <f t="shared" si="93"/>
        <v>0</v>
      </c>
      <c r="BZ154" s="46">
        <f t="shared" si="93"/>
        <v>0</v>
      </c>
      <c r="CA154" s="46">
        <f t="shared" si="93"/>
        <v>0</v>
      </c>
      <c r="CB154" s="46">
        <f t="shared" si="93"/>
        <v>0</v>
      </c>
      <c r="CC154" s="46">
        <f t="shared" si="93"/>
        <v>0</v>
      </c>
      <c r="CD154" s="46">
        <f t="shared" si="93"/>
        <v>0</v>
      </c>
      <c r="CE154" s="46">
        <f t="shared" si="93"/>
        <v>0</v>
      </c>
      <c r="CF154" s="46">
        <f t="shared" si="93"/>
        <v>0</v>
      </c>
      <c r="CG154" s="46">
        <f t="shared" si="93"/>
        <v>0</v>
      </c>
      <c r="CH154" s="46">
        <f t="shared" si="93"/>
        <v>0</v>
      </c>
    </row>
    <row r="155" spans="2:86" x14ac:dyDescent="0.35">
      <c r="B155" s="40" t="s">
        <v>76</v>
      </c>
      <c r="E155" s="32">
        <f>SUM(G155:CH155)</f>
        <v>0</v>
      </c>
      <c r="F155" s="2"/>
      <c r="G155" s="43">
        <f t="shared" si="92"/>
        <v>0</v>
      </c>
      <c r="H155" s="43">
        <f t="shared" si="92"/>
        <v>0</v>
      </c>
      <c r="I155" s="43">
        <f t="shared" si="92"/>
        <v>0</v>
      </c>
      <c r="J155" s="43">
        <f t="shared" si="92"/>
        <v>0</v>
      </c>
      <c r="K155" s="43">
        <f t="shared" si="92"/>
        <v>0</v>
      </c>
      <c r="L155" s="43">
        <f t="shared" si="92"/>
        <v>0</v>
      </c>
      <c r="M155" s="43">
        <f t="shared" si="92"/>
        <v>0</v>
      </c>
      <c r="N155" s="43">
        <f t="shared" si="92"/>
        <v>0</v>
      </c>
      <c r="O155" s="43">
        <f t="shared" si="92"/>
        <v>0</v>
      </c>
      <c r="P155" s="43">
        <f t="shared" si="92"/>
        <v>0</v>
      </c>
      <c r="Q155" s="43">
        <f t="shared" si="92"/>
        <v>0</v>
      </c>
      <c r="R155" s="43">
        <f t="shared" si="92"/>
        <v>0</v>
      </c>
      <c r="S155" s="43">
        <f t="shared" si="92"/>
        <v>0</v>
      </c>
      <c r="T155" s="43">
        <f t="shared" si="92"/>
        <v>0</v>
      </c>
      <c r="U155" s="43">
        <f t="shared" si="92"/>
        <v>0</v>
      </c>
      <c r="V155" s="43">
        <f t="shared" si="92"/>
        <v>0</v>
      </c>
      <c r="W155" s="43">
        <f t="shared" si="92"/>
        <v>0</v>
      </c>
      <c r="X155" s="43">
        <f t="shared" si="92"/>
        <v>0</v>
      </c>
      <c r="Y155" s="43">
        <f t="shared" si="92"/>
        <v>0</v>
      </c>
      <c r="Z155" s="43">
        <f t="shared" si="92"/>
        <v>0</v>
      </c>
      <c r="AA155" s="43">
        <f t="shared" si="92"/>
        <v>0</v>
      </c>
      <c r="AB155" s="43">
        <f t="shared" si="92"/>
        <v>0</v>
      </c>
      <c r="AC155" s="43">
        <f t="shared" si="92"/>
        <v>0</v>
      </c>
      <c r="AD155" s="43">
        <f t="shared" si="92"/>
        <v>0</v>
      </c>
      <c r="AE155" s="43">
        <f t="shared" si="92"/>
        <v>0</v>
      </c>
      <c r="AF155" s="43">
        <f t="shared" si="92"/>
        <v>0</v>
      </c>
      <c r="AG155" s="43">
        <f t="shared" si="92"/>
        <v>0</v>
      </c>
      <c r="AH155" s="43">
        <f t="shared" si="92"/>
        <v>0</v>
      </c>
      <c r="AI155" s="43">
        <f t="shared" si="92"/>
        <v>0</v>
      </c>
      <c r="AJ155" s="43">
        <f t="shared" si="92"/>
        <v>0</v>
      </c>
      <c r="AK155" s="43">
        <f t="shared" si="92"/>
        <v>0</v>
      </c>
      <c r="AL155" s="43">
        <f t="shared" si="92"/>
        <v>0</v>
      </c>
      <c r="AM155" s="43">
        <f t="shared" si="92"/>
        <v>0</v>
      </c>
      <c r="AN155" s="43">
        <f t="shared" si="92"/>
        <v>0</v>
      </c>
      <c r="AO155" s="43">
        <f t="shared" si="92"/>
        <v>0</v>
      </c>
      <c r="AP155" s="43">
        <f t="shared" si="92"/>
        <v>0</v>
      </c>
      <c r="AQ155" s="43">
        <f t="shared" si="92"/>
        <v>0</v>
      </c>
      <c r="AR155" s="43">
        <f t="shared" si="92"/>
        <v>0</v>
      </c>
      <c r="AS155" s="43">
        <f t="shared" si="92"/>
        <v>0</v>
      </c>
      <c r="AT155" s="43">
        <f t="shared" si="92"/>
        <v>0</v>
      </c>
      <c r="AU155" s="43">
        <f t="shared" si="92"/>
        <v>0</v>
      </c>
      <c r="AV155" s="43">
        <f t="shared" si="92"/>
        <v>0</v>
      </c>
      <c r="AW155" s="43">
        <f t="shared" si="92"/>
        <v>0</v>
      </c>
      <c r="AX155" s="43">
        <f t="shared" si="92"/>
        <v>0</v>
      </c>
      <c r="AY155" s="43">
        <f t="shared" si="92"/>
        <v>0</v>
      </c>
      <c r="AZ155" s="43">
        <f t="shared" si="92"/>
        <v>0</v>
      </c>
      <c r="BA155" s="43">
        <f t="shared" si="92"/>
        <v>0</v>
      </c>
      <c r="BB155" s="43">
        <f t="shared" si="92"/>
        <v>0</v>
      </c>
      <c r="BC155" s="43">
        <f t="shared" si="92"/>
        <v>0</v>
      </c>
      <c r="BD155" s="43">
        <f t="shared" si="92"/>
        <v>0</v>
      </c>
      <c r="BE155" s="43">
        <f t="shared" si="92"/>
        <v>0</v>
      </c>
      <c r="BF155" s="43">
        <f t="shared" si="92"/>
        <v>0</v>
      </c>
      <c r="BG155" s="43">
        <f t="shared" si="92"/>
        <v>0</v>
      </c>
      <c r="BH155" s="43">
        <f t="shared" si="92"/>
        <v>0</v>
      </c>
      <c r="BI155" s="43">
        <f t="shared" si="92"/>
        <v>0</v>
      </c>
      <c r="BJ155" s="43">
        <f t="shared" si="92"/>
        <v>0</v>
      </c>
      <c r="BK155" s="43">
        <f t="shared" si="92"/>
        <v>0</v>
      </c>
      <c r="BL155" s="43">
        <f t="shared" si="92"/>
        <v>0</v>
      </c>
      <c r="BM155" s="43">
        <f t="shared" si="92"/>
        <v>0</v>
      </c>
      <c r="BN155" s="43">
        <f t="shared" si="92"/>
        <v>0</v>
      </c>
      <c r="BO155" s="43">
        <f t="shared" si="92"/>
        <v>0</v>
      </c>
      <c r="BP155" s="43">
        <f t="shared" si="92"/>
        <v>0</v>
      </c>
      <c r="BQ155" s="43">
        <f t="shared" si="92"/>
        <v>0</v>
      </c>
      <c r="BR155" s="43">
        <f t="shared" si="92"/>
        <v>0</v>
      </c>
      <c r="BS155" s="43">
        <f t="shared" si="93"/>
        <v>0</v>
      </c>
      <c r="BT155" s="43">
        <f t="shared" si="93"/>
        <v>0</v>
      </c>
      <c r="BU155" s="43">
        <f t="shared" si="93"/>
        <v>0</v>
      </c>
      <c r="BV155" s="43">
        <f t="shared" si="93"/>
        <v>0</v>
      </c>
      <c r="BW155" s="43">
        <f t="shared" si="93"/>
        <v>0</v>
      </c>
      <c r="BX155" s="43">
        <f t="shared" si="93"/>
        <v>0</v>
      </c>
      <c r="BY155" s="43">
        <f t="shared" si="93"/>
        <v>0</v>
      </c>
      <c r="BZ155" s="43">
        <f t="shared" si="93"/>
        <v>0</v>
      </c>
      <c r="CA155" s="43">
        <f t="shared" si="93"/>
        <v>0</v>
      </c>
      <c r="CB155" s="43">
        <f t="shared" si="93"/>
        <v>0</v>
      </c>
      <c r="CC155" s="43">
        <f t="shared" si="93"/>
        <v>0</v>
      </c>
      <c r="CD155" s="43">
        <f t="shared" si="93"/>
        <v>0</v>
      </c>
      <c r="CE155" s="43">
        <f t="shared" si="93"/>
        <v>0</v>
      </c>
      <c r="CF155" s="43">
        <f t="shared" si="93"/>
        <v>0</v>
      </c>
      <c r="CG155" s="43">
        <f t="shared" si="93"/>
        <v>0</v>
      </c>
      <c r="CH155" s="43">
        <f t="shared" si="93"/>
        <v>0</v>
      </c>
    </row>
    <row r="156" spans="2:86" x14ac:dyDescent="0.35">
      <c r="B156" s="40" t="s">
        <v>77</v>
      </c>
      <c r="E156" s="44">
        <f>SUM(G156:CH156)</f>
        <v>0</v>
      </c>
      <c r="F156" s="2"/>
      <c r="G156" s="45">
        <f t="shared" si="92"/>
        <v>0</v>
      </c>
      <c r="H156" s="46">
        <f t="shared" si="92"/>
        <v>0</v>
      </c>
      <c r="I156" s="46">
        <f t="shared" si="92"/>
        <v>0</v>
      </c>
      <c r="J156" s="46">
        <f t="shared" si="92"/>
        <v>0</v>
      </c>
      <c r="K156" s="46">
        <f t="shared" si="92"/>
        <v>0</v>
      </c>
      <c r="L156" s="46">
        <f t="shared" si="92"/>
        <v>0</v>
      </c>
      <c r="M156" s="46">
        <f t="shared" si="92"/>
        <v>0</v>
      </c>
      <c r="N156" s="46">
        <f t="shared" si="92"/>
        <v>0</v>
      </c>
      <c r="O156" s="46">
        <f t="shared" si="92"/>
        <v>0</v>
      </c>
      <c r="P156" s="46">
        <f t="shared" si="92"/>
        <v>0</v>
      </c>
      <c r="Q156" s="46">
        <f t="shared" si="92"/>
        <v>0</v>
      </c>
      <c r="R156" s="46">
        <f t="shared" si="92"/>
        <v>0</v>
      </c>
      <c r="S156" s="46">
        <f t="shared" si="92"/>
        <v>0</v>
      </c>
      <c r="T156" s="46">
        <f t="shared" si="92"/>
        <v>0</v>
      </c>
      <c r="U156" s="46">
        <f t="shared" si="92"/>
        <v>0</v>
      </c>
      <c r="V156" s="46">
        <f t="shared" si="92"/>
        <v>0</v>
      </c>
      <c r="W156" s="46">
        <f t="shared" si="92"/>
        <v>0</v>
      </c>
      <c r="X156" s="46">
        <f t="shared" si="92"/>
        <v>0</v>
      </c>
      <c r="Y156" s="46">
        <f t="shared" si="92"/>
        <v>0</v>
      </c>
      <c r="Z156" s="46">
        <f t="shared" si="92"/>
        <v>0</v>
      </c>
      <c r="AA156" s="46">
        <f t="shared" si="92"/>
        <v>0</v>
      </c>
      <c r="AB156" s="46">
        <f t="shared" si="92"/>
        <v>0</v>
      </c>
      <c r="AC156" s="46">
        <f t="shared" si="92"/>
        <v>0</v>
      </c>
      <c r="AD156" s="46">
        <f t="shared" si="92"/>
        <v>0</v>
      </c>
      <c r="AE156" s="46">
        <f t="shared" si="92"/>
        <v>0</v>
      </c>
      <c r="AF156" s="46">
        <f t="shared" si="92"/>
        <v>0</v>
      </c>
      <c r="AG156" s="46">
        <f t="shared" si="92"/>
        <v>0</v>
      </c>
      <c r="AH156" s="46">
        <f t="shared" si="92"/>
        <v>0</v>
      </c>
      <c r="AI156" s="46">
        <f t="shared" si="92"/>
        <v>0</v>
      </c>
      <c r="AJ156" s="46">
        <f t="shared" si="92"/>
        <v>0</v>
      </c>
      <c r="AK156" s="46">
        <f t="shared" si="92"/>
        <v>0</v>
      </c>
      <c r="AL156" s="46">
        <f t="shared" si="92"/>
        <v>0</v>
      </c>
      <c r="AM156" s="46">
        <f t="shared" si="92"/>
        <v>0</v>
      </c>
      <c r="AN156" s="46">
        <f t="shared" si="92"/>
        <v>0</v>
      </c>
      <c r="AO156" s="46">
        <f t="shared" si="92"/>
        <v>0</v>
      </c>
      <c r="AP156" s="46">
        <f t="shared" si="92"/>
        <v>0</v>
      </c>
      <c r="AQ156" s="46">
        <f t="shared" si="92"/>
        <v>0</v>
      </c>
      <c r="AR156" s="46">
        <f t="shared" si="92"/>
        <v>0</v>
      </c>
      <c r="AS156" s="46">
        <f t="shared" si="92"/>
        <v>0</v>
      </c>
      <c r="AT156" s="46">
        <f t="shared" si="92"/>
        <v>0</v>
      </c>
      <c r="AU156" s="46">
        <f t="shared" si="92"/>
        <v>0</v>
      </c>
      <c r="AV156" s="46">
        <f t="shared" si="92"/>
        <v>0</v>
      </c>
      <c r="AW156" s="46">
        <f t="shared" si="92"/>
        <v>0</v>
      </c>
      <c r="AX156" s="46">
        <f t="shared" si="92"/>
        <v>0</v>
      </c>
      <c r="AY156" s="46">
        <f t="shared" si="92"/>
        <v>0</v>
      </c>
      <c r="AZ156" s="46">
        <f t="shared" si="92"/>
        <v>0</v>
      </c>
      <c r="BA156" s="46">
        <f t="shared" si="92"/>
        <v>0</v>
      </c>
      <c r="BB156" s="46">
        <f t="shared" si="92"/>
        <v>0</v>
      </c>
      <c r="BC156" s="46">
        <f t="shared" si="92"/>
        <v>0</v>
      </c>
      <c r="BD156" s="46">
        <f t="shared" si="92"/>
        <v>0</v>
      </c>
      <c r="BE156" s="46">
        <f t="shared" si="92"/>
        <v>0</v>
      </c>
      <c r="BF156" s="46">
        <f t="shared" si="92"/>
        <v>0</v>
      </c>
      <c r="BG156" s="46">
        <f t="shared" si="92"/>
        <v>0</v>
      </c>
      <c r="BH156" s="46">
        <f t="shared" si="92"/>
        <v>0</v>
      </c>
      <c r="BI156" s="46">
        <f t="shared" si="92"/>
        <v>0</v>
      </c>
      <c r="BJ156" s="46">
        <f t="shared" si="92"/>
        <v>0</v>
      </c>
      <c r="BK156" s="46">
        <f t="shared" si="92"/>
        <v>0</v>
      </c>
      <c r="BL156" s="46">
        <f t="shared" si="92"/>
        <v>0</v>
      </c>
      <c r="BM156" s="46">
        <f t="shared" si="92"/>
        <v>0</v>
      </c>
      <c r="BN156" s="46">
        <f t="shared" si="92"/>
        <v>0</v>
      </c>
      <c r="BO156" s="46">
        <f t="shared" si="92"/>
        <v>0</v>
      </c>
      <c r="BP156" s="46">
        <f t="shared" si="92"/>
        <v>0</v>
      </c>
      <c r="BQ156" s="46">
        <f t="shared" si="92"/>
        <v>0</v>
      </c>
      <c r="BR156" s="46">
        <f t="shared" si="92"/>
        <v>0</v>
      </c>
      <c r="BS156" s="46">
        <f t="shared" si="93"/>
        <v>0</v>
      </c>
      <c r="BT156" s="46">
        <f t="shared" si="93"/>
        <v>0</v>
      </c>
      <c r="BU156" s="46">
        <f t="shared" si="93"/>
        <v>0</v>
      </c>
      <c r="BV156" s="46">
        <f t="shared" si="93"/>
        <v>0</v>
      </c>
      <c r="BW156" s="46">
        <f t="shared" si="93"/>
        <v>0</v>
      </c>
      <c r="BX156" s="46">
        <f t="shared" si="93"/>
        <v>0</v>
      </c>
      <c r="BY156" s="46">
        <f t="shared" si="93"/>
        <v>0</v>
      </c>
      <c r="BZ156" s="46">
        <f t="shared" si="93"/>
        <v>0</v>
      </c>
      <c r="CA156" s="46">
        <f t="shared" si="93"/>
        <v>0</v>
      </c>
      <c r="CB156" s="46">
        <f t="shared" si="93"/>
        <v>0</v>
      </c>
      <c r="CC156" s="46">
        <f t="shared" si="93"/>
        <v>0</v>
      </c>
      <c r="CD156" s="46">
        <f t="shared" si="93"/>
        <v>0</v>
      </c>
      <c r="CE156" s="46">
        <f t="shared" si="93"/>
        <v>0</v>
      </c>
      <c r="CF156" s="46">
        <f t="shared" si="93"/>
        <v>0</v>
      </c>
      <c r="CG156" s="46">
        <f t="shared" si="93"/>
        <v>0</v>
      </c>
      <c r="CH156" s="46">
        <f t="shared" si="93"/>
        <v>0</v>
      </c>
    </row>
    <row r="157" spans="2:86" x14ac:dyDescent="0.35">
      <c r="B157" s="40"/>
      <c r="E157" s="32"/>
      <c r="F157" s="2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</row>
    <row r="158" spans="2:86" x14ac:dyDescent="0.35">
      <c r="B158" s="40" t="s">
        <v>78</v>
      </c>
      <c r="C158" s="2"/>
      <c r="D158" s="2"/>
      <c r="E158" s="44">
        <f>SUM(G158:CH158)</f>
        <v>14.907447407459209</v>
      </c>
      <c r="F158" s="2"/>
      <c r="G158" s="46">
        <f t="shared" ref="G158:BR160" si="94">G148*G$52</f>
        <v>0</v>
      </c>
      <c r="H158" s="46">
        <f t="shared" si="94"/>
        <v>0</v>
      </c>
      <c r="I158" s="46">
        <f t="shared" si="94"/>
        <v>0</v>
      </c>
      <c r="J158" s="46">
        <f t="shared" si="94"/>
        <v>0</v>
      </c>
      <c r="K158" s="46">
        <f t="shared" si="94"/>
        <v>0</v>
      </c>
      <c r="L158" s="46">
        <f t="shared" si="94"/>
        <v>0</v>
      </c>
      <c r="M158" s="46">
        <f t="shared" si="94"/>
        <v>0</v>
      </c>
      <c r="N158" s="46">
        <f t="shared" si="94"/>
        <v>0</v>
      </c>
      <c r="O158" s="46">
        <f t="shared" si="94"/>
        <v>0</v>
      </c>
      <c r="P158" s="46">
        <f t="shared" si="94"/>
        <v>0</v>
      </c>
      <c r="Q158" s="46">
        <f t="shared" si="94"/>
        <v>0</v>
      </c>
      <c r="R158" s="46">
        <f t="shared" si="94"/>
        <v>8.2770988086895585</v>
      </c>
      <c r="S158" s="46">
        <f t="shared" si="94"/>
        <v>0</v>
      </c>
      <c r="T158" s="46">
        <f t="shared" si="94"/>
        <v>6.6303485987696504</v>
      </c>
      <c r="U158" s="46">
        <f t="shared" si="94"/>
        <v>0</v>
      </c>
      <c r="V158" s="46">
        <f t="shared" si="94"/>
        <v>0</v>
      </c>
      <c r="W158" s="46">
        <f t="shared" si="94"/>
        <v>0</v>
      </c>
      <c r="X158" s="46">
        <f t="shared" si="94"/>
        <v>0</v>
      </c>
      <c r="Y158" s="46">
        <f t="shared" si="94"/>
        <v>0</v>
      </c>
      <c r="Z158" s="46">
        <f t="shared" si="94"/>
        <v>0</v>
      </c>
      <c r="AA158" s="46">
        <f t="shared" si="94"/>
        <v>0</v>
      </c>
      <c r="AB158" s="46">
        <f t="shared" si="94"/>
        <v>0</v>
      </c>
      <c r="AC158" s="46">
        <f t="shared" si="94"/>
        <v>0</v>
      </c>
      <c r="AD158" s="46">
        <f t="shared" si="94"/>
        <v>0</v>
      </c>
      <c r="AE158" s="46">
        <f t="shared" si="94"/>
        <v>0</v>
      </c>
      <c r="AF158" s="46">
        <f t="shared" si="94"/>
        <v>0</v>
      </c>
      <c r="AG158" s="46">
        <f t="shared" si="94"/>
        <v>0</v>
      </c>
      <c r="AH158" s="46">
        <f t="shared" si="94"/>
        <v>0</v>
      </c>
      <c r="AI158" s="46">
        <f t="shared" si="94"/>
        <v>0</v>
      </c>
      <c r="AJ158" s="46">
        <f t="shared" si="94"/>
        <v>0</v>
      </c>
      <c r="AK158" s="46">
        <f t="shared" si="94"/>
        <v>0</v>
      </c>
      <c r="AL158" s="46">
        <f t="shared" si="94"/>
        <v>0</v>
      </c>
      <c r="AM158" s="46">
        <f t="shared" si="94"/>
        <v>0</v>
      </c>
      <c r="AN158" s="46">
        <f t="shared" si="94"/>
        <v>0</v>
      </c>
      <c r="AO158" s="46">
        <f t="shared" si="94"/>
        <v>0</v>
      </c>
      <c r="AP158" s="46">
        <f t="shared" si="94"/>
        <v>0</v>
      </c>
      <c r="AQ158" s="46">
        <f t="shared" si="94"/>
        <v>0</v>
      </c>
      <c r="AR158" s="46">
        <f t="shared" si="94"/>
        <v>0</v>
      </c>
      <c r="AS158" s="46">
        <f t="shared" si="94"/>
        <v>0</v>
      </c>
      <c r="AT158" s="46">
        <f t="shared" si="94"/>
        <v>0</v>
      </c>
      <c r="AU158" s="46">
        <f t="shared" si="94"/>
        <v>0</v>
      </c>
      <c r="AV158" s="46">
        <f t="shared" si="94"/>
        <v>0</v>
      </c>
      <c r="AW158" s="46">
        <f t="shared" si="94"/>
        <v>0</v>
      </c>
      <c r="AX158" s="46">
        <f t="shared" si="94"/>
        <v>0</v>
      </c>
      <c r="AY158" s="46">
        <f t="shared" si="94"/>
        <v>0</v>
      </c>
      <c r="AZ158" s="46">
        <f t="shared" si="94"/>
        <v>0</v>
      </c>
      <c r="BA158" s="46">
        <f t="shared" si="94"/>
        <v>0</v>
      </c>
      <c r="BB158" s="46">
        <f t="shared" si="94"/>
        <v>0</v>
      </c>
      <c r="BC158" s="46">
        <f t="shared" si="94"/>
        <v>0</v>
      </c>
      <c r="BD158" s="46">
        <f t="shared" si="94"/>
        <v>0</v>
      </c>
      <c r="BE158" s="46">
        <f t="shared" si="94"/>
        <v>0</v>
      </c>
      <c r="BF158" s="46">
        <f t="shared" si="94"/>
        <v>0</v>
      </c>
      <c r="BG158" s="46">
        <f t="shared" si="94"/>
        <v>0</v>
      </c>
      <c r="BH158" s="46">
        <f t="shared" si="94"/>
        <v>0</v>
      </c>
      <c r="BI158" s="46">
        <f t="shared" si="94"/>
        <v>0</v>
      </c>
      <c r="BJ158" s="46">
        <f t="shared" si="94"/>
        <v>0</v>
      </c>
      <c r="BK158" s="46">
        <f t="shared" si="94"/>
        <v>0</v>
      </c>
      <c r="BL158" s="46">
        <f t="shared" si="94"/>
        <v>0</v>
      </c>
      <c r="BM158" s="46">
        <f t="shared" si="94"/>
        <v>0</v>
      </c>
      <c r="BN158" s="46">
        <f t="shared" si="94"/>
        <v>0</v>
      </c>
      <c r="BO158" s="46">
        <f t="shared" si="94"/>
        <v>0</v>
      </c>
      <c r="BP158" s="46">
        <f t="shared" si="94"/>
        <v>0</v>
      </c>
      <c r="BQ158" s="46">
        <f t="shared" si="94"/>
        <v>0</v>
      </c>
      <c r="BR158" s="46">
        <f t="shared" si="94"/>
        <v>0</v>
      </c>
      <c r="BS158" s="46">
        <f t="shared" ref="BS158:CH160" si="95">BS148*BS$52</f>
        <v>0</v>
      </c>
      <c r="BT158" s="46">
        <f t="shared" si="95"/>
        <v>0</v>
      </c>
      <c r="BU158" s="46">
        <f t="shared" si="95"/>
        <v>0</v>
      </c>
      <c r="BV158" s="46">
        <f t="shared" si="95"/>
        <v>0</v>
      </c>
      <c r="BW158" s="46">
        <f t="shared" si="95"/>
        <v>0</v>
      </c>
      <c r="BX158" s="46">
        <f t="shared" si="95"/>
        <v>0</v>
      </c>
      <c r="BY158" s="46">
        <f t="shared" si="95"/>
        <v>0</v>
      </c>
      <c r="BZ158" s="46">
        <f t="shared" si="95"/>
        <v>0</v>
      </c>
      <c r="CA158" s="46">
        <f t="shared" si="95"/>
        <v>0</v>
      </c>
      <c r="CB158" s="46">
        <f t="shared" si="95"/>
        <v>0</v>
      </c>
      <c r="CC158" s="46">
        <f t="shared" si="95"/>
        <v>0</v>
      </c>
      <c r="CD158" s="46">
        <f t="shared" si="95"/>
        <v>0</v>
      </c>
      <c r="CE158" s="46">
        <f t="shared" si="95"/>
        <v>0</v>
      </c>
      <c r="CF158" s="46">
        <f t="shared" si="95"/>
        <v>0</v>
      </c>
      <c r="CG158" s="46">
        <f t="shared" si="95"/>
        <v>0</v>
      </c>
      <c r="CH158" s="46">
        <f t="shared" si="95"/>
        <v>0</v>
      </c>
    </row>
    <row r="159" spans="2:86" x14ac:dyDescent="0.35">
      <c r="B159" s="40" t="s">
        <v>79</v>
      </c>
      <c r="E159" s="32">
        <f>SUM(G159:CH159)</f>
        <v>14.907447407459209</v>
      </c>
      <c r="F159" s="2"/>
      <c r="G159" s="33">
        <f t="shared" si="94"/>
        <v>0</v>
      </c>
      <c r="H159" s="43">
        <f t="shared" si="94"/>
        <v>0</v>
      </c>
      <c r="I159" s="43">
        <f t="shared" si="94"/>
        <v>0</v>
      </c>
      <c r="J159" s="43">
        <f t="shared" si="94"/>
        <v>0</v>
      </c>
      <c r="K159" s="43">
        <f t="shared" si="94"/>
        <v>0</v>
      </c>
      <c r="L159" s="43">
        <f t="shared" si="94"/>
        <v>0</v>
      </c>
      <c r="M159" s="43">
        <f t="shared" si="94"/>
        <v>0</v>
      </c>
      <c r="N159" s="43">
        <f t="shared" si="94"/>
        <v>0</v>
      </c>
      <c r="O159" s="43">
        <f t="shared" si="94"/>
        <v>0</v>
      </c>
      <c r="P159" s="43">
        <f t="shared" si="94"/>
        <v>0</v>
      </c>
      <c r="Q159" s="43">
        <f t="shared" si="94"/>
        <v>0</v>
      </c>
      <c r="R159" s="43">
        <f t="shared" si="94"/>
        <v>8.2770988086895585</v>
      </c>
      <c r="S159" s="43">
        <f t="shared" si="94"/>
        <v>0</v>
      </c>
      <c r="T159" s="43">
        <f t="shared" si="94"/>
        <v>6.6303485987696504</v>
      </c>
      <c r="U159" s="43">
        <f t="shared" si="94"/>
        <v>0</v>
      </c>
      <c r="V159" s="43">
        <f t="shared" si="94"/>
        <v>0</v>
      </c>
      <c r="W159" s="43">
        <f t="shared" si="94"/>
        <v>0</v>
      </c>
      <c r="X159" s="43">
        <f t="shared" si="94"/>
        <v>0</v>
      </c>
      <c r="Y159" s="43">
        <f t="shared" si="94"/>
        <v>0</v>
      </c>
      <c r="Z159" s="43">
        <f t="shared" si="94"/>
        <v>0</v>
      </c>
      <c r="AA159" s="43">
        <f t="shared" si="94"/>
        <v>0</v>
      </c>
      <c r="AB159" s="43">
        <f t="shared" si="94"/>
        <v>0</v>
      </c>
      <c r="AC159" s="43">
        <f t="shared" si="94"/>
        <v>0</v>
      </c>
      <c r="AD159" s="43">
        <f t="shared" si="94"/>
        <v>0</v>
      </c>
      <c r="AE159" s="43">
        <f t="shared" si="94"/>
        <v>0</v>
      </c>
      <c r="AF159" s="43">
        <f t="shared" si="94"/>
        <v>0</v>
      </c>
      <c r="AG159" s="43">
        <f t="shared" si="94"/>
        <v>0</v>
      </c>
      <c r="AH159" s="43">
        <f t="shared" si="94"/>
        <v>0</v>
      </c>
      <c r="AI159" s="43">
        <f t="shared" si="94"/>
        <v>0</v>
      </c>
      <c r="AJ159" s="43">
        <f t="shared" si="94"/>
        <v>0</v>
      </c>
      <c r="AK159" s="43">
        <f t="shared" si="94"/>
        <v>0</v>
      </c>
      <c r="AL159" s="43">
        <f t="shared" si="94"/>
        <v>0</v>
      </c>
      <c r="AM159" s="43">
        <f t="shared" si="94"/>
        <v>0</v>
      </c>
      <c r="AN159" s="43">
        <f t="shared" si="94"/>
        <v>0</v>
      </c>
      <c r="AO159" s="43">
        <f t="shared" si="94"/>
        <v>0</v>
      </c>
      <c r="AP159" s="43">
        <f t="shared" si="94"/>
        <v>0</v>
      </c>
      <c r="AQ159" s="43">
        <f t="shared" si="94"/>
        <v>0</v>
      </c>
      <c r="AR159" s="43">
        <f t="shared" si="94"/>
        <v>0</v>
      </c>
      <c r="AS159" s="43">
        <f t="shared" si="94"/>
        <v>0</v>
      </c>
      <c r="AT159" s="43">
        <f t="shared" si="94"/>
        <v>0</v>
      </c>
      <c r="AU159" s="43">
        <f t="shared" si="94"/>
        <v>0</v>
      </c>
      <c r="AV159" s="43">
        <f t="shared" si="94"/>
        <v>0</v>
      </c>
      <c r="AW159" s="43">
        <f t="shared" si="94"/>
        <v>0</v>
      </c>
      <c r="AX159" s="43">
        <f t="shared" si="94"/>
        <v>0</v>
      </c>
      <c r="AY159" s="43">
        <f t="shared" si="94"/>
        <v>0</v>
      </c>
      <c r="AZ159" s="43">
        <f t="shared" si="94"/>
        <v>0</v>
      </c>
      <c r="BA159" s="43">
        <f t="shared" si="94"/>
        <v>0</v>
      </c>
      <c r="BB159" s="43">
        <f t="shared" si="94"/>
        <v>0</v>
      </c>
      <c r="BC159" s="43">
        <f t="shared" si="94"/>
        <v>0</v>
      </c>
      <c r="BD159" s="43">
        <f t="shared" si="94"/>
        <v>0</v>
      </c>
      <c r="BE159" s="43">
        <f t="shared" si="94"/>
        <v>0</v>
      </c>
      <c r="BF159" s="43">
        <f t="shared" si="94"/>
        <v>0</v>
      </c>
      <c r="BG159" s="43">
        <f t="shared" si="94"/>
        <v>0</v>
      </c>
      <c r="BH159" s="43">
        <f t="shared" si="94"/>
        <v>0</v>
      </c>
      <c r="BI159" s="43">
        <f t="shared" si="94"/>
        <v>0</v>
      </c>
      <c r="BJ159" s="43">
        <f t="shared" si="94"/>
        <v>0</v>
      </c>
      <c r="BK159" s="43">
        <f t="shared" si="94"/>
        <v>0</v>
      </c>
      <c r="BL159" s="43">
        <f t="shared" si="94"/>
        <v>0</v>
      </c>
      <c r="BM159" s="43">
        <f t="shared" si="94"/>
        <v>0</v>
      </c>
      <c r="BN159" s="43">
        <f t="shared" si="94"/>
        <v>0</v>
      </c>
      <c r="BO159" s="43">
        <f t="shared" si="94"/>
        <v>0</v>
      </c>
      <c r="BP159" s="43">
        <f t="shared" si="94"/>
        <v>0</v>
      </c>
      <c r="BQ159" s="43">
        <f t="shared" si="94"/>
        <v>0</v>
      </c>
      <c r="BR159" s="43">
        <f t="shared" si="94"/>
        <v>0</v>
      </c>
      <c r="BS159" s="43">
        <f t="shared" si="95"/>
        <v>0</v>
      </c>
      <c r="BT159" s="43">
        <f t="shared" si="95"/>
        <v>0</v>
      </c>
      <c r="BU159" s="43">
        <f t="shared" si="95"/>
        <v>0</v>
      </c>
      <c r="BV159" s="43">
        <f t="shared" si="95"/>
        <v>0</v>
      </c>
      <c r="BW159" s="43">
        <f t="shared" si="95"/>
        <v>0</v>
      </c>
      <c r="BX159" s="43">
        <f t="shared" si="95"/>
        <v>0</v>
      </c>
      <c r="BY159" s="43">
        <f t="shared" si="95"/>
        <v>0</v>
      </c>
      <c r="BZ159" s="43">
        <f t="shared" si="95"/>
        <v>0</v>
      </c>
      <c r="CA159" s="43">
        <f t="shared" si="95"/>
        <v>0</v>
      </c>
      <c r="CB159" s="43">
        <f t="shared" si="95"/>
        <v>0</v>
      </c>
      <c r="CC159" s="43">
        <f t="shared" si="95"/>
        <v>0</v>
      </c>
      <c r="CD159" s="43">
        <f t="shared" si="95"/>
        <v>0</v>
      </c>
      <c r="CE159" s="43">
        <f t="shared" si="95"/>
        <v>0</v>
      </c>
      <c r="CF159" s="43">
        <f t="shared" si="95"/>
        <v>0</v>
      </c>
      <c r="CG159" s="43">
        <f t="shared" si="95"/>
        <v>0</v>
      </c>
      <c r="CH159" s="43">
        <f t="shared" si="95"/>
        <v>0</v>
      </c>
    </row>
    <row r="160" spans="2:86" x14ac:dyDescent="0.35">
      <c r="B160" s="40" t="s">
        <v>80</v>
      </c>
      <c r="E160" s="44">
        <f>SUM(G160:CH160)</f>
        <v>14.907447407459209</v>
      </c>
      <c r="F160" s="2"/>
      <c r="G160" s="45">
        <f t="shared" si="94"/>
        <v>0</v>
      </c>
      <c r="H160" s="46">
        <f t="shared" si="94"/>
        <v>0</v>
      </c>
      <c r="I160" s="46">
        <f t="shared" si="94"/>
        <v>0</v>
      </c>
      <c r="J160" s="46">
        <f t="shared" si="94"/>
        <v>0</v>
      </c>
      <c r="K160" s="46">
        <f t="shared" si="94"/>
        <v>0</v>
      </c>
      <c r="L160" s="46">
        <f t="shared" si="94"/>
        <v>0</v>
      </c>
      <c r="M160" s="46">
        <f t="shared" si="94"/>
        <v>0</v>
      </c>
      <c r="N160" s="46">
        <f t="shared" si="94"/>
        <v>0</v>
      </c>
      <c r="O160" s="46">
        <f t="shared" si="94"/>
        <v>0</v>
      </c>
      <c r="P160" s="46">
        <f t="shared" si="94"/>
        <v>0</v>
      </c>
      <c r="Q160" s="46">
        <f t="shared" si="94"/>
        <v>0</v>
      </c>
      <c r="R160" s="46">
        <f t="shared" si="94"/>
        <v>8.2770988086895585</v>
      </c>
      <c r="S160" s="46">
        <f t="shared" si="94"/>
        <v>0</v>
      </c>
      <c r="T160" s="46">
        <f t="shared" si="94"/>
        <v>6.6303485987696504</v>
      </c>
      <c r="U160" s="46">
        <f t="shared" si="94"/>
        <v>0</v>
      </c>
      <c r="V160" s="46">
        <f t="shared" si="94"/>
        <v>0</v>
      </c>
      <c r="W160" s="46">
        <f t="shared" si="94"/>
        <v>0</v>
      </c>
      <c r="X160" s="46">
        <f t="shared" si="94"/>
        <v>0</v>
      </c>
      <c r="Y160" s="46">
        <f t="shared" si="94"/>
        <v>0</v>
      </c>
      <c r="Z160" s="46">
        <f t="shared" si="94"/>
        <v>0</v>
      </c>
      <c r="AA160" s="46">
        <f t="shared" si="94"/>
        <v>0</v>
      </c>
      <c r="AB160" s="46">
        <f t="shared" si="94"/>
        <v>0</v>
      </c>
      <c r="AC160" s="46">
        <f t="shared" si="94"/>
        <v>0</v>
      </c>
      <c r="AD160" s="46">
        <f t="shared" si="94"/>
        <v>0</v>
      </c>
      <c r="AE160" s="46">
        <f t="shared" si="94"/>
        <v>0</v>
      </c>
      <c r="AF160" s="46">
        <f t="shared" si="94"/>
        <v>0</v>
      </c>
      <c r="AG160" s="46">
        <f t="shared" si="94"/>
        <v>0</v>
      </c>
      <c r="AH160" s="46">
        <f t="shared" si="94"/>
        <v>0</v>
      </c>
      <c r="AI160" s="46">
        <f t="shared" si="94"/>
        <v>0</v>
      </c>
      <c r="AJ160" s="46">
        <f t="shared" si="94"/>
        <v>0</v>
      </c>
      <c r="AK160" s="46">
        <f t="shared" si="94"/>
        <v>0</v>
      </c>
      <c r="AL160" s="46">
        <f t="shared" si="94"/>
        <v>0</v>
      </c>
      <c r="AM160" s="46">
        <f t="shared" si="94"/>
        <v>0</v>
      </c>
      <c r="AN160" s="46">
        <f t="shared" si="94"/>
        <v>0</v>
      </c>
      <c r="AO160" s="46">
        <f t="shared" si="94"/>
        <v>0</v>
      </c>
      <c r="AP160" s="46">
        <f t="shared" si="94"/>
        <v>0</v>
      </c>
      <c r="AQ160" s="46">
        <f t="shared" si="94"/>
        <v>0</v>
      </c>
      <c r="AR160" s="46">
        <f t="shared" si="94"/>
        <v>0</v>
      </c>
      <c r="AS160" s="46">
        <f t="shared" si="94"/>
        <v>0</v>
      </c>
      <c r="AT160" s="46">
        <f t="shared" si="94"/>
        <v>0</v>
      </c>
      <c r="AU160" s="46">
        <f t="shared" si="94"/>
        <v>0</v>
      </c>
      <c r="AV160" s="46">
        <f t="shared" si="94"/>
        <v>0</v>
      </c>
      <c r="AW160" s="46">
        <f t="shared" si="94"/>
        <v>0</v>
      </c>
      <c r="AX160" s="46">
        <f t="shared" si="94"/>
        <v>0</v>
      </c>
      <c r="AY160" s="46">
        <f t="shared" si="94"/>
        <v>0</v>
      </c>
      <c r="AZ160" s="46">
        <f t="shared" si="94"/>
        <v>0</v>
      </c>
      <c r="BA160" s="46">
        <f t="shared" si="94"/>
        <v>0</v>
      </c>
      <c r="BB160" s="46">
        <f t="shared" si="94"/>
        <v>0</v>
      </c>
      <c r="BC160" s="46">
        <f t="shared" si="94"/>
        <v>0</v>
      </c>
      <c r="BD160" s="46">
        <f t="shared" si="94"/>
        <v>0</v>
      </c>
      <c r="BE160" s="46">
        <f t="shared" si="94"/>
        <v>0</v>
      </c>
      <c r="BF160" s="46">
        <f t="shared" si="94"/>
        <v>0</v>
      </c>
      <c r="BG160" s="46">
        <f t="shared" si="94"/>
        <v>0</v>
      </c>
      <c r="BH160" s="46">
        <f t="shared" si="94"/>
        <v>0</v>
      </c>
      <c r="BI160" s="46">
        <f t="shared" si="94"/>
        <v>0</v>
      </c>
      <c r="BJ160" s="46">
        <f t="shared" si="94"/>
        <v>0</v>
      </c>
      <c r="BK160" s="46">
        <f t="shared" si="94"/>
        <v>0</v>
      </c>
      <c r="BL160" s="46">
        <f t="shared" si="94"/>
        <v>0</v>
      </c>
      <c r="BM160" s="46">
        <f t="shared" si="94"/>
        <v>0</v>
      </c>
      <c r="BN160" s="46">
        <f t="shared" si="94"/>
        <v>0</v>
      </c>
      <c r="BO160" s="46">
        <f t="shared" si="94"/>
        <v>0</v>
      </c>
      <c r="BP160" s="46">
        <f t="shared" si="94"/>
        <v>0</v>
      </c>
      <c r="BQ160" s="46">
        <f t="shared" si="94"/>
        <v>0</v>
      </c>
      <c r="BR160" s="46">
        <f t="shared" si="94"/>
        <v>0</v>
      </c>
      <c r="BS160" s="46">
        <f t="shared" si="95"/>
        <v>0</v>
      </c>
      <c r="BT160" s="46">
        <f t="shared" si="95"/>
        <v>0</v>
      </c>
      <c r="BU160" s="46">
        <f t="shared" si="95"/>
        <v>0</v>
      </c>
      <c r="BV160" s="46">
        <f t="shared" si="95"/>
        <v>0</v>
      </c>
      <c r="BW160" s="46">
        <f t="shared" si="95"/>
        <v>0</v>
      </c>
      <c r="BX160" s="46">
        <f t="shared" si="95"/>
        <v>0</v>
      </c>
      <c r="BY160" s="46">
        <f t="shared" si="95"/>
        <v>0</v>
      </c>
      <c r="BZ160" s="46">
        <f t="shared" si="95"/>
        <v>0</v>
      </c>
      <c r="CA160" s="46">
        <f t="shared" si="95"/>
        <v>0</v>
      </c>
      <c r="CB160" s="46">
        <f t="shared" si="95"/>
        <v>0</v>
      </c>
      <c r="CC160" s="46">
        <f t="shared" si="95"/>
        <v>0</v>
      </c>
      <c r="CD160" s="46">
        <f t="shared" si="95"/>
        <v>0</v>
      </c>
      <c r="CE160" s="46">
        <f t="shared" si="95"/>
        <v>0</v>
      </c>
      <c r="CF160" s="46">
        <f t="shared" si="95"/>
        <v>0</v>
      </c>
      <c r="CG160" s="46">
        <f t="shared" si="95"/>
        <v>0</v>
      </c>
      <c r="CH160" s="46">
        <f t="shared" si="95"/>
        <v>0</v>
      </c>
    </row>
    <row r="162" spans="2:86" x14ac:dyDescent="0.35">
      <c r="B162" s="50" t="str">
        <f>B16</f>
        <v>IUK Investments Limited</v>
      </c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</row>
    <row r="164" spans="2:86" x14ac:dyDescent="0.35">
      <c r="B164" s="40" t="s">
        <v>72</v>
      </c>
      <c r="C164" s="40"/>
      <c r="D164" s="40"/>
      <c r="E164" s="52">
        <f>SUM(G164:CH164)</f>
        <v>-1354.3</v>
      </c>
      <c r="F164" s="2"/>
      <c r="G164" s="46">
        <f t="shared" ref="G164:BR164" si="96">(G$28*$C$16)+(G$29*$D$16)+(G$30*$C$16)</f>
        <v>-0.1</v>
      </c>
      <c r="H164" s="46">
        <f t="shared" si="96"/>
        <v>0</v>
      </c>
      <c r="I164" s="46">
        <f t="shared" si="96"/>
        <v>0</v>
      </c>
      <c r="J164" s="46">
        <f t="shared" si="96"/>
        <v>0</v>
      </c>
      <c r="K164" s="46">
        <f t="shared" si="96"/>
        <v>0</v>
      </c>
      <c r="L164" s="46">
        <f t="shared" si="96"/>
        <v>-1354.2</v>
      </c>
      <c r="M164" s="46">
        <f t="shared" si="96"/>
        <v>0</v>
      </c>
      <c r="N164" s="46">
        <f t="shared" si="96"/>
        <v>0</v>
      </c>
      <c r="O164" s="46">
        <f t="shared" si="96"/>
        <v>0</v>
      </c>
      <c r="P164" s="46">
        <f t="shared" si="96"/>
        <v>0</v>
      </c>
      <c r="Q164" s="46">
        <f t="shared" si="96"/>
        <v>0</v>
      </c>
      <c r="R164" s="46">
        <f t="shared" si="96"/>
        <v>0</v>
      </c>
      <c r="S164" s="46">
        <f t="shared" si="96"/>
        <v>0</v>
      </c>
      <c r="T164" s="46">
        <f t="shared" si="96"/>
        <v>0</v>
      </c>
      <c r="U164" s="46">
        <f t="shared" si="96"/>
        <v>0</v>
      </c>
      <c r="V164" s="46">
        <f t="shared" si="96"/>
        <v>0</v>
      </c>
      <c r="W164" s="46">
        <f t="shared" si="96"/>
        <v>0</v>
      </c>
      <c r="X164" s="46">
        <f t="shared" si="96"/>
        <v>0</v>
      </c>
      <c r="Y164" s="46">
        <f t="shared" si="96"/>
        <v>0</v>
      </c>
      <c r="Z164" s="46">
        <f t="shared" si="96"/>
        <v>0</v>
      </c>
      <c r="AA164" s="46">
        <f t="shared" si="96"/>
        <v>0</v>
      </c>
      <c r="AB164" s="46">
        <f t="shared" si="96"/>
        <v>0</v>
      </c>
      <c r="AC164" s="46">
        <f t="shared" si="96"/>
        <v>0</v>
      </c>
      <c r="AD164" s="46">
        <f t="shared" si="96"/>
        <v>0</v>
      </c>
      <c r="AE164" s="46">
        <f t="shared" si="96"/>
        <v>0</v>
      </c>
      <c r="AF164" s="46">
        <f t="shared" si="96"/>
        <v>0</v>
      </c>
      <c r="AG164" s="46">
        <f t="shared" si="96"/>
        <v>0</v>
      </c>
      <c r="AH164" s="46">
        <f t="shared" si="96"/>
        <v>0</v>
      </c>
      <c r="AI164" s="46">
        <f t="shared" si="96"/>
        <v>0</v>
      </c>
      <c r="AJ164" s="46">
        <f t="shared" si="96"/>
        <v>0</v>
      </c>
      <c r="AK164" s="46">
        <f t="shared" si="96"/>
        <v>0</v>
      </c>
      <c r="AL164" s="46">
        <f t="shared" si="96"/>
        <v>0</v>
      </c>
      <c r="AM164" s="46">
        <f t="shared" si="96"/>
        <v>0</v>
      </c>
      <c r="AN164" s="46">
        <f t="shared" si="96"/>
        <v>0</v>
      </c>
      <c r="AO164" s="46">
        <f t="shared" si="96"/>
        <v>0</v>
      </c>
      <c r="AP164" s="46">
        <f t="shared" si="96"/>
        <v>0</v>
      </c>
      <c r="AQ164" s="46">
        <f t="shared" si="96"/>
        <v>0</v>
      </c>
      <c r="AR164" s="46">
        <f t="shared" si="96"/>
        <v>0</v>
      </c>
      <c r="AS164" s="46">
        <f t="shared" si="96"/>
        <v>0</v>
      </c>
      <c r="AT164" s="46">
        <f t="shared" si="96"/>
        <v>0</v>
      </c>
      <c r="AU164" s="46">
        <f t="shared" si="96"/>
        <v>0</v>
      </c>
      <c r="AV164" s="46">
        <f t="shared" si="96"/>
        <v>0</v>
      </c>
      <c r="AW164" s="46">
        <f t="shared" si="96"/>
        <v>0</v>
      </c>
      <c r="AX164" s="46">
        <f t="shared" si="96"/>
        <v>0</v>
      </c>
      <c r="AY164" s="46">
        <f t="shared" si="96"/>
        <v>0</v>
      </c>
      <c r="AZ164" s="46">
        <f t="shared" si="96"/>
        <v>0</v>
      </c>
      <c r="BA164" s="46">
        <f t="shared" si="96"/>
        <v>0</v>
      </c>
      <c r="BB164" s="46">
        <f t="shared" si="96"/>
        <v>0</v>
      </c>
      <c r="BC164" s="46">
        <f t="shared" si="96"/>
        <v>0</v>
      </c>
      <c r="BD164" s="46">
        <f t="shared" si="96"/>
        <v>0</v>
      </c>
      <c r="BE164" s="46">
        <f t="shared" si="96"/>
        <v>0</v>
      </c>
      <c r="BF164" s="46">
        <f t="shared" si="96"/>
        <v>0</v>
      </c>
      <c r="BG164" s="46">
        <f t="shared" si="96"/>
        <v>0</v>
      </c>
      <c r="BH164" s="46">
        <f t="shared" si="96"/>
        <v>0</v>
      </c>
      <c r="BI164" s="46">
        <f t="shared" si="96"/>
        <v>0</v>
      </c>
      <c r="BJ164" s="46">
        <f t="shared" si="96"/>
        <v>0</v>
      </c>
      <c r="BK164" s="46">
        <f t="shared" si="96"/>
        <v>0</v>
      </c>
      <c r="BL164" s="46">
        <f t="shared" si="96"/>
        <v>0</v>
      </c>
      <c r="BM164" s="46">
        <f t="shared" si="96"/>
        <v>0</v>
      </c>
      <c r="BN164" s="46">
        <f t="shared" si="96"/>
        <v>0</v>
      </c>
      <c r="BO164" s="46">
        <f t="shared" si="96"/>
        <v>0</v>
      </c>
      <c r="BP164" s="46">
        <f t="shared" si="96"/>
        <v>0</v>
      </c>
      <c r="BQ164" s="46">
        <f t="shared" si="96"/>
        <v>0</v>
      </c>
      <c r="BR164" s="46">
        <f t="shared" si="96"/>
        <v>0</v>
      </c>
      <c r="BS164" s="46">
        <f t="shared" ref="BS164:CH164" si="97">(BS$28*$C$16)+(BS$29*$D$16)+(BS$30*$C$16)</f>
        <v>0</v>
      </c>
      <c r="BT164" s="46">
        <f t="shared" si="97"/>
        <v>0</v>
      </c>
      <c r="BU164" s="46">
        <f t="shared" si="97"/>
        <v>0</v>
      </c>
      <c r="BV164" s="46">
        <f t="shared" si="97"/>
        <v>0</v>
      </c>
      <c r="BW164" s="46">
        <f t="shared" si="97"/>
        <v>0</v>
      </c>
      <c r="BX164" s="46">
        <f t="shared" si="97"/>
        <v>0</v>
      </c>
      <c r="BY164" s="46">
        <f t="shared" si="97"/>
        <v>0</v>
      </c>
      <c r="BZ164" s="46">
        <f t="shared" si="97"/>
        <v>0</v>
      </c>
      <c r="CA164" s="46">
        <f t="shared" si="97"/>
        <v>0</v>
      </c>
      <c r="CB164" s="46">
        <f t="shared" si="97"/>
        <v>0</v>
      </c>
      <c r="CC164" s="46">
        <f t="shared" si="97"/>
        <v>0</v>
      </c>
      <c r="CD164" s="46">
        <f t="shared" si="97"/>
        <v>0</v>
      </c>
      <c r="CE164" s="46">
        <f t="shared" si="97"/>
        <v>0</v>
      </c>
      <c r="CF164" s="46">
        <f t="shared" si="97"/>
        <v>0</v>
      </c>
      <c r="CG164" s="46">
        <f t="shared" si="97"/>
        <v>0</v>
      </c>
      <c r="CH164" s="46">
        <f t="shared" si="97"/>
        <v>0</v>
      </c>
    </row>
    <row r="165" spans="2:86" x14ac:dyDescent="0.35">
      <c r="B165" s="1" t="s">
        <v>73</v>
      </c>
      <c r="E165" s="32">
        <f>SUM(G165:CH165)</f>
        <v>783.42716100000007</v>
      </c>
      <c r="G165" s="42">
        <f t="shared" ref="G165:BR165" si="98">(G$56*$C$16)+(G$57*$D$16)+(G$58*$D$16)+(G$59*$C$16)</f>
        <v>0</v>
      </c>
      <c r="H165" s="42">
        <f t="shared" si="98"/>
        <v>0</v>
      </c>
      <c r="I165" s="42">
        <f t="shared" si="98"/>
        <v>0</v>
      </c>
      <c r="J165" s="42">
        <f t="shared" si="98"/>
        <v>0</v>
      </c>
      <c r="K165" s="42">
        <f t="shared" si="98"/>
        <v>0</v>
      </c>
      <c r="L165" s="42">
        <f t="shared" si="98"/>
        <v>0</v>
      </c>
      <c r="M165" s="42">
        <f t="shared" si="98"/>
        <v>48.866531000000002</v>
      </c>
      <c r="N165" s="42">
        <f t="shared" si="98"/>
        <v>77.631750000000011</v>
      </c>
      <c r="O165" s="42">
        <f t="shared" si="98"/>
        <v>82.631750000000011</v>
      </c>
      <c r="P165" s="42">
        <f t="shared" si="98"/>
        <v>0</v>
      </c>
      <c r="Q165" s="42">
        <f t="shared" si="98"/>
        <v>0</v>
      </c>
      <c r="R165" s="42">
        <f t="shared" si="98"/>
        <v>0</v>
      </c>
      <c r="S165" s="42">
        <f t="shared" si="98"/>
        <v>0</v>
      </c>
      <c r="T165" s="42">
        <f t="shared" si="98"/>
        <v>0</v>
      </c>
      <c r="U165" s="42">
        <f t="shared" si="98"/>
        <v>0</v>
      </c>
      <c r="V165" s="42">
        <f t="shared" si="98"/>
        <v>504.16538000000003</v>
      </c>
      <c r="W165" s="42">
        <f t="shared" si="98"/>
        <v>70.131750000000011</v>
      </c>
      <c r="X165" s="42">
        <f t="shared" si="98"/>
        <v>0</v>
      </c>
      <c r="Y165" s="42">
        <f t="shared" si="98"/>
        <v>0</v>
      </c>
      <c r="Z165" s="42">
        <f t="shared" si="98"/>
        <v>0</v>
      </c>
      <c r="AA165" s="42">
        <f t="shared" si="98"/>
        <v>0</v>
      </c>
      <c r="AB165" s="42">
        <f t="shared" si="98"/>
        <v>0</v>
      </c>
      <c r="AC165" s="42">
        <f t="shared" si="98"/>
        <v>0</v>
      </c>
      <c r="AD165" s="42">
        <f t="shared" si="98"/>
        <v>0</v>
      </c>
      <c r="AE165" s="42">
        <f t="shared" si="98"/>
        <v>0</v>
      </c>
      <c r="AF165" s="42">
        <f t="shared" si="98"/>
        <v>0</v>
      </c>
      <c r="AG165" s="42">
        <f t="shared" si="98"/>
        <v>0</v>
      </c>
      <c r="AH165" s="42">
        <f t="shared" si="98"/>
        <v>0</v>
      </c>
      <c r="AI165" s="42">
        <f t="shared" si="98"/>
        <v>0</v>
      </c>
      <c r="AJ165" s="42">
        <f t="shared" si="98"/>
        <v>0</v>
      </c>
      <c r="AK165" s="42">
        <f t="shared" si="98"/>
        <v>0</v>
      </c>
      <c r="AL165" s="42">
        <f t="shared" si="98"/>
        <v>0</v>
      </c>
      <c r="AM165" s="42">
        <f t="shared" si="98"/>
        <v>0</v>
      </c>
      <c r="AN165" s="42">
        <f t="shared" si="98"/>
        <v>0</v>
      </c>
      <c r="AO165" s="42">
        <f t="shared" si="98"/>
        <v>0</v>
      </c>
      <c r="AP165" s="42">
        <f t="shared" si="98"/>
        <v>0</v>
      </c>
      <c r="AQ165" s="42">
        <f t="shared" si="98"/>
        <v>0</v>
      </c>
      <c r="AR165" s="42">
        <f t="shared" si="98"/>
        <v>0</v>
      </c>
      <c r="AS165" s="42">
        <f t="shared" si="98"/>
        <v>0</v>
      </c>
      <c r="AT165" s="42">
        <f t="shared" si="98"/>
        <v>0</v>
      </c>
      <c r="AU165" s="42">
        <f t="shared" si="98"/>
        <v>0</v>
      </c>
      <c r="AV165" s="42">
        <f t="shared" si="98"/>
        <v>0</v>
      </c>
      <c r="AW165" s="42">
        <f t="shared" si="98"/>
        <v>0</v>
      </c>
      <c r="AX165" s="42">
        <f t="shared" si="98"/>
        <v>0</v>
      </c>
      <c r="AY165" s="42">
        <f t="shared" si="98"/>
        <v>0</v>
      </c>
      <c r="AZ165" s="42">
        <f t="shared" si="98"/>
        <v>0</v>
      </c>
      <c r="BA165" s="42">
        <f t="shared" si="98"/>
        <v>0</v>
      </c>
      <c r="BB165" s="42">
        <f t="shared" si="98"/>
        <v>0</v>
      </c>
      <c r="BC165" s="42">
        <f t="shared" si="98"/>
        <v>0</v>
      </c>
      <c r="BD165" s="42">
        <f t="shared" si="98"/>
        <v>0</v>
      </c>
      <c r="BE165" s="42">
        <f t="shared" si="98"/>
        <v>0</v>
      </c>
      <c r="BF165" s="42">
        <f t="shared" si="98"/>
        <v>0</v>
      </c>
      <c r="BG165" s="42">
        <f t="shared" si="98"/>
        <v>0</v>
      </c>
      <c r="BH165" s="42">
        <f t="shared" si="98"/>
        <v>0</v>
      </c>
      <c r="BI165" s="42">
        <f t="shared" si="98"/>
        <v>0</v>
      </c>
      <c r="BJ165" s="42">
        <f t="shared" si="98"/>
        <v>0</v>
      </c>
      <c r="BK165" s="42">
        <f t="shared" si="98"/>
        <v>0</v>
      </c>
      <c r="BL165" s="42">
        <f t="shared" si="98"/>
        <v>0</v>
      </c>
      <c r="BM165" s="42">
        <f t="shared" si="98"/>
        <v>0</v>
      </c>
      <c r="BN165" s="42">
        <f t="shared" si="98"/>
        <v>0</v>
      </c>
      <c r="BO165" s="42">
        <f t="shared" si="98"/>
        <v>0</v>
      </c>
      <c r="BP165" s="42">
        <f t="shared" si="98"/>
        <v>0</v>
      </c>
      <c r="BQ165" s="42">
        <f t="shared" si="98"/>
        <v>0</v>
      </c>
      <c r="BR165" s="42">
        <f t="shared" si="98"/>
        <v>0</v>
      </c>
      <c r="BS165" s="42">
        <f t="shared" ref="BS165:CH165" si="99">(BS$56*$C$16)+(BS$57*$D$16)+(BS$58*$D$16)+(BS$59*$C$16)</f>
        <v>0</v>
      </c>
      <c r="BT165" s="42">
        <f t="shared" si="99"/>
        <v>0</v>
      </c>
      <c r="BU165" s="42">
        <f t="shared" si="99"/>
        <v>0</v>
      </c>
      <c r="BV165" s="42">
        <f t="shared" si="99"/>
        <v>0</v>
      </c>
      <c r="BW165" s="42">
        <f t="shared" si="99"/>
        <v>0</v>
      </c>
      <c r="BX165" s="42">
        <f t="shared" si="99"/>
        <v>0</v>
      </c>
      <c r="BY165" s="42">
        <f t="shared" si="99"/>
        <v>0</v>
      </c>
      <c r="BZ165" s="42">
        <f t="shared" si="99"/>
        <v>0</v>
      </c>
      <c r="CA165" s="42">
        <f t="shared" si="99"/>
        <v>0</v>
      </c>
      <c r="CB165" s="42">
        <f t="shared" si="99"/>
        <v>0</v>
      </c>
      <c r="CC165" s="42">
        <f t="shared" si="99"/>
        <v>0</v>
      </c>
      <c r="CD165" s="42">
        <f t="shared" si="99"/>
        <v>0</v>
      </c>
      <c r="CE165" s="42">
        <f t="shared" si="99"/>
        <v>0</v>
      </c>
      <c r="CF165" s="42">
        <f t="shared" si="99"/>
        <v>0</v>
      </c>
      <c r="CG165" s="42">
        <f t="shared" si="99"/>
        <v>0</v>
      </c>
      <c r="CH165" s="42">
        <f t="shared" si="99"/>
        <v>0</v>
      </c>
    </row>
    <row r="166" spans="2:86" x14ac:dyDescent="0.35">
      <c r="B166" s="1" t="s">
        <v>74</v>
      </c>
      <c r="E166" s="32">
        <f>SUM(G166:CH166)</f>
        <v>3885.6111104192678</v>
      </c>
      <c r="G166" s="42">
        <f t="shared" ref="G166:BR166" si="100">(G$70*$C$16)+(G$71*$D$16)+(G$72*$D$16)+(G$73*$C$16)</f>
        <v>0</v>
      </c>
      <c r="H166" s="42">
        <f t="shared" si="100"/>
        <v>0</v>
      </c>
      <c r="I166" s="42">
        <f t="shared" si="100"/>
        <v>0</v>
      </c>
      <c r="J166" s="42">
        <f t="shared" si="100"/>
        <v>0</v>
      </c>
      <c r="K166" s="42">
        <f t="shared" si="100"/>
        <v>0</v>
      </c>
      <c r="L166" s="42">
        <f t="shared" si="100"/>
        <v>0</v>
      </c>
      <c r="M166" s="42">
        <f t="shared" si="100"/>
        <v>0</v>
      </c>
      <c r="N166" s="42">
        <f t="shared" si="100"/>
        <v>0</v>
      </c>
      <c r="O166" s="42">
        <f t="shared" si="100"/>
        <v>0</v>
      </c>
      <c r="P166" s="42">
        <f t="shared" si="100"/>
        <v>0</v>
      </c>
      <c r="Q166" s="42">
        <f t="shared" si="100"/>
        <v>0</v>
      </c>
      <c r="R166" s="42">
        <f t="shared" si="100"/>
        <v>0</v>
      </c>
      <c r="S166" s="42">
        <f t="shared" si="100"/>
        <v>0</v>
      </c>
      <c r="T166" s="42">
        <f t="shared" si="100"/>
        <v>0</v>
      </c>
      <c r="U166" s="42">
        <f t="shared" si="100"/>
        <v>0</v>
      </c>
      <c r="V166" s="42">
        <f t="shared" si="100"/>
        <v>0</v>
      </c>
      <c r="W166" s="42">
        <f t="shared" si="100"/>
        <v>0</v>
      </c>
      <c r="X166" s="42">
        <f t="shared" si="100"/>
        <v>62.631749921779694</v>
      </c>
      <c r="Y166" s="42">
        <f t="shared" si="100"/>
        <v>62.631749921779694</v>
      </c>
      <c r="Z166" s="42">
        <f t="shared" si="100"/>
        <v>70.131749921779686</v>
      </c>
      <c r="AA166" s="42">
        <f t="shared" si="100"/>
        <v>97.631749921779686</v>
      </c>
      <c r="AB166" s="42">
        <f t="shared" si="100"/>
        <v>62.631749921779694</v>
      </c>
      <c r="AC166" s="42">
        <f t="shared" si="100"/>
        <v>65.131749921779686</v>
      </c>
      <c r="AD166" s="42">
        <f t="shared" si="100"/>
        <v>62.631749921779694</v>
      </c>
      <c r="AE166" s="42">
        <f t="shared" si="100"/>
        <v>62.631749921779694</v>
      </c>
      <c r="AF166" s="42">
        <f t="shared" si="100"/>
        <v>62.631749921779694</v>
      </c>
      <c r="AG166" s="42">
        <f t="shared" si="100"/>
        <v>70.131749921779686</v>
      </c>
      <c r="AH166" s="42">
        <f t="shared" si="100"/>
        <v>62.631749921779694</v>
      </c>
      <c r="AI166" s="42">
        <f t="shared" si="100"/>
        <v>62.631749921779694</v>
      </c>
      <c r="AJ166" s="42">
        <f t="shared" si="100"/>
        <v>62.631749921779694</v>
      </c>
      <c r="AK166" s="42">
        <f t="shared" si="100"/>
        <v>62.631749921779694</v>
      </c>
      <c r="AL166" s="42">
        <f t="shared" si="100"/>
        <v>62.631749921779694</v>
      </c>
      <c r="AM166" s="42">
        <f t="shared" si="100"/>
        <v>62.631749921779694</v>
      </c>
      <c r="AN166" s="42">
        <f t="shared" si="100"/>
        <v>62.631749921779694</v>
      </c>
      <c r="AO166" s="42">
        <f t="shared" si="100"/>
        <v>62.631749921779694</v>
      </c>
      <c r="AP166" s="42">
        <f t="shared" si="100"/>
        <v>62.631749921779694</v>
      </c>
      <c r="AQ166" s="42">
        <f t="shared" si="100"/>
        <v>62.631749921779694</v>
      </c>
      <c r="AR166" s="42">
        <f t="shared" si="100"/>
        <v>62.631749921779694</v>
      </c>
      <c r="AS166" s="42">
        <f t="shared" si="100"/>
        <v>62.631749921779694</v>
      </c>
      <c r="AT166" s="42">
        <f t="shared" si="100"/>
        <v>62.631749921779694</v>
      </c>
      <c r="AU166" s="42">
        <f t="shared" si="100"/>
        <v>62.631749921779694</v>
      </c>
      <c r="AV166" s="42">
        <f t="shared" si="100"/>
        <v>62.631749921779694</v>
      </c>
      <c r="AW166" s="42">
        <f t="shared" si="100"/>
        <v>62.631749921779694</v>
      </c>
      <c r="AX166" s="42">
        <f t="shared" si="100"/>
        <v>62.631749921779694</v>
      </c>
      <c r="AY166" s="42">
        <f t="shared" si="100"/>
        <v>62.631749921779694</v>
      </c>
      <c r="AZ166" s="42">
        <f t="shared" si="100"/>
        <v>62.631749921779694</v>
      </c>
      <c r="BA166" s="42">
        <f t="shared" si="100"/>
        <v>62.631749921779694</v>
      </c>
      <c r="BB166" s="42">
        <f t="shared" si="100"/>
        <v>62.631749921779694</v>
      </c>
      <c r="BC166" s="42">
        <f t="shared" si="100"/>
        <v>62.631749921779694</v>
      </c>
      <c r="BD166" s="42">
        <f t="shared" si="100"/>
        <v>62.631749921779694</v>
      </c>
      <c r="BE166" s="42">
        <f t="shared" si="100"/>
        <v>68.57758422926922</v>
      </c>
      <c r="BF166" s="42">
        <f t="shared" si="100"/>
        <v>64.232765187438744</v>
      </c>
      <c r="BG166" s="42">
        <f t="shared" si="100"/>
        <v>69.040608794251511</v>
      </c>
      <c r="BH166" s="42">
        <f t="shared" si="100"/>
        <v>500.22356190904509</v>
      </c>
      <c r="BI166" s="42">
        <f t="shared" si="100"/>
        <v>498.71998979819313</v>
      </c>
      <c r="BJ166" s="42">
        <f t="shared" si="100"/>
        <v>404.35446746123876</v>
      </c>
      <c r="BK166" s="42">
        <f t="shared" si="100"/>
        <v>161.08523546348664</v>
      </c>
      <c r="BL166" s="42">
        <f t="shared" si="100"/>
        <v>2.915015761529708E-2</v>
      </c>
      <c r="BM166" s="42">
        <f t="shared" si="100"/>
        <v>0</v>
      </c>
      <c r="BN166" s="42">
        <f t="shared" si="100"/>
        <v>0</v>
      </c>
      <c r="BO166" s="42">
        <f t="shared" si="100"/>
        <v>0</v>
      </c>
      <c r="BP166" s="42">
        <f t="shared" si="100"/>
        <v>0</v>
      </c>
      <c r="BQ166" s="42">
        <f t="shared" si="100"/>
        <v>0</v>
      </c>
      <c r="BR166" s="42">
        <f t="shared" si="100"/>
        <v>0</v>
      </c>
      <c r="BS166" s="42">
        <f t="shared" ref="BS166:CH166" si="101">(BS$70*$C$16)+(BS$71*$D$16)+(BS$72*$D$16)+(BS$73*$C$16)</f>
        <v>0</v>
      </c>
      <c r="BT166" s="42">
        <f t="shared" si="101"/>
        <v>0</v>
      </c>
      <c r="BU166" s="42">
        <f t="shared" si="101"/>
        <v>0</v>
      </c>
      <c r="BV166" s="42">
        <f t="shared" si="101"/>
        <v>0</v>
      </c>
      <c r="BW166" s="42">
        <f t="shared" si="101"/>
        <v>0</v>
      </c>
      <c r="BX166" s="42">
        <f t="shared" si="101"/>
        <v>0</v>
      </c>
      <c r="BY166" s="42">
        <f t="shared" si="101"/>
        <v>0</v>
      </c>
      <c r="BZ166" s="42">
        <f t="shared" si="101"/>
        <v>0</v>
      </c>
      <c r="CA166" s="42">
        <f t="shared" si="101"/>
        <v>0</v>
      </c>
      <c r="CB166" s="42">
        <f t="shared" si="101"/>
        <v>0</v>
      </c>
      <c r="CC166" s="42">
        <f t="shared" si="101"/>
        <v>0</v>
      </c>
      <c r="CD166" s="42">
        <f t="shared" si="101"/>
        <v>0</v>
      </c>
      <c r="CE166" s="42">
        <f t="shared" si="101"/>
        <v>0</v>
      </c>
      <c r="CF166" s="42">
        <f t="shared" si="101"/>
        <v>0</v>
      </c>
      <c r="CG166" s="42">
        <f t="shared" si="101"/>
        <v>0</v>
      </c>
      <c r="CH166" s="42">
        <f t="shared" si="101"/>
        <v>0</v>
      </c>
    </row>
    <row r="167" spans="2:86" x14ac:dyDescent="0.35">
      <c r="B167" s="1" t="s">
        <v>64</v>
      </c>
      <c r="E167" s="32">
        <f>SUM(G167:CH167)</f>
        <v>53.352136418473428</v>
      </c>
      <c r="G167" s="37">
        <f t="shared" ref="G167:BR167" si="102">G44</f>
        <v>0</v>
      </c>
      <c r="H167" s="37">
        <f t="shared" si="102"/>
        <v>0</v>
      </c>
      <c r="I167" s="37">
        <f t="shared" si="102"/>
        <v>0</v>
      </c>
      <c r="J167" s="37">
        <f t="shared" si="102"/>
        <v>0</v>
      </c>
      <c r="K167" s="37">
        <f t="shared" si="102"/>
        <v>0</v>
      </c>
      <c r="L167" s="37">
        <f t="shared" si="102"/>
        <v>0</v>
      </c>
      <c r="M167" s="37">
        <f t="shared" si="102"/>
        <v>0</v>
      </c>
      <c r="N167" s="37">
        <f t="shared" si="102"/>
        <v>0</v>
      </c>
      <c r="O167" s="37">
        <f t="shared" si="102"/>
        <v>0</v>
      </c>
      <c r="P167" s="37">
        <f t="shared" si="102"/>
        <v>0</v>
      </c>
      <c r="Q167" s="37">
        <f t="shared" si="102"/>
        <v>0</v>
      </c>
      <c r="R167" s="37">
        <f t="shared" si="102"/>
        <v>2.0699999999999998</v>
      </c>
      <c r="S167" s="37">
        <f t="shared" si="102"/>
        <v>0</v>
      </c>
      <c r="T167" s="37">
        <f t="shared" si="102"/>
        <v>1.7000000000000002</v>
      </c>
      <c r="U167" s="37">
        <f t="shared" si="102"/>
        <v>0</v>
      </c>
      <c r="V167" s="37">
        <f t="shared" si="102"/>
        <v>0.96</v>
      </c>
      <c r="W167" s="37">
        <f t="shared" si="102"/>
        <v>0</v>
      </c>
      <c r="X167" s="37">
        <f t="shared" si="102"/>
        <v>2.7439999999999998</v>
      </c>
      <c r="Y167" s="37">
        <f t="shared" si="102"/>
        <v>0.95228706624605586</v>
      </c>
      <c r="Z167" s="37">
        <f t="shared" si="102"/>
        <v>0.9784749605678229</v>
      </c>
      <c r="AA167" s="37">
        <f t="shared" si="102"/>
        <v>0.9784749605678229</v>
      </c>
      <c r="AB167" s="37">
        <f t="shared" si="102"/>
        <v>1.0053830219834392</v>
      </c>
      <c r="AC167" s="37">
        <f t="shared" si="102"/>
        <v>1.0053830219834392</v>
      </c>
      <c r="AD167" s="37">
        <f t="shared" si="102"/>
        <v>1.0330310550879833</v>
      </c>
      <c r="AE167" s="37">
        <f t="shared" si="102"/>
        <v>1.0330310550879833</v>
      </c>
      <c r="AF167" s="37">
        <f t="shared" si="102"/>
        <v>1.0614394091029027</v>
      </c>
      <c r="AG167" s="37">
        <f t="shared" si="102"/>
        <v>1.0614394091029027</v>
      </c>
      <c r="AH167" s="37">
        <f t="shared" si="102"/>
        <v>1.0906289928532331</v>
      </c>
      <c r="AI167" s="37">
        <f t="shared" si="102"/>
        <v>1.0906289928532331</v>
      </c>
      <c r="AJ167" s="37">
        <f t="shared" si="102"/>
        <v>1.1206212901566968</v>
      </c>
      <c r="AK167" s="37">
        <f t="shared" si="102"/>
        <v>1.1206212901566968</v>
      </c>
      <c r="AL167" s="37">
        <f t="shared" si="102"/>
        <v>1.1514383756360065</v>
      </c>
      <c r="AM167" s="37">
        <f t="shared" si="102"/>
        <v>1.1514383756360065</v>
      </c>
      <c r="AN167" s="37">
        <f t="shared" si="102"/>
        <v>1.1744671431487266</v>
      </c>
      <c r="AO167" s="37">
        <f t="shared" si="102"/>
        <v>1.1744671431487266</v>
      </c>
      <c r="AP167" s="37">
        <f t="shared" si="102"/>
        <v>1.1979564860116998</v>
      </c>
      <c r="AQ167" s="37">
        <f t="shared" si="102"/>
        <v>1.1979564860116998</v>
      </c>
      <c r="AR167" s="37">
        <f t="shared" si="102"/>
        <v>1.221915615731934</v>
      </c>
      <c r="AS167" s="37">
        <f t="shared" si="102"/>
        <v>1.221915615731934</v>
      </c>
      <c r="AT167" s="37">
        <f t="shared" si="102"/>
        <v>1.2463539280465739</v>
      </c>
      <c r="AU167" s="37">
        <f t="shared" si="102"/>
        <v>1.2463539280465739</v>
      </c>
      <c r="AV167" s="37">
        <f t="shared" si="102"/>
        <v>1.271281006607504</v>
      </c>
      <c r="AW167" s="37">
        <f t="shared" si="102"/>
        <v>1.271281006607504</v>
      </c>
      <c r="AX167" s="37">
        <f t="shared" si="102"/>
        <v>1.2967066267396543</v>
      </c>
      <c r="AY167" s="37">
        <f t="shared" si="102"/>
        <v>1.2967066267396543</v>
      </c>
      <c r="AZ167" s="37">
        <f t="shared" si="102"/>
        <v>1.3226407592744476</v>
      </c>
      <c r="BA167" s="37">
        <f t="shared" si="102"/>
        <v>1.3226407592744476</v>
      </c>
      <c r="BB167" s="37">
        <f t="shared" si="102"/>
        <v>1.3490935744599373</v>
      </c>
      <c r="BC167" s="37">
        <f t="shared" si="102"/>
        <v>1.3490935744599373</v>
      </c>
      <c r="BD167" s="37">
        <f t="shared" si="102"/>
        <v>1.3760754459491356</v>
      </c>
      <c r="BE167" s="37">
        <f t="shared" si="102"/>
        <v>1.3760754459491356</v>
      </c>
      <c r="BF167" s="37">
        <f t="shared" si="102"/>
        <v>1.4035969548681191</v>
      </c>
      <c r="BG167" s="37">
        <f t="shared" si="102"/>
        <v>1.4035969548681191</v>
      </c>
      <c r="BH167" s="37">
        <f t="shared" si="102"/>
        <v>1.4316688939654814</v>
      </c>
      <c r="BI167" s="37">
        <f t="shared" si="102"/>
        <v>1.4316688939654814</v>
      </c>
      <c r="BJ167" s="37">
        <f t="shared" si="102"/>
        <v>1.4603022718447907</v>
      </c>
      <c r="BK167" s="37">
        <f t="shared" si="102"/>
        <v>0</v>
      </c>
      <c r="BL167" s="37">
        <f t="shared" si="102"/>
        <v>0</v>
      </c>
      <c r="BM167" s="37">
        <f t="shared" si="102"/>
        <v>0</v>
      </c>
      <c r="BN167" s="37">
        <f t="shared" si="102"/>
        <v>0</v>
      </c>
      <c r="BO167" s="37">
        <f t="shared" si="102"/>
        <v>0</v>
      </c>
      <c r="BP167" s="37">
        <f t="shared" si="102"/>
        <v>0</v>
      </c>
      <c r="BQ167" s="37">
        <f t="shared" si="102"/>
        <v>0</v>
      </c>
      <c r="BR167" s="37">
        <f t="shared" si="102"/>
        <v>0</v>
      </c>
      <c r="BS167" s="37">
        <f t="shared" ref="BS167:CH167" si="103">BS44</f>
        <v>0</v>
      </c>
      <c r="BT167" s="37">
        <f t="shared" si="103"/>
        <v>0</v>
      </c>
      <c r="BU167" s="37">
        <f t="shared" si="103"/>
        <v>0</v>
      </c>
      <c r="BV167" s="37">
        <f t="shared" si="103"/>
        <v>0</v>
      </c>
      <c r="BW167" s="37">
        <f t="shared" si="103"/>
        <v>0</v>
      </c>
      <c r="BX167" s="37">
        <f t="shared" si="103"/>
        <v>0</v>
      </c>
      <c r="BY167" s="37">
        <f t="shared" si="103"/>
        <v>0</v>
      </c>
      <c r="BZ167" s="37">
        <f t="shared" si="103"/>
        <v>0</v>
      </c>
      <c r="CA167" s="37">
        <f t="shared" si="103"/>
        <v>0</v>
      </c>
      <c r="CB167" s="37">
        <f t="shared" si="103"/>
        <v>0</v>
      </c>
      <c r="CC167" s="37">
        <f t="shared" si="103"/>
        <v>0</v>
      </c>
      <c r="CD167" s="37">
        <f t="shared" si="103"/>
        <v>0</v>
      </c>
      <c r="CE167" s="37">
        <f t="shared" si="103"/>
        <v>0</v>
      </c>
      <c r="CF167" s="37">
        <f t="shared" si="103"/>
        <v>0</v>
      </c>
      <c r="CG167" s="37">
        <f t="shared" si="103"/>
        <v>0</v>
      </c>
      <c r="CH167" s="37">
        <f t="shared" si="103"/>
        <v>0</v>
      </c>
    </row>
    <row r="168" spans="2:86" x14ac:dyDescent="0.35">
      <c r="E168" s="29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</row>
    <row r="169" spans="2:86" x14ac:dyDescent="0.35">
      <c r="B169" s="2" t="s">
        <v>65</v>
      </c>
      <c r="E169" s="29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3"/>
      <c r="CB169" s="53"/>
      <c r="CC169" s="53"/>
      <c r="CD169" s="53"/>
      <c r="CE169" s="53"/>
      <c r="CF169" s="53"/>
      <c r="CG169" s="53"/>
      <c r="CH169" s="53"/>
    </row>
    <row r="170" spans="2:86" x14ac:dyDescent="0.35">
      <c r="E170" s="29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3"/>
    </row>
    <row r="171" spans="2:86" x14ac:dyDescent="0.35">
      <c r="B171" s="40" t="s">
        <v>75</v>
      </c>
      <c r="E171" s="54">
        <f>SUM(G171:CH171)</f>
        <v>4669.0382714192683</v>
      </c>
      <c r="F171" s="2"/>
      <c r="G171" s="46">
        <f t="shared" ref="G171:BR171" si="104">SUM(G165:G166)</f>
        <v>0</v>
      </c>
      <c r="H171" s="46">
        <f t="shared" si="104"/>
        <v>0</v>
      </c>
      <c r="I171" s="46">
        <f t="shared" si="104"/>
        <v>0</v>
      </c>
      <c r="J171" s="46">
        <f t="shared" si="104"/>
        <v>0</v>
      </c>
      <c r="K171" s="46">
        <f t="shared" si="104"/>
        <v>0</v>
      </c>
      <c r="L171" s="46">
        <f t="shared" si="104"/>
        <v>0</v>
      </c>
      <c r="M171" s="46">
        <f t="shared" si="104"/>
        <v>48.866531000000002</v>
      </c>
      <c r="N171" s="46">
        <f t="shared" si="104"/>
        <v>77.631750000000011</v>
      </c>
      <c r="O171" s="46">
        <f t="shared" si="104"/>
        <v>82.631750000000011</v>
      </c>
      <c r="P171" s="46">
        <f t="shared" si="104"/>
        <v>0</v>
      </c>
      <c r="Q171" s="46">
        <f t="shared" si="104"/>
        <v>0</v>
      </c>
      <c r="R171" s="46">
        <f t="shared" si="104"/>
        <v>0</v>
      </c>
      <c r="S171" s="46">
        <f t="shared" si="104"/>
        <v>0</v>
      </c>
      <c r="T171" s="46">
        <f t="shared" si="104"/>
        <v>0</v>
      </c>
      <c r="U171" s="46">
        <f t="shared" si="104"/>
        <v>0</v>
      </c>
      <c r="V171" s="46">
        <f t="shared" si="104"/>
        <v>504.16538000000003</v>
      </c>
      <c r="W171" s="46">
        <f t="shared" si="104"/>
        <v>70.131750000000011</v>
      </c>
      <c r="X171" s="46">
        <f t="shared" si="104"/>
        <v>62.631749921779694</v>
      </c>
      <c r="Y171" s="46">
        <f t="shared" si="104"/>
        <v>62.631749921779694</v>
      </c>
      <c r="Z171" s="46">
        <f t="shared" si="104"/>
        <v>70.131749921779686</v>
      </c>
      <c r="AA171" s="46">
        <f t="shared" si="104"/>
        <v>97.631749921779686</v>
      </c>
      <c r="AB171" s="46">
        <f t="shared" si="104"/>
        <v>62.631749921779694</v>
      </c>
      <c r="AC171" s="46">
        <f t="shared" si="104"/>
        <v>65.131749921779686</v>
      </c>
      <c r="AD171" s="46">
        <f t="shared" si="104"/>
        <v>62.631749921779694</v>
      </c>
      <c r="AE171" s="46">
        <f t="shared" si="104"/>
        <v>62.631749921779694</v>
      </c>
      <c r="AF171" s="46">
        <f t="shared" si="104"/>
        <v>62.631749921779694</v>
      </c>
      <c r="AG171" s="46">
        <f t="shared" si="104"/>
        <v>70.131749921779686</v>
      </c>
      <c r="AH171" s="46">
        <f t="shared" si="104"/>
        <v>62.631749921779694</v>
      </c>
      <c r="AI171" s="46">
        <f t="shared" si="104"/>
        <v>62.631749921779694</v>
      </c>
      <c r="AJ171" s="46">
        <f t="shared" si="104"/>
        <v>62.631749921779694</v>
      </c>
      <c r="AK171" s="46">
        <f t="shared" si="104"/>
        <v>62.631749921779694</v>
      </c>
      <c r="AL171" s="46">
        <f t="shared" si="104"/>
        <v>62.631749921779694</v>
      </c>
      <c r="AM171" s="46">
        <f t="shared" si="104"/>
        <v>62.631749921779694</v>
      </c>
      <c r="AN171" s="46">
        <f t="shared" si="104"/>
        <v>62.631749921779694</v>
      </c>
      <c r="AO171" s="46">
        <f t="shared" si="104"/>
        <v>62.631749921779694</v>
      </c>
      <c r="AP171" s="46">
        <f t="shared" si="104"/>
        <v>62.631749921779694</v>
      </c>
      <c r="AQ171" s="46">
        <f t="shared" si="104"/>
        <v>62.631749921779694</v>
      </c>
      <c r="AR171" s="46">
        <f t="shared" si="104"/>
        <v>62.631749921779694</v>
      </c>
      <c r="AS171" s="46">
        <f t="shared" si="104"/>
        <v>62.631749921779694</v>
      </c>
      <c r="AT171" s="46">
        <f t="shared" si="104"/>
        <v>62.631749921779694</v>
      </c>
      <c r="AU171" s="46">
        <f t="shared" si="104"/>
        <v>62.631749921779694</v>
      </c>
      <c r="AV171" s="46">
        <f t="shared" si="104"/>
        <v>62.631749921779694</v>
      </c>
      <c r="AW171" s="46">
        <f t="shared" si="104"/>
        <v>62.631749921779694</v>
      </c>
      <c r="AX171" s="46">
        <f t="shared" si="104"/>
        <v>62.631749921779694</v>
      </c>
      <c r="AY171" s="46">
        <f t="shared" si="104"/>
        <v>62.631749921779694</v>
      </c>
      <c r="AZ171" s="46">
        <f t="shared" si="104"/>
        <v>62.631749921779694</v>
      </c>
      <c r="BA171" s="46">
        <f t="shared" si="104"/>
        <v>62.631749921779694</v>
      </c>
      <c r="BB171" s="46">
        <f t="shared" si="104"/>
        <v>62.631749921779694</v>
      </c>
      <c r="BC171" s="46">
        <f t="shared" si="104"/>
        <v>62.631749921779694</v>
      </c>
      <c r="BD171" s="46">
        <f t="shared" si="104"/>
        <v>62.631749921779694</v>
      </c>
      <c r="BE171" s="46">
        <f t="shared" si="104"/>
        <v>68.57758422926922</v>
      </c>
      <c r="BF171" s="46">
        <f t="shared" si="104"/>
        <v>64.232765187438744</v>
      </c>
      <c r="BG171" s="46">
        <f t="shared" si="104"/>
        <v>69.040608794251511</v>
      </c>
      <c r="BH171" s="46">
        <f t="shared" si="104"/>
        <v>500.22356190904509</v>
      </c>
      <c r="BI171" s="46">
        <f t="shared" si="104"/>
        <v>498.71998979819313</v>
      </c>
      <c r="BJ171" s="46">
        <f t="shared" si="104"/>
        <v>404.35446746123876</v>
      </c>
      <c r="BK171" s="46">
        <f t="shared" si="104"/>
        <v>161.08523546348664</v>
      </c>
      <c r="BL171" s="46">
        <f t="shared" si="104"/>
        <v>2.915015761529708E-2</v>
      </c>
      <c r="BM171" s="46">
        <f t="shared" si="104"/>
        <v>0</v>
      </c>
      <c r="BN171" s="46">
        <f t="shared" si="104"/>
        <v>0</v>
      </c>
      <c r="BO171" s="46">
        <f t="shared" si="104"/>
        <v>0</v>
      </c>
      <c r="BP171" s="46">
        <f t="shared" si="104"/>
        <v>0</v>
      </c>
      <c r="BQ171" s="46">
        <f t="shared" si="104"/>
        <v>0</v>
      </c>
      <c r="BR171" s="46">
        <f t="shared" si="104"/>
        <v>0</v>
      </c>
      <c r="BS171" s="46">
        <f t="shared" ref="BS171:CH171" si="105">SUM(BS165:BS166)</f>
        <v>0</v>
      </c>
      <c r="BT171" s="46">
        <f t="shared" si="105"/>
        <v>0</v>
      </c>
      <c r="BU171" s="46">
        <f t="shared" si="105"/>
        <v>0</v>
      </c>
      <c r="BV171" s="46">
        <f t="shared" si="105"/>
        <v>0</v>
      </c>
      <c r="BW171" s="46">
        <f t="shared" si="105"/>
        <v>0</v>
      </c>
      <c r="BX171" s="46">
        <f t="shared" si="105"/>
        <v>0</v>
      </c>
      <c r="BY171" s="46">
        <f t="shared" si="105"/>
        <v>0</v>
      </c>
      <c r="BZ171" s="46">
        <f t="shared" si="105"/>
        <v>0</v>
      </c>
      <c r="CA171" s="46">
        <f t="shared" si="105"/>
        <v>0</v>
      </c>
      <c r="CB171" s="46">
        <f t="shared" si="105"/>
        <v>0</v>
      </c>
      <c r="CC171" s="46">
        <f t="shared" si="105"/>
        <v>0</v>
      </c>
      <c r="CD171" s="46">
        <f t="shared" si="105"/>
        <v>0</v>
      </c>
      <c r="CE171" s="46">
        <f t="shared" si="105"/>
        <v>0</v>
      </c>
      <c r="CF171" s="46">
        <f t="shared" si="105"/>
        <v>0</v>
      </c>
      <c r="CG171" s="46">
        <f t="shared" si="105"/>
        <v>0</v>
      </c>
      <c r="CH171" s="46">
        <f t="shared" si="105"/>
        <v>0</v>
      </c>
    </row>
    <row r="172" spans="2:86" x14ac:dyDescent="0.35">
      <c r="B172" s="40" t="s">
        <v>76</v>
      </c>
      <c r="E172" s="32">
        <f>SUM(G172:CH172)</f>
        <v>3314.7382714192681</v>
      </c>
      <c r="F172" s="2"/>
      <c r="G172" s="33">
        <f t="shared" ref="G172:BR172" si="106">SUM(G164,G171)</f>
        <v>-0.1</v>
      </c>
      <c r="H172" s="43">
        <f t="shared" si="106"/>
        <v>0</v>
      </c>
      <c r="I172" s="43">
        <f t="shared" si="106"/>
        <v>0</v>
      </c>
      <c r="J172" s="43">
        <f t="shared" si="106"/>
        <v>0</v>
      </c>
      <c r="K172" s="43">
        <f t="shared" si="106"/>
        <v>0</v>
      </c>
      <c r="L172" s="43">
        <f t="shared" si="106"/>
        <v>-1354.2</v>
      </c>
      <c r="M172" s="43">
        <f t="shared" si="106"/>
        <v>48.866531000000002</v>
      </c>
      <c r="N172" s="43">
        <f t="shared" si="106"/>
        <v>77.631750000000011</v>
      </c>
      <c r="O172" s="43">
        <f t="shared" si="106"/>
        <v>82.631750000000011</v>
      </c>
      <c r="P172" s="43">
        <f t="shared" si="106"/>
        <v>0</v>
      </c>
      <c r="Q172" s="43">
        <f t="shared" si="106"/>
        <v>0</v>
      </c>
      <c r="R172" s="43">
        <f t="shared" si="106"/>
        <v>0</v>
      </c>
      <c r="S172" s="43">
        <f t="shared" si="106"/>
        <v>0</v>
      </c>
      <c r="T172" s="43">
        <f t="shared" si="106"/>
        <v>0</v>
      </c>
      <c r="U172" s="43">
        <f t="shared" si="106"/>
        <v>0</v>
      </c>
      <c r="V172" s="43">
        <f t="shared" si="106"/>
        <v>504.16538000000003</v>
      </c>
      <c r="W172" s="43">
        <f t="shared" si="106"/>
        <v>70.131750000000011</v>
      </c>
      <c r="X172" s="43">
        <f t="shared" si="106"/>
        <v>62.631749921779694</v>
      </c>
      <c r="Y172" s="43">
        <f t="shared" si="106"/>
        <v>62.631749921779694</v>
      </c>
      <c r="Z172" s="43">
        <f t="shared" si="106"/>
        <v>70.131749921779686</v>
      </c>
      <c r="AA172" s="43">
        <f t="shared" si="106"/>
        <v>97.631749921779686</v>
      </c>
      <c r="AB172" s="43">
        <f t="shared" si="106"/>
        <v>62.631749921779694</v>
      </c>
      <c r="AC172" s="43">
        <f t="shared" si="106"/>
        <v>65.131749921779686</v>
      </c>
      <c r="AD172" s="43">
        <f t="shared" si="106"/>
        <v>62.631749921779694</v>
      </c>
      <c r="AE172" s="43">
        <f t="shared" si="106"/>
        <v>62.631749921779694</v>
      </c>
      <c r="AF172" s="43">
        <f t="shared" si="106"/>
        <v>62.631749921779694</v>
      </c>
      <c r="AG172" s="43">
        <f t="shared" si="106"/>
        <v>70.131749921779686</v>
      </c>
      <c r="AH172" s="43">
        <f t="shared" si="106"/>
        <v>62.631749921779694</v>
      </c>
      <c r="AI172" s="43">
        <f t="shared" si="106"/>
        <v>62.631749921779694</v>
      </c>
      <c r="AJ172" s="43">
        <f t="shared" si="106"/>
        <v>62.631749921779694</v>
      </c>
      <c r="AK172" s="43">
        <f t="shared" si="106"/>
        <v>62.631749921779694</v>
      </c>
      <c r="AL172" s="43">
        <f t="shared" si="106"/>
        <v>62.631749921779694</v>
      </c>
      <c r="AM172" s="43">
        <f t="shared" si="106"/>
        <v>62.631749921779694</v>
      </c>
      <c r="AN172" s="43">
        <f t="shared" si="106"/>
        <v>62.631749921779694</v>
      </c>
      <c r="AO172" s="43">
        <f t="shared" si="106"/>
        <v>62.631749921779694</v>
      </c>
      <c r="AP172" s="43">
        <f t="shared" si="106"/>
        <v>62.631749921779694</v>
      </c>
      <c r="AQ172" s="43">
        <f t="shared" si="106"/>
        <v>62.631749921779694</v>
      </c>
      <c r="AR172" s="43">
        <f t="shared" si="106"/>
        <v>62.631749921779694</v>
      </c>
      <c r="AS172" s="43">
        <f t="shared" si="106"/>
        <v>62.631749921779694</v>
      </c>
      <c r="AT172" s="43">
        <f t="shared" si="106"/>
        <v>62.631749921779694</v>
      </c>
      <c r="AU172" s="43">
        <f t="shared" si="106"/>
        <v>62.631749921779694</v>
      </c>
      <c r="AV172" s="43">
        <f t="shared" si="106"/>
        <v>62.631749921779694</v>
      </c>
      <c r="AW172" s="43">
        <f t="shared" si="106"/>
        <v>62.631749921779694</v>
      </c>
      <c r="AX172" s="43">
        <f t="shared" si="106"/>
        <v>62.631749921779694</v>
      </c>
      <c r="AY172" s="43">
        <f t="shared" si="106"/>
        <v>62.631749921779694</v>
      </c>
      <c r="AZ172" s="43">
        <f t="shared" si="106"/>
        <v>62.631749921779694</v>
      </c>
      <c r="BA172" s="43">
        <f t="shared" si="106"/>
        <v>62.631749921779694</v>
      </c>
      <c r="BB172" s="43">
        <f t="shared" si="106"/>
        <v>62.631749921779694</v>
      </c>
      <c r="BC172" s="43">
        <f t="shared" si="106"/>
        <v>62.631749921779694</v>
      </c>
      <c r="BD172" s="43">
        <f t="shared" si="106"/>
        <v>62.631749921779694</v>
      </c>
      <c r="BE172" s="43">
        <f t="shared" si="106"/>
        <v>68.57758422926922</v>
      </c>
      <c r="BF172" s="43">
        <f t="shared" si="106"/>
        <v>64.232765187438744</v>
      </c>
      <c r="BG172" s="43">
        <f t="shared" si="106"/>
        <v>69.040608794251511</v>
      </c>
      <c r="BH172" s="43">
        <f t="shared" si="106"/>
        <v>500.22356190904509</v>
      </c>
      <c r="BI172" s="43">
        <f t="shared" si="106"/>
        <v>498.71998979819313</v>
      </c>
      <c r="BJ172" s="43">
        <f t="shared" si="106"/>
        <v>404.35446746123876</v>
      </c>
      <c r="BK172" s="43">
        <f t="shared" si="106"/>
        <v>161.08523546348664</v>
      </c>
      <c r="BL172" s="43">
        <f t="shared" si="106"/>
        <v>2.915015761529708E-2</v>
      </c>
      <c r="BM172" s="43">
        <f t="shared" si="106"/>
        <v>0</v>
      </c>
      <c r="BN172" s="43">
        <f t="shared" si="106"/>
        <v>0</v>
      </c>
      <c r="BO172" s="43">
        <f t="shared" si="106"/>
        <v>0</v>
      </c>
      <c r="BP172" s="43">
        <f t="shared" si="106"/>
        <v>0</v>
      </c>
      <c r="BQ172" s="43">
        <f t="shared" si="106"/>
        <v>0</v>
      </c>
      <c r="BR172" s="43">
        <f t="shared" si="106"/>
        <v>0</v>
      </c>
      <c r="BS172" s="43">
        <f t="shared" ref="BS172:CH172" si="107">SUM(BS164,BS171)</f>
        <v>0</v>
      </c>
      <c r="BT172" s="43">
        <f t="shared" si="107"/>
        <v>0</v>
      </c>
      <c r="BU172" s="43">
        <f t="shared" si="107"/>
        <v>0</v>
      </c>
      <c r="BV172" s="43">
        <f t="shared" si="107"/>
        <v>0</v>
      </c>
      <c r="BW172" s="43">
        <f t="shared" si="107"/>
        <v>0</v>
      </c>
      <c r="BX172" s="43">
        <f t="shared" si="107"/>
        <v>0</v>
      </c>
      <c r="BY172" s="43">
        <f t="shared" si="107"/>
        <v>0</v>
      </c>
      <c r="BZ172" s="43">
        <f t="shared" si="107"/>
        <v>0</v>
      </c>
      <c r="CA172" s="43">
        <f t="shared" si="107"/>
        <v>0</v>
      </c>
      <c r="CB172" s="43">
        <f t="shared" si="107"/>
        <v>0</v>
      </c>
      <c r="CC172" s="43">
        <f t="shared" si="107"/>
        <v>0</v>
      </c>
      <c r="CD172" s="43">
        <f t="shared" si="107"/>
        <v>0</v>
      </c>
      <c r="CE172" s="43">
        <f t="shared" si="107"/>
        <v>0</v>
      </c>
      <c r="CF172" s="43">
        <f t="shared" si="107"/>
        <v>0</v>
      </c>
      <c r="CG172" s="43">
        <f t="shared" si="107"/>
        <v>0</v>
      </c>
      <c r="CH172" s="43">
        <f t="shared" si="107"/>
        <v>0</v>
      </c>
    </row>
    <row r="173" spans="2:86" x14ac:dyDescent="0.35">
      <c r="B173" s="40" t="s">
        <v>77</v>
      </c>
      <c r="E173" s="44">
        <f>SUM(G173:CH173)</f>
        <v>-508.24108907822028</v>
      </c>
      <c r="F173" s="2"/>
      <c r="G173" s="45">
        <f t="shared" ref="G173:BR173" si="108">IF(G$3&lt;$C$9,G172,0)</f>
        <v>-0.1</v>
      </c>
      <c r="H173" s="46">
        <f t="shared" si="108"/>
        <v>0</v>
      </c>
      <c r="I173" s="46">
        <f t="shared" si="108"/>
        <v>0</v>
      </c>
      <c r="J173" s="46">
        <f t="shared" si="108"/>
        <v>0</v>
      </c>
      <c r="K173" s="46">
        <f t="shared" si="108"/>
        <v>0</v>
      </c>
      <c r="L173" s="46">
        <f t="shared" si="108"/>
        <v>-1354.2</v>
      </c>
      <c r="M173" s="46">
        <f t="shared" si="108"/>
        <v>48.866531000000002</v>
      </c>
      <c r="N173" s="46">
        <f t="shared" si="108"/>
        <v>77.631750000000011</v>
      </c>
      <c r="O173" s="46">
        <f t="shared" si="108"/>
        <v>82.631750000000011</v>
      </c>
      <c r="P173" s="46">
        <f t="shared" si="108"/>
        <v>0</v>
      </c>
      <c r="Q173" s="46">
        <f t="shared" si="108"/>
        <v>0</v>
      </c>
      <c r="R173" s="46">
        <f t="shared" si="108"/>
        <v>0</v>
      </c>
      <c r="S173" s="46">
        <f t="shared" si="108"/>
        <v>0</v>
      </c>
      <c r="T173" s="46">
        <f t="shared" si="108"/>
        <v>0</v>
      </c>
      <c r="U173" s="46">
        <f t="shared" si="108"/>
        <v>0</v>
      </c>
      <c r="V173" s="46">
        <f t="shared" si="108"/>
        <v>504.16538000000003</v>
      </c>
      <c r="W173" s="46">
        <f t="shared" si="108"/>
        <v>70.131750000000011</v>
      </c>
      <c r="X173" s="46">
        <f t="shared" si="108"/>
        <v>62.631749921779694</v>
      </c>
      <c r="Y173" s="46">
        <f t="shared" si="108"/>
        <v>0</v>
      </c>
      <c r="Z173" s="46">
        <f t="shared" si="108"/>
        <v>0</v>
      </c>
      <c r="AA173" s="46">
        <f t="shared" si="108"/>
        <v>0</v>
      </c>
      <c r="AB173" s="46">
        <f t="shared" si="108"/>
        <v>0</v>
      </c>
      <c r="AC173" s="46">
        <f t="shared" si="108"/>
        <v>0</v>
      </c>
      <c r="AD173" s="46">
        <f t="shared" si="108"/>
        <v>0</v>
      </c>
      <c r="AE173" s="46">
        <f t="shared" si="108"/>
        <v>0</v>
      </c>
      <c r="AF173" s="46">
        <f t="shared" si="108"/>
        <v>0</v>
      </c>
      <c r="AG173" s="46">
        <f t="shared" si="108"/>
        <v>0</v>
      </c>
      <c r="AH173" s="46">
        <f t="shared" si="108"/>
        <v>0</v>
      </c>
      <c r="AI173" s="46">
        <f t="shared" si="108"/>
        <v>0</v>
      </c>
      <c r="AJ173" s="46">
        <f t="shared" si="108"/>
        <v>0</v>
      </c>
      <c r="AK173" s="46">
        <f t="shared" si="108"/>
        <v>0</v>
      </c>
      <c r="AL173" s="46">
        <f t="shared" si="108"/>
        <v>0</v>
      </c>
      <c r="AM173" s="46">
        <f t="shared" si="108"/>
        <v>0</v>
      </c>
      <c r="AN173" s="46">
        <f t="shared" si="108"/>
        <v>0</v>
      </c>
      <c r="AO173" s="46">
        <f t="shared" si="108"/>
        <v>0</v>
      </c>
      <c r="AP173" s="46">
        <f t="shared" si="108"/>
        <v>0</v>
      </c>
      <c r="AQ173" s="46">
        <f t="shared" si="108"/>
        <v>0</v>
      </c>
      <c r="AR173" s="46">
        <f t="shared" si="108"/>
        <v>0</v>
      </c>
      <c r="AS173" s="46">
        <f t="shared" si="108"/>
        <v>0</v>
      </c>
      <c r="AT173" s="46">
        <f t="shared" si="108"/>
        <v>0</v>
      </c>
      <c r="AU173" s="46">
        <f t="shared" si="108"/>
        <v>0</v>
      </c>
      <c r="AV173" s="46">
        <f t="shared" si="108"/>
        <v>0</v>
      </c>
      <c r="AW173" s="46">
        <f t="shared" si="108"/>
        <v>0</v>
      </c>
      <c r="AX173" s="46">
        <f t="shared" si="108"/>
        <v>0</v>
      </c>
      <c r="AY173" s="46">
        <f t="shared" si="108"/>
        <v>0</v>
      </c>
      <c r="AZ173" s="46">
        <f t="shared" si="108"/>
        <v>0</v>
      </c>
      <c r="BA173" s="46">
        <f t="shared" si="108"/>
        <v>0</v>
      </c>
      <c r="BB173" s="46">
        <f t="shared" si="108"/>
        <v>0</v>
      </c>
      <c r="BC173" s="46">
        <f t="shared" si="108"/>
        <v>0</v>
      </c>
      <c r="BD173" s="46">
        <f t="shared" si="108"/>
        <v>0</v>
      </c>
      <c r="BE173" s="46">
        <f t="shared" si="108"/>
        <v>0</v>
      </c>
      <c r="BF173" s="46">
        <f t="shared" si="108"/>
        <v>0</v>
      </c>
      <c r="BG173" s="46">
        <f t="shared" si="108"/>
        <v>0</v>
      </c>
      <c r="BH173" s="46">
        <f t="shared" si="108"/>
        <v>0</v>
      </c>
      <c r="BI173" s="46">
        <f t="shared" si="108"/>
        <v>0</v>
      </c>
      <c r="BJ173" s="46">
        <f t="shared" si="108"/>
        <v>0</v>
      </c>
      <c r="BK173" s="46">
        <f t="shared" si="108"/>
        <v>0</v>
      </c>
      <c r="BL173" s="46">
        <f t="shared" si="108"/>
        <v>0</v>
      </c>
      <c r="BM173" s="46">
        <f t="shared" si="108"/>
        <v>0</v>
      </c>
      <c r="BN173" s="46">
        <f t="shared" si="108"/>
        <v>0</v>
      </c>
      <c r="BO173" s="46">
        <f t="shared" si="108"/>
        <v>0</v>
      </c>
      <c r="BP173" s="46">
        <f t="shared" si="108"/>
        <v>0</v>
      </c>
      <c r="BQ173" s="46">
        <f t="shared" si="108"/>
        <v>0</v>
      </c>
      <c r="BR173" s="46">
        <f t="shared" si="108"/>
        <v>0</v>
      </c>
      <c r="BS173" s="46">
        <f t="shared" ref="BS173:CH173" si="109">IF(BS$3&lt;$C$9,BS172,0)</f>
        <v>0</v>
      </c>
      <c r="BT173" s="46">
        <f t="shared" si="109"/>
        <v>0</v>
      </c>
      <c r="BU173" s="46">
        <f t="shared" si="109"/>
        <v>0</v>
      </c>
      <c r="BV173" s="46">
        <f t="shared" si="109"/>
        <v>0</v>
      </c>
      <c r="BW173" s="46">
        <f t="shared" si="109"/>
        <v>0</v>
      </c>
      <c r="BX173" s="46">
        <f t="shared" si="109"/>
        <v>0</v>
      </c>
      <c r="BY173" s="46">
        <f t="shared" si="109"/>
        <v>0</v>
      </c>
      <c r="BZ173" s="46">
        <f t="shared" si="109"/>
        <v>0</v>
      </c>
      <c r="CA173" s="46">
        <f t="shared" si="109"/>
        <v>0</v>
      </c>
      <c r="CB173" s="46">
        <f t="shared" si="109"/>
        <v>0</v>
      </c>
      <c r="CC173" s="46">
        <f t="shared" si="109"/>
        <v>0</v>
      </c>
      <c r="CD173" s="46">
        <f t="shared" si="109"/>
        <v>0</v>
      </c>
      <c r="CE173" s="46">
        <f t="shared" si="109"/>
        <v>0</v>
      </c>
      <c r="CF173" s="46">
        <f t="shared" si="109"/>
        <v>0</v>
      </c>
      <c r="CG173" s="46">
        <f t="shared" si="109"/>
        <v>0</v>
      </c>
      <c r="CH173" s="46">
        <f t="shared" si="109"/>
        <v>0</v>
      </c>
    </row>
    <row r="174" spans="2:86" x14ac:dyDescent="0.35">
      <c r="B174" s="40"/>
      <c r="E174" s="32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</row>
    <row r="175" spans="2:86" x14ac:dyDescent="0.35">
      <c r="B175" s="40" t="s">
        <v>78</v>
      </c>
      <c r="C175" s="2"/>
      <c r="D175" s="2"/>
      <c r="E175" s="44">
        <f>SUM(G175:CH175)</f>
        <v>4722.3904078377418</v>
      </c>
      <c r="F175" s="2"/>
      <c r="G175" s="46">
        <f t="shared" ref="G175:BR175" si="110">G171+G167</f>
        <v>0</v>
      </c>
      <c r="H175" s="46">
        <f t="shared" si="110"/>
        <v>0</v>
      </c>
      <c r="I175" s="46">
        <f t="shared" si="110"/>
        <v>0</v>
      </c>
      <c r="J175" s="46">
        <f t="shared" si="110"/>
        <v>0</v>
      </c>
      <c r="K175" s="46">
        <f t="shared" si="110"/>
        <v>0</v>
      </c>
      <c r="L175" s="46">
        <f t="shared" si="110"/>
        <v>0</v>
      </c>
      <c r="M175" s="46">
        <f t="shared" si="110"/>
        <v>48.866531000000002</v>
      </c>
      <c r="N175" s="46">
        <f t="shared" si="110"/>
        <v>77.631750000000011</v>
      </c>
      <c r="O175" s="46">
        <f t="shared" si="110"/>
        <v>82.631750000000011</v>
      </c>
      <c r="P175" s="46">
        <f t="shared" si="110"/>
        <v>0</v>
      </c>
      <c r="Q175" s="46">
        <f t="shared" si="110"/>
        <v>0</v>
      </c>
      <c r="R175" s="46">
        <f t="shared" si="110"/>
        <v>2.0699999999999998</v>
      </c>
      <c r="S175" s="46">
        <f t="shared" si="110"/>
        <v>0</v>
      </c>
      <c r="T175" s="46">
        <f t="shared" si="110"/>
        <v>1.7000000000000002</v>
      </c>
      <c r="U175" s="46">
        <f t="shared" si="110"/>
        <v>0</v>
      </c>
      <c r="V175" s="46">
        <f t="shared" si="110"/>
        <v>505.12538000000001</v>
      </c>
      <c r="W175" s="46">
        <f t="shared" si="110"/>
        <v>70.131750000000011</v>
      </c>
      <c r="X175" s="46">
        <f t="shared" si="110"/>
        <v>65.375749921779686</v>
      </c>
      <c r="Y175" s="46">
        <f t="shared" si="110"/>
        <v>63.584036988025751</v>
      </c>
      <c r="Z175" s="46">
        <f t="shared" si="110"/>
        <v>71.110224882347509</v>
      </c>
      <c r="AA175" s="46">
        <f t="shared" si="110"/>
        <v>98.610224882347509</v>
      </c>
      <c r="AB175" s="46">
        <f t="shared" si="110"/>
        <v>63.637132943763135</v>
      </c>
      <c r="AC175" s="46">
        <f t="shared" si="110"/>
        <v>66.13713294376312</v>
      </c>
      <c r="AD175" s="46">
        <f t="shared" si="110"/>
        <v>63.664780976867675</v>
      </c>
      <c r="AE175" s="46">
        <f t="shared" si="110"/>
        <v>63.664780976867675</v>
      </c>
      <c r="AF175" s="46">
        <f t="shared" si="110"/>
        <v>63.693189330882596</v>
      </c>
      <c r="AG175" s="46">
        <f t="shared" si="110"/>
        <v>71.193189330882589</v>
      </c>
      <c r="AH175" s="46">
        <f t="shared" si="110"/>
        <v>63.722378914632927</v>
      </c>
      <c r="AI175" s="46">
        <f t="shared" si="110"/>
        <v>63.722378914632927</v>
      </c>
      <c r="AJ175" s="46">
        <f t="shared" si="110"/>
        <v>63.752371211936392</v>
      </c>
      <c r="AK175" s="46">
        <f t="shared" si="110"/>
        <v>63.752371211936392</v>
      </c>
      <c r="AL175" s="46">
        <f t="shared" si="110"/>
        <v>63.783188297415698</v>
      </c>
      <c r="AM175" s="46">
        <f t="shared" si="110"/>
        <v>63.783188297415698</v>
      </c>
      <c r="AN175" s="46">
        <f t="shared" si="110"/>
        <v>63.806217064928418</v>
      </c>
      <c r="AO175" s="46">
        <f t="shared" si="110"/>
        <v>63.806217064928418</v>
      </c>
      <c r="AP175" s="46">
        <f t="shared" si="110"/>
        <v>63.829706407791392</v>
      </c>
      <c r="AQ175" s="46">
        <f t="shared" si="110"/>
        <v>63.829706407791392</v>
      </c>
      <c r="AR175" s="46">
        <f t="shared" si="110"/>
        <v>63.853665537511631</v>
      </c>
      <c r="AS175" s="46">
        <f t="shared" si="110"/>
        <v>63.853665537511631</v>
      </c>
      <c r="AT175" s="46">
        <f t="shared" si="110"/>
        <v>63.878103849826267</v>
      </c>
      <c r="AU175" s="46">
        <f t="shared" si="110"/>
        <v>63.878103849826267</v>
      </c>
      <c r="AV175" s="46">
        <f t="shared" si="110"/>
        <v>63.903030928387196</v>
      </c>
      <c r="AW175" s="46">
        <f t="shared" si="110"/>
        <v>63.903030928387196</v>
      </c>
      <c r="AX175" s="46">
        <f t="shared" si="110"/>
        <v>63.92845654851935</v>
      </c>
      <c r="AY175" s="46">
        <f t="shared" si="110"/>
        <v>63.92845654851935</v>
      </c>
      <c r="AZ175" s="46">
        <f t="shared" si="110"/>
        <v>63.954390681054143</v>
      </c>
      <c r="BA175" s="46">
        <f t="shared" si="110"/>
        <v>63.954390681054143</v>
      </c>
      <c r="BB175" s="46">
        <f t="shared" si="110"/>
        <v>63.980843496239629</v>
      </c>
      <c r="BC175" s="46">
        <f t="shared" si="110"/>
        <v>63.980843496239629</v>
      </c>
      <c r="BD175" s="46">
        <f t="shared" si="110"/>
        <v>64.007825367728827</v>
      </c>
      <c r="BE175" s="46">
        <f t="shared" si="110"/>
        <v>69.953659675218361</v>
      </c>
      <c r="BF175" s="46">
        <f t="shared" si="110"/>
        <v>65.636362142306865</v>
      </c>
      <c r="BG175" s="46">
        <f t="shared" si="110"/>
        <v>70.444205749119632</v>
      </c>
      <c r="BH175" s="46">
        <f t="shared" si="110"/>
        <v>501.65523080301057</v>
      </c>
      <c r="BI175" s="46">
        <f t="shared" si="110"/>
        <v>500.15165869215861</v>
      </c>
      <c r="BJ175" s="46">
        <f t="shared" si="110"/>
        <v>405.81476973308355</v>
      </c>
      <c r="BK175" s="46">
        <f t="shared" si="110"/>
        <v>161.08523546348664</v>
      </c>
      <c r="BL175" s="46">
        <f t="shared" si="110"/>
        <v>2.915015761529708E-2</v>
      </c>
      <c r="BM175" s="46">
        <f t="shared" si="110"/>
        <v>0</v>
      </c>
      <c r="BN175" s="46">
        <f t="shared" si="110"/>
        <v>0</v>
      </c>
      <c r="BO175" s="46">
        <f t="shared" si="110"/>
        <v>0</v>
      </c>
      <c r="BP175" s="46">
        <f t="shared" si="110"/>
        <v>0</v>
      </c>
      <c r="BQ175" s="46">
        <f t="shared" si="110"/>
        <v>0</v>
      </c>
      <c r="BR175" s="46">
        <f t="shared" si="110"/>
        <v>0</v>
      </c>
      <c r="BS175" s="46">
        <f t="shared" ref="BS175:CH175" si="111">BS171+BS167</f>
        <v>0</v>
      </c>
      <c r="BT175" s="46">
        <f t="shared" si="111"/>
        <v>0</v>
      </c>
      <c r="BU175" s="46">
        <f t="shared" si="111"/>
        <v>0</v>
      </c>
      <c r="BV175" s="46">
        <f t="shared" si="111"/>
        <v>0</v>
      </c>
      <c r="BW175" s="46">
        <f t="shared" si="111"/>
        <v>0</v>
      </c>
      <c r="BX175" s="46">
        <f t="shared" si="111"/>
        <v>0</v>
      </c>
      <c r="BY175" s="46">
        <f t="shared" si="111"/>
        <v>0</v>
      </c>
      <c r="BZ175" s="46">
        <f t="shared" si="111"/>
        <v>0</v>
      </c>
      <c r="CA175" s="46">
        <f t="shared" si="111"/>
        <v>0</v>
      </c>
      <c r="CB175" s="46">
        <f t="shared" si="111"/>
        <v>0</v>
      </c>
      <c r="CC175" s="46">
        <f t="shared" si="111"/>
        <v>0</v>
      </c>
      <c r="CD175" s="46">
        <f t="shared" si="111"/>
        <v>0</v>
      </c>
      <c r="CE175" s="46">
        <f t="shared" si="111"/>
        <v>0</v>
      </c>
      <c r="CF175" s="46">
        <f t="shared" si="111"/>
        <v>0</v>
      </c>
      <c r="CG175" s="46">
        <f t="shared" si="111"/>
        <v>0</v>
      </c>
      <c r="CH175" s="46">
        <f t="shared" si="111"/>
        <v>0</v>
      </c>
    </row>
    <row r="176" spans="2:86" x14ac:dyDescent="0.35">
      <c r="B176" s="40" t="s">
        <v>79</v>
      </c>
      <c r="E176" s="32">
        <f>SUM(G176:CH176)</f>
        <v>3368.0904078377416</v>
      </c>
      <c r="F176" s="2"/>
      <c r="G176" s="43">
        <f t="shared" ref="G176:BR176" si="112">G172+G167</f>
        <v>-0.1</v>
      </c>
      <c r="H176" s="43">
        <f t="shared" si="112"/>
        <v>0</v>
      </c>
      <c r="I176" s="43">
        <f t="shared" si="112"/>
        <v>0</v>
      </c>
      <c r="J176" s="43">
        <f t="shared" si="112"/>
        <v>0</v>
      </c>
      <c r="K176" s="43">
        <f t="shared" si="112"/>
        <v>0</v>
      </c>
      <c r="L176" s="43">
        <f t="shared" si="112"/>
        <v>-1354.2</v>
      </c>
      <c r="M176" s="43">
        <f t="shared" si="112"/>
        <v>48.866531000000002</v>
      </c>
      <c r="N176" s="43">
        <f t="shared" si="112"/>
        <v>77.631750000000011</v>
      </c>
      <c r="O176" s="43">
        <f t="shared" si="112"/>
        <v>82.631750000000011</v>
      </c>
      <c r="P176" s="43">
        <f t="shared" si="112"/>
        <v>0</v>
      </c>
      <c r="Q176" s="43">
        <f t="shared" si="112"/>
        <v>0</v>
      </c>
      <c r="R176" s="43">
        <f t="shared" si="112"/>
        <v>2.0699999999999998</v>
      </c>
      <c r="S176" s="43">
        <f t="shared" si="112"/>
        <v>0</v>
      </c>
      <c r="T176" s="43">
        <f t="shared" si="112"/>
        <v>1.7000000000000002</v>
      </c>
      <c r="U176" s="43">
        <f t="shared" si="112"/>
        <v>0</v>
      </c>
      <c r="V176" s="43">
        <f t="shared" si="112"/>
        <v>505.12538000000001</v>
      </c>
      <c r="W176" s="43">
        <f t="shared" si="112"/>
        <v>70.131750000000011</v>
      </c>
      <c r="X176" s="43">
        <f t="shared" si="112"/>
        <v>65.375749921779686</v>
      </c>
      <c r="Y176" s="43">
        <f t="shared" si="112"/>
        <v>63.584036988025751</v>
      </c>
      <c r="Z176" s="43">
        <f t="shared" si="112"/>
        <v>71.110224882347509</v>
      </c>
      <c r="AA176" s="43">
        <f t="shared" si="112"/>
        <v>98.610224882347509</v>
      </c>
      <c r="AB176" s="43">
        <f t="shared" si="112"/>
        <v>63.637132943763135</v>
      </c>
      <c r="AC176" s="43">
        <f t="shared" si="112"/>
        <v>66.13713294376312</v>
      </c>
      <c r="AD176" s="43">
        <f t="shared" si="112"/>
        <v>63.664780976867675</v>
      </c>
      <c r="AE176" s="43">
        <f t="shared" si="112"/>
        <v>63.664780976867675</v>
      </c>
      <c r="AF176" s="43">
        <f t="shared" si="112"/>
        <v>63.693189330882596</v>
      </c>
      <c r="AG176" s="43">
        <f t="shared" si="112"/>
        <v>71.193189330882589</v>
      </c>
      <c r="AH176" s="43">
        <f t="shared" si="112"/>
        <v>63.722378914632927</v>
      </c>
      <c r="AI176" s="43">
        <f t="shared" si="112"/>
        <v>63.722378914632927</v>
      </c>
      <c r="AJ176" s="43">
        <f t="shared" si="112"/>
        <v>63.752371211936392</v>
      </c>
      <c r="AK176" s="43">
        <f t="shared" si="112"/>
        <v>63.752371211936392</v>
      </c>
      <c r="AL176" s="43">
        <f t="shared" si="112"/>
        <v>63.783188297415698</v>
      </c>
      <c r="AM176" s="43">
        <f t="shared" si="112"/>
        <v>63.783188297415698</v>
      </c>
      <c r="AN176" s="43">
        <f t="shared" si="112"/>
        <v>63.806217064928418</v>
      </c>
      <c r="AO176" s="43">
        <f t="shared" si="112"/>
        <v>63.806217064928418</v>
      </c>
      <c r="AP176" s="43">
        <f t="shared" si="112"/>
        <v>63.829706407791392</v>
      </c>
      <c r="AQ176" s="43">
        <f t="shared" si="112"/>
        <v>63.829706407791392</v>
      </c>
      <c r="AR176" s="43">
        <f t="shared" si="112"/>
        <v>63.853665537511631</v>
      </c>
      <c r="AS176" s="43">
        <f t="shared" si="112"/>
        <v>63.853665537511631</v>
      </c>
      <c r="AT176" s="43">
        <f t="shared" si="112"/>
        <v>63.878103849826267</v>
      </c>
      <c r="AU176" s="43">
        <f t="shared" si="112"/>
        <v>63.878103849826267</v>
      </c>
      <c r="AV176" s="43">
        <f t="shared" si="112"/>
        <v>63.903030928387196</v>
      </c>
      <c r="AW176" s="43">
        <f t="shared" si="112"/>
        <v>63.903030928387196</v>
      </c>
      <c r="AX176" s="43">
        <f t="shared" si="112"/>
        <v>63.92845654851935</v>
      </c>
      <c r="AY176" s="43">
        <f t="shared" si="112"/>
        <v>63.92845654851935</v>
      </c>
      <c r="AZ176" s="43">
        <f t="shared" si="112"/>
        <v>63.954390681054143</v>
      </c>
      <c r="BA176" s="43">
        <f t="shared" si="112"/>
        <v>63.954390681054143</v>
      </c>
      <c r="BB176" s="43">
        <f t="shared" si="112"/>
        <v>63.980843496239629</v>
      </c>
      <c r="BC176" s="43">
        <f t="shared" si="112"/>
        <v>63.980843496239629</v>
      </c>
      <c r="BD176" s="43">
        <f t="shared" si="112"/>
        <v>64.007825367728827</v>
      </c>
      <c r="BE176" s="43">
        <f t="shared" si="112"/>
        <v>69.953659675218361</v>
      </c>
      <c r="BF176" s="43">
        <f t="shared" si="112"/>
        <v>65.636362142306865</v>
      </c>
      <c r="BG176" s="43">
        <f t="shared" si="112"/>
        <v>70.444205749119632</v>
      </c>
      <c r="BH176" s="43">
        <f t="shared" si="112"/>
        <v>501.65523080301057</v>
      </c>
      <c r="BI176" s="43">
        <f t="shared" si="112"/>
        <v>500.15165869215861</v>
      </c>
      <c r="BJ176" s="43">
        <f t="shared" si="112"/>
        <v>405.81476973308355</v>
      </c>
      <c r="BK176" s="43">
        <f t="shared" si="112"/>
        <v>161.08523546348664</v>
      </c>
      <c r="BL176" s="43">
        <f t="shared" si="112"/>
        <v>2.915015761529708E-2</v>
      </c>
      <c r="BM176" s="43">
        <f t="shared" si="112"/>
        <v>0</v>
      </c>
      <c r="BN176" s="43">
        <f t="shared" si="112"/>
        <v>0</v>
      </c>
      <c r="BO176" s="43">
        <f t="shared" si="112"/>
        <v>0</v>
      </c>
      <c r="BP176" s="43">
        <f t="shared" si="112"/>
        <v>0</v>
      </c>
      <c r="BQ176" s="43">
        <f t="shared" si="112"/>
        <v>0</v>
      </c>
      <c r="BR176" s="43">
        <f t="shared" si="112"/>
        <v>0</v>
      </c>
      <c r="BS176" s="43">
        <f t="shared" ref="BS176:CH176" si="113">BS172+BS167</f>
        <v>0</v>
      </c>
      <c r="BT176" s="43">
        <f t="shared" si="113"/>
        <v>0</v>
      </c>
      <c r="BU176" s="43">
        <f t="shared" si="113"/>
        <v>0</v>
      </c>
      <c r="BV176" s="43">
        <f t="shared" si="113"/>
        <v>0</v>
      </c>
      <c r="BW176" s="43">
        <f t="shared" si="113"/>
        <v>0</v>
      </c>
      <c r="BX176" s="43">
        <f t="shared" si="113"/>
        <v>0</v>
      </c>
      <c r="BY176" s="43">
        <f t="shared" si="113"/>
        <v>0</v>
      </c>
      <c r="BZ176" s="43">
        <f t="shared" si="113"/>
        <v>0</v>
      </c>
      <c r="CA176" s="43">
        <f t="shared" si="113"/>
        <v>0</v>
      </c>
      <c r="CB176" s="43">
        <f t="shared" si="113"/>
        <v>0</v>
      </c>
      <c r="CC176" s="43">
        <f t="shared" si="113"/>
        <v>0</v>
      </c>
      <c r="CD176" s="43">
        <f t="shared" si="113"/>
        <v>0</v>
      </c>
      <c r="CE176" s="43">
        <f t="shared" si="113"/>
        <v>0</v>
      </c>
      <c r="CF176" s="43">
        <f t="shared" si="113"/>
        <v>0</v>
      </c>
      <c r="CG176" s="43">
        <f t="shared" si="113"/>
        <v>0</v>
      </c>
      <c r="CH176" s="43">
        <f t="shared" si="113"/>
        <v>0</v>
      </c>
    </row>
    <row r="177" spans="2:86" x14ac:dyDescent="0.35">
      <c r="B177" s="40" t="s">
        <v>80</v>
      </c>
      <c r="E177" s="44">
        <f>SUM(G177:CH177)</f>
        <v>-454.88895265974691</v>
      </c>
      <c r="F177" s="2"/>
      <c r="G177" s="46">
        <f t="shared" ref="G177:BR177" si="114">G173+G167</f>
        <v>-0.1</v>
      </c>
      <c r="H177" s="46">
        <f t="shared" si="114"/>
        <v>0</v>
      </c>
      <c r="I177" s="46">
        <f t="shared" si="114"/>
        <v>0</v>
      </c>
      <c r="J177" s="46">
        <f t="shared" si="114"/>
        <v>0</v>
      </c>
      <c r="K177" s="46">
        <f t="shared" si="114"/>
        <v>0</v>
      </c>
      <c r="L177" s="46">
        <f t="shared" si="114"/>
        <v>-1354.2</v>
      </c>
      <c r="M177" s="46">
        <f t="shared" si="114"/>
        <v>48.866531000000002</v>
      </c>
      <c r="N177" s="46">
        <f t="shared" si="114"/>
        <v>77.631750000000011</v>
      </c>
      <c r="O177" s="46">
        <f t="shared" si="114"/>
        <v>82.631750000000011</v>
      </c>
      <c r="P177" s="46">
        <f t="shared" si="114"/>
        <v>0</v>
      </c>
      <c r="Q177" s="46">
        <f t="shared" si="114"/>
        <v>0</v>
      </c>
      <c r="R177" s="46">
        <f t="shared" si="114"/>
        <v>2.0699999999999998</v>
      </c>
      <c r="S177" s="46">
        <f t="shared" si="114"/>
        <v>0</v>
      </c>
      <c r="T177" s="46">
        <f t="shared" si="114"/>
        <v>1.7000000000000002</v>
      </c>
      <c r="U177" s="46">
        <f t="shared" si="114"/>
        <v>0</v>
      </c>
      <c r="V177" s="46">
        <f t="shared" si="114"/>
        <v>505.12538000000001</v>
      </c>
      <c r="W177" s="46">
        <f t="shared" si="114"/>
        <v>70.131750000000011</v>
      </c>
      <c r="X177" s="46">
        <f t="shared" si="114"/>
        <v>65.375749921779686</v>
      </c>
      <c r="Y177" s="46">
        <f t="shared" si="114"/>
        <v>0.95228706624605586</v>
      </c>
      <c r="Z177" s="46">
        <f t="shared" si="114"/>
        <v>0.9784749605678229</v>
      </c>
      <c r="AA177" s="46">
        <f t="shared" si="114"/>
        <v>0.9784749605678229</v>
      </c>
      <c r="AB177" s="46">
        <f t="shared" si="114"/>
        <v>1.0053830219834392</v>
      </c>
      <c r="AC177" s="46">
        <f t="shared" si="114"/>
        <v>1.0053830219834392</v>
      </c>
      <c r="AD177" s="46">
        <f t="shared" si="114"/>
        <v>1.0330310550879833</v>
      </c>
      <c r="AE177" s="46">
        <f t="shared" si="114"/>
        <v>1.0330310550879833</v>
      </c>
      <c r="AF177" s="46">
        <f t="shared" si="114"/>
        <v>1.0614394091029027</v>
      </c>
      <c r="AG177" s="46">
        <f t="shared" si="114"/>
        <v>1.0614394091029027</v>
      </c>
      <c r="AH177" s="46">
        <f t="shared" si="114"/>
        <v>1.0906289928532331</v>
      </c>
      <c r="AI177" s="46">
        <f t="shared" si="114"/>
        <v>1.0906289928532331</v>
      </c>
      <c r="AJ177" s="46">
        <f t="shared" si="114"/>
        <v>1.1206212901566968</v>
      </c>
      <c r="AK177" s="46">
        <f t="shared" si="114"/>
        <v>1.1206212901566968</v>
      </c>
      <c r="AL177" s="46">
        <f t="shared" si="114"/>
        <v>1.1514383756360065</v>
      </c>
      <c r="AM177" s="46">
        <f t="shared" si="114"/>
        <v>1.1514383756360065</v>
      </c>
      <c r="AN177" s="46">
        <f t="shared" si="114"/>
        <v>1.1744671431487266</v>
      </c>
      <c r="AO177" s="46">
        <f t="shared" si="114"/>
        <v>1.1744671431487266</v>
      </c>
      <c r="AP177" s="46">
        <f t="shared" si="114"/>
        <v>1.1979564860116998</v>
      </c>
      <c r="AQ177" s="46">
        <f t="shared" si="114"/>
        <v>1.1979564860116998</v>
      </c>
      <c r="AR177" s="46">
        <f t="shared" si="114"/>
        <v>1.221915615731934</v>
      </c>
      <c r="AS177" s="46">
        <f t="shared" si="114"/>
        <v>1.221915615731934</v>
      </c>
      <c r="AT177" s="46">
        <f t="shared" si="114"/>
        <v>1.2463539280465739</v>
      </c>
      <c r="AU177" s="46">
        <f t="shared" si="114"/>
        <v>1.2463539280465739</v>
      </c>
      <c r="AV177" s="46">
        <f t="shared" si="114"/>
        <v>1.271281006607504</v>
      </c>
      <c r="AW177" s="46">
        <f t="shared" si="114"/>
        <v>1.271281006607504</v>
      </c>
      <c r="AX177" s="46">
        <f t="shared" si="114"/>
        <v>1.2967066267396543</v>
      </c>
      <c r="AY177" s="46">
        <f t="shared" si="114"/>
        <v>1.2967066267396543</v>
      </c>
      <c r="AZ177" s="46">
        <f t="shared" si="114"/>
        <v>1.3226407592744476</v>
      </c>
      <c r="BA177" s="46">
        <f t="shared" si="114"/>
        <v>1.3226407592744476</v>
      </c>
      <c r="BB177" s="46">
        <f t="shared" si="114"/>
        <v>1.3490935744599373</v>
      </c>
      <c r="BC177" s="46">
        <f t="shared" si="114"/>
        <v>1.3490935744599373</v>
      </c>
      <c r="BD177" s="46">
        <f t="shared" si="114"/>
        <v>1.3760754459491356</v>
      </c>
      <c r="BE177" s="46">
        <f t="shared" si="114"/>
        <v>1.3760754459491356</v>
      </c>
      <c r="BF177" s="46">
        <f t="shared" si="114"/>
        <v>1.4035969548681191</v>
      </c>
      <c r="BG177" s="46">
        <f t="shared" si="114"/>
        <v>1.4035969548681191</v>
      </c>
      <c r="BH177" s="46">
        <f t="shared" si="114"/>
        <v>1.4316688939654814</v>
      </c>
      <c r="BI177" s="46">
        <f t="shared" si="114"/>
        <v>1.4316688939654814</v>
      </c>
      <c r="BJ177" s="46">
        <f t="shared" si="114"/>
        <v>1.4603022718447907</v>
      </c>
      <c r="BK177" s="46">
        <f t="shared" si="114"/>
        <v>0</v>
      </c>
      <c r="BL177" s="46">
        <f t="shared" si="114"/>
        <v>0</v>
      </c>
      <c r="BM177" s="46">
        <f t="shared" si="114"/>
        <v>0</v>
      </c>
      <c r="BN177" s="46">
        <f t="shared" si="114"/>
        <v>0</v>
      </c>
      <c r="BO177" s="46">
        <f t="shared" si="114"/>
        <v>0</v>
      </c>
      <c r="BP177" s="46">
        <f t="shared" si="114"/>
        <v>0</v>
      </c>
      <c r="BQ177" s="46">
        <f t="shared" si="114"/>
        <v>0</v>
      </c>
      <c r="BR177" s="46">
        <f t="shared" si="114"/>
        <v>0</v>
      </c>
      <c r="BS177" s="46">
        <f t="shared" ref="BS177:CH177" si="115">BS173+BS167</f>
        <v>0</v>
      </c>
      <c r="BT177" s="46">
        <f t="shared" si="115"/>
        <v>0</v>
      </c>
      <c r="BU177" s="46">
        <f t="shared" si="115"/>
        <v>0</v>
      </c>
      <c r="BV177" s="46">
        <f t="shared" si="115"/>
        <v>0</v>
      </c>
      <c r="BW177" s="46">
        <f t="shared" si="115"/>
        <v>0</v>
      </c>
      <c r="BX177" s="46">
        <f t="shared" si="115"/>
        <v>0</v>
      </c>
      <c r="BY177" s="46">
        <f t="shared" si="115"/>
        <v>0</v>
      </c>
      <c r="BZ177" s="46">
        <f t="shared" si="115"/>
        <v>0</v>
      </c>
      <c r="CA177" s="46">
        <f t="shared" si="115"/>
        <v>0</v>
      </c>
      <c r="CB177" s="46">
        <f t="shared" si="115"/>
        <v>0</v>
      </c>
      <c r="CC177" s="46">
        <f t="shared" si="115"/>
        <v>0</v>
      </c>
      <c r="CD177" s="46">
        <f t="shared" si="115"/>
        <v>0</v>
      </c>
      <c r="CE177" s="46">
        <f t="shared" si="115"/>
        <v>0</v>
      </c>
      <c r="CF177" s="46">
        <f t="shared" si="115"/>
        <v>0</v>
      </c>
      <c r="CG177" s="46">
        <f t="shared" si="115"/>
        <v>0</v>
      </c>
      <c r="CH177" s="46">
        <f t="shared" si="115"/>
        <v>0</v>
      </c>
    </row>
    <row r="178" spans="2:86" x14ac:dyDescent="0.35">
      <c r="G178" s="56"/>
    </row>
    <row r="179" spans="2:86" x14ac:dyDescent="0.35">
      <c r="B179" s="2" t="s">
        <v>70</v>
      </c>
      <c r="G179" s="56"/>
    </row>
    <row r="181" spans="2:86" x14ac:dyDescent="0.35">
      <c r="B181" s="40" t="s">
        <v>75</v>
      </c>
      <c r="C181" s="2"/>
      <c r="D181" s="2"/>
      <c r="E181" s="44">
        <f>SUM(G181:CH181)</f>
        <v>3000.3800857519636</v>
      </c>
      <c r="F181" s="2"/>
      <c r="G181" s="46">
        <f t="shared" ref="G181:BR183" si="116">G171*G$52</f>
        <v>0</v>
      </c>
      <c r="H181" s="46">
        <f t="shared" si="116"/>
        <v>0</v>
      </c>
      <c r="I181" s="46">
        <f t="shared" si="116"/>
        <v>0</v>
      </c>
      <c r="J181" s="46">
        <f t="shared" si="116"/>
        <v>0</v>
      </c>
      <c r="K181" s="46">
        <f t="shared" si="116"/>
        <v>0</v>
      </c>
      <c r="L181" s="46">
        <f t="shared" si="116"/>
        <v>0</v>
      </c>
      <c r="M181" s="46">
        <f t="shared" si="116"/>
        <v>46.103245020833334</v>
      </c>
      <c r="N181" s="46">
        <f t="shared" si="116"/>
        <v>73.241859375000004</v>
      </c>
      <c r="O181" s="46">
        <f t="shared" si="116"/>
        <v>77.959121279761916</v>
      </c>
      <c r="P181" s="46">
        <f t="shared" si="116"/>
        <v>0</v>
      </c>
      <c r="Q181" s="46">
        <f t="shared" si="116"/>
        <v>0</v>
      </c>
      <c r="R181" s="46">
        <f t="shared" si="116"/>
        <v>0</v>
      </c>
      <c r="S181" s="46">
        <f t="shared" si="116"/>
        <v>0</v>
      </c>
      <c r="T181" s="46">
        <f t="shared" si="116"/>
        <v>0</v>
      </c>
      <c r="U181" s="46">
        <f t="shared" si="116"/>
        <v>0</v>
      </c>
      <c r="V181" s="46">
        <f t="shared" si="116"/>
        <v>430.20302950201886</v>
      </c>
      <c r="W181" s="46">
        <f t="shared" si="116"/>
        <v>59.843242934051155</v>
      </c>
      <c r="X181" s="46">
        <f t="shared" si="116"/>
        <v>49.327365776904749</v>
      </c>
      <c r="Y181" s="46">
        <f t="shared" si="116"/>
        <v>49.327365776904749</v>
      </c>
      <c r="Z181" s="46">
        <f t="shared" si="116"/>
        <v>53.755910535320091</v>
      </c>
      <c r="AA181" s="46">
        <f t="shared" si="116"/>
        <v>74.834630820641451</v>
      </c>
      <c r="AB181" s="46">
        <f t="shared" si="116"/>
        <v>46.722305245083554</v>
      </c>
      <c r="AC181" s="46">
        <f t="shared" si="116"/>
        <v>48.587266119697247</v>
      </c>
      <c r="AD181" s="46">
        <f t="shared" si="116"/>
        <v>45.471829922222433</v>
      </c>
      <c r="AE181" s="46">
        <f t="shared" si="116"/>
        <v>45.471829922222433</v>
      </c>
      <c r="AF181" s="46">
        <f t="shared" si="116"/>
        <v>44.254822308732287</v>
      </c>
      <c r="AG181" s="46">
        <f t="shared" si="116"/>
        <v>49.554229841333772</v>
      </c>
      <c r="AH181" s="46">
        <f t="shared" si="116"/>
        <v>43.070386675165238</v>
      </c>
      <c r="AI181" s="46">
        <f t="shared" si="116"/>
        <v>43.070386675165238</v>
      </c>
      <c r="AJ181" s="46">
        <f t="shared" si="116"/>
        <v>41.917651265367631</v>
      </c>
      <c r="AK181" s="46">
        <f t="shared" si="116"/>
        <v>41.917651265367631</v>
      </c>
      <c r="AL181" s="46">
        <f t="shared" si="116"/>
        <v>40.795767654859006</v>
      </c>
      <c r="AM181" s="46">
        <f t="shared" si="116"/>
        <v>40.795767654859006</v>
      </c>
      <c r="AN181" s="46">
        <f t="shared" si="116"/>
        <v>39.995850642018631</v>
      </c>
      <c r="AO181" s="46">
        <f t="shared" si="116"/>
        <v>39.995850642018631</v>
      </c>
      <c r="AP181" s="46">
        <f t="shared" si="116"/>
        <v>39.211618276488849</v>
      </c>
      <c r="AQ181" s="46">
        <f t="shared" si="116"/>
        <v>39.211618276488849</v>
      </c>
      <c r="AR181" s="46">
        <f t="shared" si="116"/>
        <v>38.442763016165536</v>
      </c>
      <c r="AS181" s="46">
        <f t="shared" si="116"/>
        <v>38.442763016165536</v>
      </c>
      <c r="AT181" s="46">
        <f t="shared" si="116"/>
        <v>37.688983349181896</v>
      </c>
      <c r="AU181" s="46">
        <f t="shared" si="116"/>
        <v>37.688983349181896</v>
      </c>
      <c r="AV181" s="46">
        <f t="shared" si="116"/>
        <v>36.949983675668527</v>
      </c>
      <c r="AW181" s="46">
        <f t="shared" si="116"/>
        <v>36.949983675668527</v>
      </c>
      <c r="AX181" s="46">
        <f t="shared" si="116"/>
        <v>36.225474191831893</v>
      </c>
      <c r="AY181" s="46">
        <f t="shared" si="116"/>
        <v>36.225474191831893</v>
      </c>
      <c r="AZ181" s="46">
        <f t="shared" si="116"/>
        <v>35.515170776305773</v>
      </c>
      <c r="BA181" s="46">
        <f t="shared" si="116"/>
        <v>35.515170776305773</v>
      </c>
      <c r="BB181" s="46">
        <f t="shared" si="116"/>
        <v>34.818794878731147</v>
      </c>
      <c r="BC181" s="46">
        <f t="shared" si="116"/>
        <v>34.818794878731147</v>
      </c>
      <c r="BD181" s="46">
        <f t="shared" si="116"/>
        <v>34.13607341052073</v>
      </c>
      <c r="BE181" s="46">
        <f t="shared" si="116"/>
        <v>37.376721111738398</v>
      </c>
      <c r="BF181" s="46">
        <f t="shared" si="116"/>
        <v>34.322227419697924</v>
      </c>
      <c r="BG181" s="46">
        <f t="shared" si="116"/>
        <v>36.891257434050139</v>
      </c>
      <c r="BH181" s="46">
        <f t="shared" si="116"/>
        <v>262.04918819786087</v>
      </c>
      <c r="BI181" s="46">
        <f t="shared" si="116"/>
        <v>261.26152068067717</v>
      </c>
      <c r="BJ181" s="46">
        <f t="shared" si="116"/>
        <v>207.67334026866584</v>
      </c>
      <c r="BK181" s="46">
        <f t="shared" si="116"/>
        <v>82.732136302843301</v>
      </c>
      <c r="BL181" s="46">
        <f t="shared" si="116"/>
        <v>1.4677741612998514E-2</v>
      </c>
      <c r="BM181" s="46">
        <f t="shared" si="116"/>
        <v>0</v>
      </c>
      <c r="BN181" s="46">
        <f t="shared" si="116"/>
        <v>0</v>
      </c>
      <c r="BO181" s="46">
        <f t="shared" si="116"/>
        <v>0</v>
      </c>
      <c r="BP181" s="46">
        <f t="shared" si="116"/>
        <v>0</v>
      </c>
      <c r="BQ181" s="46">
        <f t="shared" si="116"/>
        <v>0</v>
      </c>
      <c r="BR181" s="46">
        <f t="shared" si="116"/>
        <v>0</v>
      </c>
      <c r="BS181" s="46">
        <f t="shared" ref="BS181:CH183" si="117">BS171*BS$52</f>
        <v>0</v>
      </c>
      <c r="BT181" s="46">
        <f t="shared" si="117"/>
        <v>0</v>
      </c>
      <c r="BU181" s="46">
        <f t="shared" si="117"/>
        <v>0</v>
      </c>
      <c r="BV181" s="46">
        <f t="shared" si="117"/>
        <v>0</v>
      </c>
      <c r="BW181" s="46">
        <f t="shared" si="117"/>
        <v>0</v>
      </c>
      <c r="BX181" s="46">
        <f t="shared" si="117"/>
        <v>0</v>
      </c>
      <c r="BY181" s="46">
        <f t="shared" si="117"/>
        <v>0</v>
      </c>
      <c r="BZ181" s="46">
        <f t="shared" si="117"/>
        <v>0</v>
      </c>
      <c r="CA181" s="46">
        <f t="shared" si="117"/>
        <v>0</v>
      </c>
      <c r="CB181" s="46">
        <f t="shared" si="117"/>
        <v>0</v>
      </c>
      <c r="CC181" s="46">
        <f t="shared" si="117"/>
        <v>0</v>
      </c>
      <c r="CD181" s="46">
        <f t="shared" si="117"/>
        <v>0</v>
      </c>
      <c r="CE181" s="46">
        <f t="shared" si="117"/>
        <v>0</v>
      </c>
      <c r="CF181" s="46">
        <f t="shared" si="117"/>
        <v>0</v>
      </c>
      <c r="CG181" s="46">
        <f t="shared" si="117"/>
        <v>0</v>
      </c>
      <c r="CH181" s="46">
        <f t="shared" si="117"/>
        <v>0</v>
      </c>
    </row>
    <row r="182" spans="2:86" x14ac:dyDescent="0.35">
      <c r="B182" s="40" t="s">
        <v>76</v>
      </c>
      <c r="E182" s="32">
        <f>SUM(G182:CH182)</f>
        <v>1677.8884030411439</v>
      </c>
      <c r="F182" s="2"/>
      <c r="G182" s="43">
        <f t="shared" si="116"/>
        <v>-0.1</v>
      </c>
      <c r="H182" s="43">
        <f t="shared" si="116"/>
        <v>0</v>
      </c>
      <c r="I182" s="43">
        <f t="shared" si="116"/>
        <v>0</v>
      </c>
      <c r="J182" s="43">
        <f t="shared" si="116"/>
        <v>0</v>
      </c>
      <c r="K182" s="43">
        <f t="shared" si="116"/>
        <v>0</v>
      </c>
      <c r="L182" s="43">
        <f t="shared" si="116"/>
        <v>-1322.3916827108203</v>
      </c>
      <c r="M182" s="43">
        <f t="shared" si="116"/>
        <v>46.103245020833334</v>
      </c>
      <c r="N182" s="43">
        <f t="shared" si="116"/>
        <v>73.241859375000004</v>
      </c>
      <c r="O182" s="43">
        <f t="shared" si="116"/>
        <v>77.959121279761916</v>
      </c>
      <c r="P182" s="43">
        <f t="shared" si="116"/>
        <v>0</v>
      </c>
      <c r="Q182" s="43">
        <f t="shared" si="116"/>
        <v>0</v>
      </c>
      <c r="R182" s="43">
        <f t="shared" si="116"/>
        <v>0</v>
      </c>
      <c r="S182" s="43">
        <f t="shared" si="116"/>
        <v>0</v>
      </c>
      <c r="T182" s="43">
        <f t="shared" si="116"/>
        <v>0</v>
      </c>
      <c r="U182" s="43">
        <f t="shared" si="116"/>
        <v>0</v>
      </c>
      <c r="V182" s="43">
        <f t="shared" si="116"/>
        <v>430.20302950201886</v>
      </c>
      <c r="W182" s="43">
        <f t="shared" si="116"/>
        <v>59.843242934051155</v>
      </c>
      <c r="X182" s="43">
        <f t="shared" si="116"/>
        <v>49.327365776904749</v>
      </c>
      <c r="Y182" s="43">
        <f t="shared" si="116"/>
        <v>49.327365776904749</v>
      </c>
      <c r="Z182" s="43">
        <f t="shared" si="116"/>
        <v>53.755910535320091</v>
      </c>
      <c r="AA182" s="43">
        <f t="shared" si="116"/>
        <v>74.834630820641451</v>
      </c>
      <c r="AB182" s="43">
        <f t="shared" si="116"/>
        <v>46.722305245083554</v>
      </c>
      <c r="AC182" s="43">
        <f t="shared" si="116"/>
        <v>48.587266119697247</v>
      </c>
      <c r="AD182" s="43">
        <f t="shared" si="116"/>
        <v>45.471829922222433</v>
      </c>
      <c r="AE182" s="43">
        <f t="shared" si="116"/>
        <v>45.471829922222433</v>
      </c>
      <c r="AF182" s="43">
        <f t="shared" si="116"/>
        <v>44.254822308732287</v>
      </c>
      <c r="AG182" s="43">
        <f t="shared" si="116"/>
        <v>49.554229841333772</v>
      </c>
      <c r="AH182" s="43">
        <f t="shared" si="116"/>
        <v>43.070386675165238</v>
      </c>
      <c r="AI182" s="43">
        <f t="shared" si="116"/>
        <v>43.070386675165238</v>
      </c>
      <c r="AJ182" s="43">
        <f t="shared" si="116"/>
        <v>41.917651265367631</v>
      </c>
      <c r="AK182" s="43">
        <f t="shared" si="116"/>
        <v>41.917651265367631</v>
      </c>
      <c r="AL182" s="43">
        <f t="shared" si="116"/>
        <v>40.795767654859006</v>
      </c>
      <c r="AM182" s="43">
        <f t="shared" si="116"/>
        <v>40.795767654859006</v>
      </c>
      <c r="AN182" s="43">
        <f t="shared" si="116"/>
        <v>39.995850642018631</v>
      </c>
      <c r="AO182" s="43">
        <f t="shared" si="116"/>
        <v>39.995850642018631</v>
      </c>
      <c r="AP182" s="43">
        <f t="shared" si="116"/>
        <v>39.211618276488849</v>
      </c>
      <c r="AQ182" s="43">
        <f t="shared" si="116"/>
        <v>39.211618276488849</v>
      </c>
      <c r="AR182" s="43">
        <f t="shared" si="116"/>
        <v>38.442763016165536</v>
      </c>
      <c r="AS182" s="43">
        <f t="shared" si="116"/>
        <v>38.442763016165536</v>
      </c>
      <c r="AT182" s="43">
        <f t="shared" si="116"/>
        <v>37.688983349181896</v>
      </c>
      <c r="AU182" s="43">
        <f t="shared" si="116"/>
        <v>37.688983349181896</v>
      </c>
      <c r="AV182" s="43">
        <f t="shared" si="116"/>
        <v>36.949983675668527</v>
      </c>
      <c r="AW182" s="43">
        <f t="shared" si="116"/>
        <v>36.949983675668527</v>
      </c>
      <c r="AX182" s="43">
        <f t="shared" si="116"/>
        <v>36.225474191831893</v>
      </c>
      <c r="AY182" s="43">
        <f t="shared" si="116"/>
        <v>36.225474191831893</v>
      </c>
      <c r="AZ182" s="43">
        <f t="shared" si="116"/>
        <v>35.515170776305773</v>
      </c>
      <c r="BA182" s="43">
        <f t="shared" si="116"/>
        <v>35.515170776305773</v>
      </c>
      <c r="BB182" s="43">
        <f t="shared" si="116"/>
        <v>34.818794878731147</v>
      </c>
      <c r="BC182" s="43">
        <f t="shared" si="116"/>
        <v>34.818794878731147</v>
      </c>
      <c r="BD182" s="43">
        <f t="shared" si="116"/>
        <v>34.13607341052073</v>
      </c>
      <c r="BE182" s="43">
        <f t="shared" si="116"/>
        <v>37.376721111738398</v>
      </c>
      <c r="BF182" s="43">
        <f t="shared" si="116"/>
        <v>34.322227419697924</v>
      </c>
      <c r="BG182" s="43">
        <f t="shared" si="116"/>
        <v>36.891257434050139</v>
      </c>
      <c r="BH182" s="43">
        <f t="shared" si="116"/>
        <v>262.04918819786087</v>
      </c>
      <c r="BI182" s="43">
        <f t="shared" si="116"/>
        <v>261.26152068067717</v>
      </c>
      <c r="BJ182" s="43">
        <f t="shared" si="116"/>
        <v>207.67334026866584</v>
      </c>
      <c r="BK182" s="43">
        <f t="shared" si="116"/>
        <v>82.732136302843301</v>
      </c>
      <c r="BL182" s="43">
        <f t="shared" si="116"/>
        <v>1.4677741612998514E-2</v>
      </c>
      <c r="BM182" s="43">
        <f t="shared" si="116"/>
        <v>0</v>
      </c>
      <c r="BN182" s="43">
        <f t="shared" si="116"/>
        <v>0</v>
      </c>
      <c r="BO182" s="43">
        <f t="shared" si="116"/>
        <v>0</v>
      </c>
      <c r="BP182" s="43">
        <f t="shared" si="116"/>
        <v>0</v>
      </c>
      <c r="BQ182" s="43">
        <f t="shared" si="116"/>
        <v>0</v>
      </c>
      <c r="BR182" s="43">
        <f t="shared" si="116"/>
        <v>0</v>
      </c>
      <c r="BS182" s="43">
        <f t="shared" si="117"/>
        <v>0</v>
      </c>
      <c r="BT182" s="43">
        <f t="shared" si="117"/>
        <v>0</v>
      </c>
      <c r="BU182" s="43">
        <f t="shared" si="117"/>
        <v>0</v>
      </c>
      <c r="BV182" s="43">
        <f t="shared" si="117"/>
        <v>0</v>
      </c>
      <c r="BW182" s="43">
        <f t="shared" si="117"/>
        <v>0</v>
      </c>
      <c r="BX182" s="43">
        <f t="shared" si="117"/>
        <v>0</v>
      </c>
      <c r="BY182" s="43">
        <f t="shared" si="117"/>
        <v>0</v>
      </c>
      <c r="BZ182" s="43">
        <f t="shared" si="117"/>
        <v>0</v>
      </c>
      <c r="CA182" s="43">
        <f t="shared" si="117"/>
        <v>0</v>
      </c>
      <c r="CB182" s="43">
        <f t="shared" si="117"/>
        <v>0</v>
      </c>
      <c r="CC182" s="43">
        <f t="shared" si="117"/>
        <v>0</v>
      </c>
      <c r="CD182" s="43">
        <f t="shared" si="117"/>
        <v>0</v>
      </c>
      <c r="CE182" s="43">
        <f t="shared" si="117"/>
        <v>0</v>
      </c>
      <c r="CF182" s="43">
        <f t="shared" si="117"/>
        <v>0</v>
      </c>
      <c r="CG182" s="43">
        <f t="shared" si="117"/>
        <v>0</v>
      </c>
      <c r="CH182" s="43">
        <f t="shared" si="117"/>
        <v>0</v>
      </c>
    </row>
    <row r="183" spans="2:86" x14ac:dyDescent="0.35">
      <c r="B183" s="40" t="s">
        <v>77</v>
      </c>
      <c r="E183" s="44">
        <f>SUM(G183:CH183)</f>
        <v>-585.81381882224991</v>
      </c>
      <c r="F183" s="2"/>
      <c r="G183" s="45">
        <f t="shared" si="116"/>
        <v>-0.1</v>
      </c>
      <c r="H183" s="46">
        <f t="shared" si="116"/>
        <v>0</v>
      </c>
      <c r="I183" s="46">
        <f t="shared" si="116"/>
        <v>0</v>
      </c>
      <c r="J183" s="46">
        <f t="shared" si="116"/>
        <v>0</v>
      </c>
      <c r="K183" s="46">
        <f t="shared" si="116"/>
        <v>0</v>
      </c>
      <c r="L183" s="46">
        <f t="shared" si="116"/>
        <v>-1322.3916827108203</v>
      </c>
      <c r="M183" s="46">
        <f t="shared" si="116"/>
        <v>46.103245020833334</v>
      </c>
      <c r="N183" s="46">
        <f t="shared" si="116"/>
        <v>73.241859375000004</v>
      </c>
      <c r="O183" s="46">
        <f t="shared" si="116"/>
        <v>77.959121279761916</v>
      </c>
      <c r="P183" s="46">
        <f t="shared" si="116"/>
        <v>0</v>
      </c>
      <c r="Q183" s="46">
        <f t="shared" si="116"/>
        <v>0</v>
      </c>
      <c r="R183" s="46">
        <f t="shared" si="116"/>
        <v>0</v>
      </c>
      <c r="S183" s="46">
        <f t="shared" si="116"/>
        <v>0</v>
      </c>
      <c r="T183" s="46">
        <f t="shared" si="116"/>
        <v>0</v>
      </c>
      <c r="U183" s="46">
        <f t="shared" si="116"/>
        <v>0</v>
      </c>
      <c r="V183" s="46">
        <f t="shared" si="116"/>
        <v>430.20302950201886</v>
      </c>
      <c r="W183" s="46">
        <f t="shared" si="116"/>
        <v>59.843242934051155</v>
      </c>
      <c r="X183" s="46">
        <f t="shared" si="116"/>
        <v>49.327365776904749</v>
      </c>
      <c r="Y183" s="46">
        <f t="shared" si="116"/>
        <v>0</v>
      </c>
      <c r="Z183" s="46">
        <f t="shared" si="116"/>
        <v>0</v>
      </c>
      <c r="AA183" s="46">
        <f t="shared" si="116"/>
        <v>0</v>
      </c>
      <c r="AB183" s="46">
        <f t="shared" si="116"/>
        <v>0</v>
      </c>
      <c r="AC183" s="46">
        <f t="shared" si="116"/>
        <v>0</v>
      </c>
      <c r="AD183" s="46">
        <f t="shared" si="116"/>
        <v>0</v>
      </c>
      <c r="AE183" s="46">
        <f t="shared" si="116"/>
        <v>0</v>
      </c>
      <c r="AF183" s="46">
        <f t="shared" si="116"/>
        <v>0</v>
      </c>
      <c r="AG183" s="46">
        <f t="shared" si="116"/>
        <v>0</v>
      </c>
      <c r="AH183" s="46">
        <f t="shared" si="116"/>
        <v>0</v>
      </c>
      <c r="AI183" s="46">
        <f t="shared" si="116"/>
        <v>0</v>
      </c>
      <c r="AJ183" s="46">
        <f t="shared" si="116"/>
        <v>0</v>
      </c>
      <c r="AK183" s="46">
        <f t="shared" si="116"/>
        <v>0</v>
      </c>
      <c r="AL183" s="46">
        <f t="shared" si="116"/>
        <v>0</v>
      </c>
      <c r="AM183" s="46">
        <f t="shared" si="116"/>
        <v>0</v>
      </c>
      <c r="AN183" s="46">
        <f t="shared" si="116"/>
        <v>0</v>
      </c>
      <c r="AO183" s="46">
        <f t="shared" si="116"/>
        <v>0</v>
      </c>
      <c r="AP183" s="46">
        <f t="shared" si="116"/>
        <v>0</v>
      </c>
      <c r="AQ183" s="46">
        <f t="shared" si="116"/>
        <v>0</v>
      </c>
      <c r="AR183" s="46">
        <f t="shared" si="116"/>
        <v>0</v>
      </c>
      <c r="AS183" s="46">
        <f t="shared" si="116"/>
        <v>0</v>
      </c>
      <c r="AT183" s="46">
        <f t="shared" si="116"/>
        <v>0</v>
      </c>
      <c r="AU183" s="46">
        <f t="shared" si="116"/>
        <v>0</v>
      </c>
      <c r="AV183" s="46">
        <f t="shared" si="116"/>
        <v>0</v>
      </c>
      <c r="AW183" s="46">
        <f t="shared" si="116"/>
        <v>0</v>
      </c>
      <c r="AX183" s="46">
        <f t="shared" si="116"/>
        <v>0</v>
      </c>
      <c r="AY183" s="46">
        <f t="shared" si="116"/>
        <v>0</v>
      </c>
      <c r="AZ183" s="46">
        <f t="shared" si="116"/>
        <v>0</v>
      </c>
      <c r="BA183" s="46">
        <f t="shared" si="116"/>
        <v>0</v>
      </c>
      <c r="BB183" s="46">
        <f t="shared" si="116"/>
        <v>0</v>
      </c>
      <c r="BC183" s="46">
        <f t="shared" si="116"/>
        <v>0</v>
      </c>
      <c r="BD183" s="46">
        <f t="shared" si="116"/>
        <v>0</v>
      </c>
      <c r="BE183" s="46">
        <f t="shared" si="116"/>
        <v>0</v>
      </c>
      <c r="BF183" s="46">
        <f t="shared" si="116"/>
        <v>0</v>
      </c>
      <c r="BG183" s="46">
        <f t="shared" si="116"/>
        <v>0</v>
      </c>
      <c r="BH183" s="46">
        <f t="shared" si="116"/>
        <v>0</v>
      </c>
      <c r="BI183" s="46">
        <f t="shared" si="116"/>
        <v>0</v>
      </c>
      <c r="BJ183" s="46">
        <f t="shared" si="116"/>
        <v>0</v>
      </c>
      <c r="BK183" s="46">
        <f t="shared" si="116"/>
        <v>0</v>
      </c>
      <c r="BL183" s="46">
        <f t="shared" si="116"/>
        <v>0</v>
      </c>
      <c r="BM183" s="46">
        <f t="shared" si="116"/>
        <v>0</v>
      </c>
      <c r="BN183" s="46">
        <f t="shared" si="116"/>
        <v>0</v>
      </c>
      <c r="BO183" s="46">
        <f t="shared" si="116"/>
        <v>0</v>
      </c>
      <c r="BP183" s="46">
        <f t="shared" si="116"/>
        <v>0</v>
      </c>
      <c r="BQ183" s="46">
        <f t="shared" si="116"/>
        <v>0</v>
      </c>
      <c r="BR183" s="46">
        <f t="shared" si="116"/>
        <v>0</v>
      </c>
      <c r="BS183" s="46">
        <f t="shared" si="117"/>
        <v>0</v>
      </c>
      <c r="BT183" s="46">
        <f t="shared" si="117"/>
        <v>0</v>
      </c>
      <c r="BU183" s="46">
        <f t="shared" si="117"/>
        <v>0</v>
      </c>
      <c r="BV183" s="46">
        <f t="shared" si="117"/>
        <v>0</v>
      </c>
      <c r="BW183" s="46">
        <f t="shared" si="117"/>
        <v>0</v>
      </c>
      <c r="BX183" s="46">
        <f t="shared" si="117"/>
        <v>0</v>
      </c>
      <c r="BY183" s="46">
        <f t="shared" si="117"/>
        <v>0</v>
      </c>
      <c r="BZ183" s="46">
        <f t="shared" si="117"/>
        <v>0</v>
      </c>
      <c r="CA183" s="46">
        <f t="shared" si="117"/>
        <v>0</v>
      </c>
      <c r="CB183" s="46">
        <f t="shared" si="117"/>
        <v>0</v>
      </c>
      <c r="CC183" s="46">
        <f t="shared" si="117"/>
        <v>0</v>
      </c>
      <c r="CD183" s="46">
        <f t="shared" si="117"/>
        <v>0</v>
      </c>
      <c r="CE183" s="46">
        <f t="shared" si="117"/>
        <v>0</v>
      </c>
      <c r="CF183" s="46">
        <f t="shared" si="117"/>
        <v>0</v>
      </c>
      <c r="CG183" s="46">
        <f t="shared" si="117"/>
        <v>0</v>
      </c>
      <c r="CH183" s="46">
        <f t="shared" si="117"/>
        <v>0</v>
      </c>
    </row>
    <row r="184" spans="2:86" x14ac:dyDescent="0.35">
      <c r="B184" s="40"/>
      <c r="E184" s="32"/>
      <c r="F184" s="2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</row>
    <row r="185" spans="2:86" x14ac:dyDescent="0.35">
      <c r="B185" s="40" t="s">
        <v>78</v>
      </c>
      <c r="C185" s="2"/>
      <c r="D185" s="2"/>
      <c r="E185" s="44">
        <f>SUM(G185:CH185)</f>
        <v>3035.1731304310761</v>
      </c>
      <c r="F185" s="2"/>
      <c r="G185" s="46">
        <f t="shared" ref="G185:BR187" si="118">G175*G$52</f>
        <v>0</v>
      </c>
      <c r="H185" s="46">
        <f t="shared" si="118"/>
        <v>0</v>
      </c>
      <c r="I185" s="46">
        <f t="shared" si="118"/>
        <v>0</v>
      </c>
      <c r="J185" s="46">
        <f t="shared" si="118"/>
        <v>0</v>
      </c>
      <c r="K185" s="46">
        <f t="shared" si="118"/>
        <v>0</v>
      </c>
      <c r="L185" s="46">
        <f t="shared" si="118"/>
        <v>0</v>
      </c>
      <c r="M185" s="46">
        <f t="shared" si="118"/>
        <v>46.103245020833334</v>
      </c>
      <c r="N185" s="46">
        <f t="shared" si="118"/>
        <v>73.241859375000004</v>
      </c>
      <c r="O185" s="46">
        <f t="shared" si="118"/>
        <v>77.959121279761916</v>
      </c>
      <c r="P185" s="46">
        <f t="shared" si="118"/>
        <v>0</v>
      </c>
      <c r="Q185" s="46">
        <f t="shared" si="118"/>
        <v>0</v>
      </c>
      <c r="R185" s="46">
        <f t="shared" si="118"/>
        <v>1.839355290819902</v>
      </c>
      <c r="S185" s="46">
        <f t="shared" si="118"/>
        <v>0</v>
      </c>
      <c r="T185" s="46">
        <f t="shared" si="118"/>
        <v>1.4734107997265891</v>
      </c>
      <c r="U185" s="46">
        <f t="shared" si="118"/>
        <v>0</v>
      </c>
      <c r="V185" s="46">
        <f t="shared" si="118"/>
        <v>431.02219504710632</v>
      </c>
      <c r="W185" s="46">
        <f t="shared" si="118"/>
        <v>59.843242934051155</v>
      </c>
      <c r="X185" s="46">
        <f t="shared" si="118"/>
        <v>51.488478820383001</v>
      </c>
      <c r="Y185" s="46">
        <f t="shared" si="118"/>
        <v>50.077365776904749</v>
      </c>
      <c r="Z185" s="46">
        <f t="shared" si="118"/>
        <v>54.505910535320083</v>
      </c>
      <c r="AA185" s="46">
        <f t="shared" si="118"/>
        <v>75.584630820641451</v>
      </c>
      <c r="AB185" s="46">
        <f t="shared" si="118"/>
        <v>47.472305245083554</v>
      </c>
      <c r="AC185" s="46">
        <f t="shared" si="118"/>
        <v>49.337266119697247</v>
      </c>
      <c r="AD185" s="46">
        <f t="shared" si="118"/>
        <v>46.221829922222433</v>
      </c>
      <c r="AE185" s="46">
        <f t="shared" si="118"/>
        <v>46.221829922222433</v>
      </c>
      <c r="AF185" s="46">
        <f t="shared" si="118"/>
        <v>45.004822308732287</v>
      </c>
      <c r="AG185" s="46">
        <f t="shared" si="118"/>
        <v>50.304229841333772</v>
      </c>
      <c r="AH185" s="46">
        <f t="shared" si="118"/>
        <v>43.820386675165238</v>
      </c>
      <c r="AI185" s="46">
        <f t="shared" si="118"/>
        <v>43.820386675165238</v>
      </c>
      <c r="AJ185" s="46">
        <f t="shared" si="118"/>
        <v>42.667651265367631</v>
      </c>
      <c r="AK185" s="46">
        <f t="shared" si="118"/>
        <v>42.667651265367631</v>
      </c>
      <c r="AL185" s="46">
        <f t="shared" si="118"/>
        <v>41.545767654858999</v>
      </c>
      <c r="AM185" s="46">
        <f t="shared" si="118"/>
        <v>41.545767654858999</v>
      </c>
      <c r="AN185" s="46">
        <f t="shared" si="118"/>
        <v>40.745850642018631</v>
      </c>
      <c r="AO185" s="46">
        <f t="shared" si="118"/>
        <v>40.745850642018631</v>
      </c>
      <c r="AP185" s="46">
        <f t="shared" si="118"/>
        <v>39.961618276488849</v>
      </c>
      <c r="AQ185" s="46">
        <f t="shared" si="118"/>
        <v>39.961618276488849</v>
      </c>
      <c r="AR185" s="46">
        <f t="shared" si="118"/>
        <v>39.192763016165543</v>
      </c>
      <c r="AS185" s="46">
        <f t="shared" si="118"/>
        <v>39.192763016165543</v>
      </c>
      <c r="AT185" s="46">
        <f t="shared" si="118"/>
        <v>38.438983349181896</v>
      </c>
      <c r="AU185" s="46">
        <f t="shared" si="118"/>
        <v>38.438983349181896</v>
      </c>
      <c r="AV185" s="46">
        <f t="shared" si="118"/>
        <v>37.699983675668527</v>
      </c>
      <c r="AW185" s="46">
        <f t="shared" si="118"/>
        <v>37.699983675668527</v>
      </c>
      <c r="AX185" s="46">
        <f t="shared" si="118"/>
        <v>36.975474191831893</v>
      </c>
      <c r="AY185" s="46">
        <f t="shared" si="118"/>
        <v>36.975474191831893</v>
      </c>
      <c r="AZ185" s="46">
        <f t="shared" si="118"/>
        <v>36.265170776305773</v>
      </c>
      <c r="BA185" s="46">
        <f t="shared" si="118"/>
        <v>36.265170776305773</v>
      </c>
      <c r="BB185" s="46">
        <f t="shared" si="118"/>
        <v>35.568794878731147</v>
      </c>
      <c r="BC185" s="46">
        <f t="shared" si="118"/>
        <v>35.568794878731147</v>
      </c>
      <c r="BD185" s="46">
        <f t="shared" si="118"/>
        <v>34.88607341052073</v>
      </c>
      <c r="BE185" s="46">
        <f t="shared" si="118"/>
        <v>38.126721111738398</v>
      </c>
      <c r="BF185" s="46">
        <f t="shared" si="118"/>
        <v>35.072227419697924</v>
      </c>
      <c r="BG185" s="46">
        <f t="shared" si="118"/>
        <v>37.641257434050146</v>
      </c>
      <c r="BH185" s="46">
        <f t="shared" si="118"/>
        <v>262.79918819786087</v>
      </c>
      <c r="BI185" s="46">
        <f t="shared" si="118"/>
        <v>262.01152068067717</v>
      </c>
      <c r="BJ185" s="46">
        <f t="shared" si="118"/>
        <v>208.42334026866584</v>
      </c>
      <c r="BK185" s="46">
        <f t="shared" si="118"/>
        <v>82.732136302843301</v>
      </c>
      <c r="BL185" s="46">
        <f t="shared" si="118"/>
        <v>1.4677741612998514E-2</v>
      </c>
      <c r="BM185" s="46">
        <f t="shared" si="118"/>
        <v>0</v>
      </c>
      <c r="BN185" s="46">
        <f t="shared" si="118"/>
        <v>0</v>
      </c>
      <c r="BO185" s="46">
        <f t="shared" si="118"/>
        <v>0</v>
      </c>
      <c r="BP185" s="46">
        <f t="shared" si="118"/>
        <v>0</v>
      </c>
      <c r="BQ185" s="46">
        <f t="shared" si="118"/>
        <v>0</v>
      </c>
      <c r="BR185" s="46">
        <f t="shared" si="118"/>
        <v>0</v>
      </c>
      <c r="BS185" s="46">
        <f t="shared" ref="BS185:CH187" si="119">BS175*BS$52</f>
        <v>0</v>
      </c>
      <c r="BT185" s="46">
        <f t="shared" si="119"/>
        <v>0</v>
      </c>
      <c r="BU185" s="46">
        <f t="shared" si="119"/>
        <v>0</v>
      </c>
      <c r="BV185" s="46">
        <f t="shared" si="119"/>
        <v>0</v>
      </c>
      <c r="BW185" s="46">
        <f t="shared" si="119"/>
        <v>0</v>
      </c>
      <c r="BX185" s="46">
        <f t="shared" si="119"/>
        <v>0</v>
      </c>
      <c r="BY185" s="46">
        <f t="shared" si="119"/>
        <v>0</v>
      </c>
      <c r="BZ185" s="46">
        <f t="shared" si="119"/>
        <v>0</v>
      </c>
      <c r="CA185" s="46">
        <f t="shared" si="119"/>
        <v>0</v>
      </c>
      <c r="CB185" s="46">
        <f t="shared" si="119"/>
        <v>0</v>
      </c>
      <c r="CC185" s="46">
        <f t="shared" si="119"/>
        <v>0</v>
      </c>
      <c r="CD185" s="46">
        <f t="shared" si="119"/>
        <v>0</v>
      </c>
      <c r="CE185" s="46">
        <f t="shared" si="119"/>
        <v>0</v>
      </c>
      <c r="CF185" s="46">
        <f t="shared" si="119"/>
        <v>0</v>
      </c>
      <c r="CG185" s="46">
        <f t="shared" si="119"/>
        <v>0</v>
      </c>
      <c r="CH185" s="46">
        <f t="shared" si="119"/>
        <v>0</v>
      </c>
    </row>
    <row r="186" spans="2:86" x14ac:dyDescent="0.35">
      <c r="B186" s="40" t="s">
        <v>79</v>
      </c>
      <c r="E186" s="32">
        <f>SUM(G186:CH186)</f>
        <v>1712.6814477202563</v>
      </c>
      <c r="F186" s="2"/>
      <c r="G186" s="33">
        <f t="shared" si="118"/>
        <v>-0.1</v>
      </c>
      <c r="H186" s="43">
        <f t="shared" si="118"/>
        <v>0</v>
      </c>
      <c r="I186" s="43">
        <f t="shared" si="118"/>
        <v>0</v>
      </c>
      <c r="J186" s="43">
        <f t="shared" si="118"/>
        <v>0</v>
      </c>
      <c r="K186" s="43">
        <f t="shared" si="118"/>
        <v>0</v>
      </c>
      <c r="L186" s="43">
        <f t="shared" si="118"/>
        <v>-1322.3916827108203</v>
      </c>
      <c r="M186" s="43">
        <f t="shared" si="118"/>
        <v>46.103245020833334</v>
      </c>
      <c r="N186" s="43">
        <f t="shared" si="118"/>
        <v>73.241859375000004</v>
      </c>
      <c r="O186" s="43">
        <f t="shared" si="118"/>
        <v>77.959121279761916</v>
      </c>
      <c r="P186" s="43">
        <f t="shared" si="118"/>
        <v>0</v>
      </c>
      <c r="Q186" s="43">
        <f t="shared" si="118"/>
        <v>0</v>
      </c>
      <c r="R186" s="43">
        <f t="shared" si="118"/>
        <v>1.839355290819902</v>
      </c>
      <c r="S186" s="43">
        <f t="shared" si="118"/>
        <v>0</v>
      </c>
      <c r="T186" s="43">
        <f t="shared" si="118"/>
        <v>1.4734107997265891</v>
      </c>
      <c r="U186" s="43">
        <f t="shared" si="118"/>
        <v>0</v>
      </c>
      <c r="V186" s="43">
        <f t="shared" si="118"/>
        <v>431.02219504710632</v>
      </c>
      <c r="W186" s="43">
        <f t="shared" si="118"/>
        <v>59.843242934051155</v>
      </c>
      <c r="X186" s="43">
        <f t="shared" si="118"/>
        <v>51.488478820383001</v>
      </c>
      <c r="Y186" s="43">
        <f t="shared" si="118"/>
        <v>50.077365776904749</v>
      </c>
      <c r="Z186" s="43">
        <f t="shared" si="118"/>
        <v>54.505910535320083</v>
      </c>
      <c r="AA186" s="43">
        <f t="shared" si="118"/>
        <v>75.584630820641451</v>
      </c>
      <c r="AB186" s="43">
        <f t="shared" si="118"/>
        <v>47.472305245083554</v>
      </c>
      <c r="AC186" s="43">
        <f t="shared" si="118"/>
        <v>49.337266119697247</v>
      </c>
      <c r="AD186" s="43">
        <f t="shared" si="118"/>
        <v>46.221829922222433</v>
      </c>
      <c r="AE186" s="43">
        <f t="shared" si="118"/>
        <v>46.221829922222433</v>
      </c>
      <c r="AF186" s="43">
        <f t="shared" si="118"/>
        <v>45.004822308732287</v>
      </c>
      <c r="AG186" s="43">
        <f t="shared" si="118"/>
        <v>50.304229841333772</v>
      </c>
      <c r="AH186" s="43">
        <f t="shared" si="118"/>
        <v>43.820386675165238</v>
      </c>
      <c r="AI186" s="43">
        <f t="shared" si="118"/>
        <v>43.820386675165238</v>
      </c>
      <c r="AJ186" s="43">
        <f t="shared" si="118"/>
        <v>42.667651265367631</v>
      </c>
      <c r="AK186" s="43">
        <f t="shared" si="118"/>
        <v>42.667651265367631</v>
      </c>
      <c r="AL186" s="43">
        <f t="shared" si="118"/>
        <v>41.545767654858999</v>
      </c>
      <c r="AM186" s="43">
        <f t="shared" si="118"/>
        <v>41.545767654858999</v>
      </c>
      <c r="AN186" s="43">
        <f t="shared" si="118"/>
        <v>40.745850642018631</v>
      </c>
      <c r="AO186" s="43">
        <f t="shared" si="118"/>
        <v>40.745850642018631</v>
      </c>
      <c r="AP186" s="43">
        <f t="shared" si="118"/>
        <v>39.961618276488849</v>
      </c>
      <c r="AQ186" s="43">
        <f t="shared" si="118"/>
        <v>39.961618276488849</v>
      </c>
      <c r="AR186" s="43">
        <f t="shared" si="118"/>
        <v>39.192763016165543</v>
      </c>
      <c r="AS186" s="43">
        <f t="shared" si="118"/>
        <v>39.192763016165543</v>
      </c>
      <c r="AT186" s="43">
        <f t="shared" si="118"/>
        <v>38.438983349181896</v>
      </c>
      <c r="AU186" s="43">
        <f t="shared" si="118"/>
        <v>38.438983349181896</v>
      </c>
      <c r="AV186" s="43">
        <f t="shared" si="118"/>
        <v>37.699983675668527</v>
      </c>
      <c r="AW186" s="43">
        <f t="shared" si="118"/>
        <v>37.699983675668527</v>
      </c>
      <c r="AX186" s="43">
        <f t="shared" si="118"/>
        <v>36.975474191831893</v>
      </c>
      <c r="AY186" s="43">
        <f t="shared" si="118"/>
        <v>36.975474191831893</v>
      </c>
      <c r="AZ186" s="43">
        <f t="shared" si="118"/>
        <v>36.265170776305773</v>
      </c>
      <c r="BA186" s="43">
        <f t="shared" si="118"/>
        <v>36.265170776305773</v>
      </c>
      <c r="BB186" s="43">
        <f t="shared" si="118"/>
        <v>35.568794878731147</v>
      </c>
      <c r="BC186" s="43">
        <f t="shared" si="118"/>
        <v>35.568794878731147</v>
      </c>
      <c r="BD186" s="43">
        <f t="shared" si="118"/>
        <v>34.88607341052073</v>
      </c>
      <c r="BE186" s="43">
        <f t="shared" si="118"/>
        <v>38.126721111738398</v>
      </c>
      <c r="BF186" s="43">
        <f t="shared" si="118"/>
        <v>35.072227419697924</v>
      </c>
      <c r="BG186" s="43">
        <f t="shared" si="118"/>
        <v>37.641257434050146</v>
      </c>
      <c r="BH186" s="43">
        <f t="shared" si="118"/>
        <v>262.79918819786087</v>
      </c>
      <c r="BI186" s="43">
        <f t="shared" si="118"/>
        <v>262.01152068067717</v>
      </c>
      <c r="BJ186" s="43">
        <f t="shared" si="118"/>
        <v>208.42334026866584</v>
      </c>
      <c r="BK186" s="43">
        <f t="shared" si="118"/>
        <v>82.732136302843301</v>
      </c>
      <c r="BL186" s="43">
        <f t="shared" si="118"/>
        <v>1.4677741612998514E-2</v>
      </c>
      <c r="BM186" s="43">
        <f t="shared" si="118"/>
        <v>0</v>
      </c>
      <c r="BN186" s="43">
        <f t="shared" si="118"/>
        <v>0</v>
      </c>
      <c r="BO186" s="43">
        <f t="shared" si="118"/>
        <v>0</v>
      </c>
      <c r="BP186" s="43">
        <f t="shared" si="118"/>
        <v>0</v>
      </c>
      <c r="BQ186" s="43">
        <f t="shared" si="118"/>
        <v>0</v>
      </c>
      <c r="BR186" s="43">
        <f t="shared" si="118"/>
        <v>0</v>
      </c>
      <c r="BS186" s="43">
        <f t="shared" si="119"/>
        <v>0</v>
      </c>
      <c r="BT186" s="43">
        <f t="shared" si="119"/>
        <v>0</v>
      </c>
      <c r="BU186" s="43">
        <f t="shared" si="119"/>
        <v>0</v>
      </c>
      <c r="BV186" s="43">
        <f t="shared" si="119"/>
        <v>0</v>
      </c>
      <c r="BW186" s="43">
        <f t="shared" si="119"/>
        <v>0</v>
      </c>
      <c r="BX186" s="43">
        <f t="shared" si="119"/>
        <v>0</v>
      </c>
      <c r="BY186" s="43">
        <f t="shared" si="119"/>
        <v>0</v>
      </c>
      <c r="BZ186" s="43">
        <f t="shared" si="119"/>
        <v>0</v>
      </c>
      <c r="CA186" s="43">
        <f t="shared" si="119"/>
        <v>0</v>
      </c>
      <c r="CB186" s="43">
        <f t="shared" si="119"/>
        <v>0</v>
      </c>
      <c r="CC186" s="43">
        <f t="shared" si="119"/>
        <v>0</v>
      </c>
      <c r="CD186" s="43">
        <f t="shared" si="119"/>
        <v>0</v>
      </c>
      <c r="CE186" s="43">
        <f t="shared" si="119"/>
        <v>0</v>
      </c>
      <c r="CF186" s="43">
        <f t="shared" si="119"/>
        <v>0</v>
      </c>
      <c r="CG186" s="43">
        <f t="shared" si="119"/>
        <v>0</v>
      </c>
      <c r="CH186" s="43">
        <f t="shared" si="119"/>
        <v>0</v>
      </c>
    </row>
    <row r="187" spans="2:86" x14ac:dyDescent="0.35">
      <c r="B187" s="40" t="s">
        <v>80</v>
      </c>
      <c r="E187" s="44">
        <f>SUM(G187:CH187)</f>
        <v>-551.02077414313783</v>
      </c>
      <c r="F187" s="2"/>
      <c r="G187" s="45">
        <f t="shared" si="118"/>
        <v>-0.1</v>
      </c>
      <c r="H187" s="46">
        <f t="shared" si="118"/>
        <v>0</v>
      </c>
      <c r="I187" s="46">
        <f t="shared" si="118"/>
        <v>0</v>
      </c>
      <c r="J187" s="46">
        <f t="shared" si="118"/>
        <v>0</v>
      </c>
      <c r="K187" s="46">
        <f t="shared" si="118"/>
        <v>0</v>
      </c>
      <c r="L187" s="46">
        <f t="shared" si="118"/>
        <v>-1322.3916827108203</v>
      </c>
      <c r="M187" s="46">
        <f t="shared" si="118"/>
        <v>46.103245020833334</v>
      </c>
      <c r="N187" s="46">
        <f t="shared" si="118"/>
        <v>73.241859375000004</v>
      </c>
      <c r="O187" s="46">
        <f t="shared" si="118"/>
        <v>77.959121279761916</v>
      </c>
      <c r="P187" s="46">
        <f t="shared" si="118"/>
        <v>0</v>
      </c>
      <c r="Q187" s="46">
        <f t="shared" si="118"/>
        <v>0</v>
      </c>
      <c r="R187" s="46">
        <f t="shared" si="118"/>
        <v>1.839355290819902</v>
      </c>
      <c r="S187" s="46">
        <f t="shared" si="118"/>
        <v>0</v>
      </c>
      <c r="T187" s="46">
        <f t="shared" si="118"/>
        <v>1.4734107997265891</v>
      </c>
      <c r="U187" s="46">
        <f t="shared" si="118"/>
        <v>0</v>
      </c>
      <c r="V187" s="46">
        <f t="shared" si="118"/>
        <v>431.02219504710632</v>
      </c>
      <c r="W187" s="46">
        <f t="shared" si="118"/>
        <v>59.843242934051155</v>
      </c>
      <c r="X187" s="46">
        <f t="shared" si="118"/>
        <v>51.488478820383001</v>
      </c>
      <c r="Y187" s="46">
        <f t="shared" si="118"/>
        <v>0.74999999999999922</v>
      </c>
      <c r="Z187" s="46">
        <f t="shared" si="118"/>
        <v>0.74999999999999967</v>
      </c>
      <c r="AA187" s="46">
        <f t="shared" si="118"/>
        <v>0.74999999999999967</v>
      </c>
      <c r="AB187" s="46">
        <f t="shared" si="118"/>
        <v>0.75000000000000044</v>
      </c>
      <c r="AC187" s="46">
        <f t="shared" si="118"/>
        <v>0.75000000000000044</v>
      </c>
      <c r="AD187" s="46">
        <f t="shared" si="118"/>
        <v>0.75</v>
      </c>
      <c r="AE187" s="46">
        <f t="shared" si="118"/>
        <v>0.75</v>
      </c>
      <c r="AF187" s="46">
        <f t="shared" si="118"/>
        <v>0.74999999999999978</v>
      </c>
      <c r="AG187" s="46">
        <f t="shared" si="118"/>
        <v>0.74999999999999978</v>
      </c>
      <c r="AH187" s="46">
        <f t="shared" si="118"/>
        <v>0.75000000000000011</v>
      </c>
      <c r="AI187" s="46">
        <f t="shared" si="118"/>
        <v>0.75000000000000011</v>
      </c>
      <c r="AJ187" s="46">
        <f t="shared" si="118"/>
        <v>0.74999999999999989</v>
      </c>
      <c r="AK187" s="46">
        <f t="shared" si="118"/>
        <v>0.74999999999999989</v>
      </c>
      <c r="AL187" s="46">
        <f t="shared" si="118"/>
        <v>0.75000000000000022</v>
      </c>
      <c r="AM187" s="46">
        <f t="shared" si="118"/>
        <v>0.75000000000000022</v>
      </c>
      <c r="AN187" s="46">
        <f t="shared" si="118"/>
        <v>0.75000000000000022</v>
      </c>
      <c r="AO187" s="46">
        <f t="shared" si="118"/>
        <v>0.75000000000000022</v>
      </c>
      <c r="AP187" s="46">
        <f t="shared" si="118"/>
        <v>0.74999999999999933</v>
      </c>
      <c r="AQ187" s="46">
        <f t="shared" si="118"/>
        <v>0.74999999999999933</v>
      </c>
      <c r="AR187" s="46">
        <f t="shared" si="118"/>
        <v>0.74999999999999944</v>
      </c>
      <c r="AS187" s="46">
        <f t="shared" si="118"/>
        <v>0.74999999999999944</v>
      </c>
      <c r="AT187" s="46">
        <f t="shared" si="118"/>
        <v>0.75000000000000011</v>
      </c>
      <c r="AU187" s="46">
        <f t="shared" si="118"/>
        <v>0.75000000000000011</v>
      </c>
      <c r="AV187" s="46">
        <f t="shared" si="118"/>
        <v>0.74999999999999922</v>
      </c>
      <c r="AW187" s="46">
        <f t="shared" si="118"/>
        <v>0.74999999999999922</v>
      </c>
      <c r="AX187" s="46">
        <f t="shared" si="118"/>
        <v>0.74999999999999956</v>
      </c>
      <c r="AY187" s="46">
        <f t="shared" si="118"/>
        <v>0.74999999999999956</v>
      </c>
      <c r="AZ187" s="46">
        <f t="shared" si="118"/>
        <v>0.74999999999999956</v>
      </c>
      <c r="BA187" s="46">
        <f t="shared" si="118"/>
        <v>0.74999999999999956</v>
      </c>
      <c r="BB187" s="46">
        <f t="shared" si="118"/>
        <v>0.74999999999999989</v>
      </c>
      <c r="BC187" s="46">
        <f t="shared" si="118"/>
        <v>0.74999999999999989</v>
      </c>
      <c r="BD187" s="46">
        <f t="shared" si="118"/>
        <v>0.74999999999999956</v>
      </c>
      <c r="BE187" s="46">
        <f t="shared" si="118"/>
        <v>0.74999999999999956</v>
      </c>
      <c r="BF187" s="46">
        <f t="shared" si="118"/>
        <v>0.75000000000000011</v>
      </c>
      <c r="BG187" s="46">
        <f t="shared" si="118"/>
        <v>0.75000000000000011</v>
      </c>
      <c r="BH187" s="46">
        <f t="shared" si="118"/>
        <v>0.74999999999999989</v>
      </c>
      <c r="BI187" s="46">
        <f t="shared" si="118"/>
        <v>0.74999999999999989</v>
      </c>
      <c r="BJ187" s="46">
        <f t="shared" si="118"/>
        <v>0.74999999999999978</v>
      </c>
      <c r="BK187" s="46">
        <f t="shared" si="118"/>
        <v>0</v>
      </c>
      <c r="BL187" s="46">
        <f t="shared" si="118"/>
        <v>0</v>
      </c>
      <c r="BM187" s="46">
        <f t="shared" si="118"/>
        <v>0</v>
      </c>
      <c r="BN187" s="46">
        <f t="shared" si="118"/>
        <v>0</v>
      </c>
      <c r="BO187" s="46">
        <f t="shared" si="118"/>
        <v>0</v>
      </c>
      <c r="BP187" s="46">
        <f t="shared" si="118"/>
        <v>0</v>
      </c>
      <c r="BQ187" s="46">
        <f t="shared" si="118"/>
        <v>0</v>
      </c>
      <c r="BR187" s="46">
        <f t="shared" si="118"/>
        <v>0</v>
      </c>
      <c r="BS187" s="46">
        <f t="shared" si="119"/>
        <v>0</v>
      </c>
      <c r="BT187" s="46">
        <f t="shared" si="119"/>
        <v>0</v>
      </c>
      <c r="BU187" s="46">
        <f t="shared" si="119"/>
        <v>0</v>
      </c>
      <c r="BV187" s="46">
        <f t="shared" si="119"/>
        <v>0</v>
      </c>
      <c r="BW187" s="46">
        <f t="shared" si="119"/>
        <v>0</v>
      </c>
      <c r="BX187" s="46">
        <f t="shared" si="119"/>
        <v>0</v>
      </c>
      <c r="BY187" s="46">
        <f t="shared" si="119"/>
        <v>0</v>
      </c>
      <c r="BZ187" s="46">
        <f t="shared" si="119"/>
        <v>0</v>
      </c>
      <c r="CA187" s="46">
        <f t="shared" si="119"/>
        <v>0</v>
      </c>
      <c r="CB187" s="46">
        <f t="shared" si="119"/>
        <v>0</v>
      </c>
      <c r="CC187" s="46">
        <f t="shared" si="119"/>
        <v>0</v>
      </c>
      <c r="CD187" s="46">
        <f t="shared" si="119"/>
        <v>0</v>
      </c>
      <c r="CE187" s="46">
        <f t="shared" si="119"/>
        <v>0</v>
      </c>
      <c r="CF187" s="46">
        <f t="shared" si="119"/>
        <v>0</v>
      </c>
      <c r="CG187" s="46">
        <f t="shared" si="119"/>
        <v>0</v>
      </c>
      <c r="CH187" s="46">
        <f t="shared" si="119"/>
        <v>0</v>
      </c>
    </row>
    <row r="189" spans="2:86" x14ac:dyDescent="0.35">
      <c r="B189" s="50" t="str">
        <f>B17</f>
        <v>Greenwood Partnership Venture</v>
      </c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</row>
    <row r="191" spans="2:86" x14ac:dyDescent="0.35">
      <c r="B191" s="40" t="s">
        <v>72</v>
      </c>
      <c r="C191" s="40"/>
      <c r="D191" s="40"/>
      <c r="E191" s="52">
        <f>SUM(G191:CH191)</f>
        <v>-12188.7</v>
      </c>
      <c r="F191" s="2"/>
      <c r="G191" s="46">
        <f t="shared" ref="G191:BR191" si="120">(G$28*$C$17)+(G$29*$D$17)+(G$30*$C$17)</f>
        <v>-0.9</v>
      </c>
      <c r="H191" s="46">
        <f t="shared" si="120"/>
        <v>0</v>
      </c>
      <c r="I191" s="46">
        <f t="shared" si="120"/>
        <v>0</v>
      </c>
      <c r="J191" s="46">
        <f t="shared" si="120"/>
        <v>0</v>
      </c>
      <c r="K191" s="46">
        <f t="shared" si="120"/>
        <v>0</v>
      </c>
      <c r="L191" s="46">
        <f t="shared" si="120"/>
        <v>-12187.800000000001</v>
      </c>
      <c r="M191" s="46">
        <f t="shared" si="120"/>
        <v>0</v>
      </c>
      <c r="N191" s="46">
        <f t="shared" si="120"/>
        <v>0</v>
      </c>
      <c r="O191" s="46">
        <f t="shared" si="120"/>
        <v>0</v>
      </c>
      <c r="P191" s="46">
        <f t="shared" si="120"/>
        <v>0</v>
      </c>
      <c r="Q191" s="46">
        <f t="shared" si="120"/>
        <v>0</v>
      </c>
      <c r="R191" s="46">
        <f t="shared" si="120"/>
        <v>0</v>
      </c>
      <c r="S191" s="46">
        <f t="shared" si="120"/>
        <v>0</v>
      </c>
      <c r="T191" s="46">
        <f t="shared" si="120"/>
        <v>0</v>
      </c>
      <c r="U191" s="46">
        <f t="shared" si="120"/>
        <v>0</v>
      </c>
      <c r="V191" s="46">
        <f t="shared" si="120"/>
        <v>0</v>
      </c>
      <c r="W191" s="46">
        <f t="shared" si="120"/>
        <v>0</v>
      </c>
      <c r="X191" s="46">
        <f t="shared" si="120"/>
        <v>0</v>
      </c>
      <c r="Y191" s="46">
        <f t="shared" si="120"/>
        <v>0</v>
      </c>
      <c r="Z191" s="46">
        <f t="shared" si="120"/>
        <v>0</v>
      </c>
      <c r="AA191" s="46">
        <f t="shared" si="120"/>
        <v>0</v>
      </c>
      <c r="AB191" s="46">
        <f t="shared" si="120"/>
        <v>0</v>
      </c>
      <c r="AC191" s="46">
        <f t="shared" si="120"/>
        <v>0</v>
      </c>
      <c r="AD191" s="46">
        <f t="shared" si="120"/>
        <v>0</v>
      </c>
      <c r="AE191" s="46">
        <f t="shared" si="120"/>
        <v>0</v>
      </c>
      <c r="AF191" s="46">
        <f t="shared" si="120"/>
        <v>0</v>
      </c>
      <c r="AG191" s="46">
        <f t="shared" si="120"/>
        <v>0</v>
      </c>
      <c r="AH191" s="46">
        <f t="shared" si="120"/>
        <v>0</v>
      </c>
      <c r="AI191" s="46">
        <f t="shared" si="120"/>
        <v>0</v>
      </c>
      <c r="AJ191" s="46">
        <f t="shared" si="120"/>
        <v>0</v>
      </c>
      <c r="AK191" s="46">
        <f t="shared" si="120"/>
        <v>0</v>
      </c>
      <c r="AL191" s="46">
        <f t="shared" si="120"/>
        <v>0</v>
      </c>
      <c r="AM191" s="46">
        <f t="shared" si="120"/>
        <v>0</v>
      </c>
      <c r="AN191" s="46">
        <f t="shared" si="120"/>
        <v>0</v>
      </c>
      <c r="AO191" s="46">
        <f t="shared" si="120"/>
        <v>0</v>
      </c>
      <c r="AP191" s="46">
        <f t="shared" si="120"/>
        <v>0</v>
      </c>
      <c r="AQ191" s="46">
        <f t="shared" si="120"/>
        <v>0</v>
      </c>
      <c r="AR191" s="46">
        <f t="shared" si="120"/>
        <v>0</v>
      </c>
      <c r="AS191" s="46">
        <f t="shared" si="120"/>
        <v>0</v>
      </c>
      <c r="AT191" s="46">
        <f t="shared" si="120"/>
        <v>0</v>
      </c>
      <c r="AU191" s="46">
        <f t="shared" si="120"/>
        <v>0</v>
      </c>
      <c r="AV191" s="46">
        <f t="shared" si="120"/>
        <v>0</v>
      </c>
      <c r="AW191" s="46">
        <f t="shared" si="120"/>
        <v>0</v>
      </c>
      <c r="AX191" s="46">
        <f t="shared" si="120"/>
        <v>0</v>
      </c>
      <c r="AY191" s="46">
        <f t="shared" si="120"/>
        <v>0</v>
      </c>
      <c r="AZ191" s="46">
        <f t="shared" si="120"/>
        <v>0</v>
      </c>
      <c r="BA191" s="46">
        <f t="shared" si="120"/>
        <v>0</v>
      </c>
      <c r="BB191" s="46">
        <f t="shared" si="120"/>
        <v>0</v>
      </c>
      <c r="BC191" s="46">
        <f t="shared" si="120"/>
        <v>0</v>
      </c>
      <c r="BD191" s="46">
        <f t="shared" si="120"/>
        <v>0</v>
      </c>
      <c r="BE191" s="46">
        <f t="shared" si="120"/>
        <v>0</v>
      </c>
      <c r="BF191" s="46">
        <f t="shared" si="120"/>
        <v>0</v>
      </c>
      <c r="BG191" s="46">
        <f t="shared" si="120"/>
        <v>0</v>
      </c>
      <c r="BH191" s="46">
        <f t="shared" si="120"/>
        <v>0</v>
      </c>
      <c r="BI191" s="46">
        <f t="shared" si="120"/>
        <v>0</v>
      </c>
      <c r="BJ191" s="46">
        <f t="shared" si="120"/>
        <v>0</v>
      </c>
      <c r="BK191" s="46">
        <f t="shared" si="120"/>
        <v>0</v>
      </c>
      <c r="BL191" s="46">
        <f t="shared" si="120"/>
        <v>0</v>
      </c>
      <c r="BM191" s="46">
        <f t="shared" si="120"/>
        <v>0</v>
      </c>
      <c r="BN191" s="46">
        <f t="shared" si="120"/>
        <v>0</v>
      </c>
      <c r="BO191" s="46">
        <f t="shared" si="120"/>
        <v>0</v>
      </c>
      <c r="BP191" s="46">
        <f t="shared" si="120"/>
        <v>0</v>
      </c>
      <c r="BQ191" s="46">
        <f t="shared" si="120"/>
        <v>0</v>
      </c>
      <c r="BR191" s="46">
        <f t="shared" si="120"/>
        <v>0</v>
      </c>
      <c r="BS191" s="46">
        <f t="shared" ref="BS191:CH191" si="121">(BS$28*$C$17)+(BS$29*$D$17)+(BS$30*$C$17)</f>
        <v>0</v>
      </c>
      <c r="BT191" s="46">
        <f t="shared" si="121"/>
        <v>0</v>
      </c>
      <c r="BU191" s="46">
        <f t="shared" si="121"/>
        <v>0</v>
      </c>
      <c r="BV191" s="46">
        <f t="shared" si="121"/>
        <v>0</v>
      </c>
      <c r="BW191" s="46">
        <f t="shared" si="121"/>
        <v>0</v>
      </c>
      <c r="BX191" s="46">
        <f t="shared" si="121"/>
        <v>0</v>
      </c>
      <c r="BY191" s="46">
        <f t="shared" si="121"/>
        <v>0</v>
      </c>
      <c r="BZ191" s="46">
        <f t="shared" si="121"/>
        <v>0</v>
      </c>
      <c r="CA191" s="46">
        <f t="shared" si="121"/>
        <v>0</v>
      </c>
      <c r="CB191" s="46">
        <f t="shared" si="121"/>
        <v>0</v>
      </c>
      <c r="CC191" s="46">
        <f t="shared" si="121"/>
        <v>0</v>
      </c>
      <c r="CD191" s="46">
        <f t="shared" si="121"/>
        <v>0</v>
      </c>
      <c r="CE191" s="46">
        <f t="shared" si="121"/>
        <v>0</v>
      </c>
      <c r="CF191" s="46">
        <f t="shared" si="121"/>
        <v>0</v>
      </c>
      <c r="CG191" s="46">
        <f t="shared" si="121"/>
        <v>0</v>
      </c>
      <c r="CH191" s="46">
        <f t="shared" si="121"/>
        <v>0</v>
      </c>
    </row>
    <row r="192" spans="2:86" x14ac:dyDescent="0.35">
      <c r="B192" s="1" t="s">
        <v>73</v>
      </c>
      <c r="E192" s="32">
        <f>SUM(G192:CH192)</f>
        <v>7050.8444490000002</v>
      </c>
      <c r="G192" s="42">
        <f t="shared" ref="G192:BR192" si="122">(G$56*$C$17)+(G$57*$D$17)+(G$58*$D$17)+(G$59*$C$17)</f>
        <v>0</v>
      </c>
      <c r="H192" s="42">
        <f t="shared" si="122"/>
        <v>0</v>
      </c>
      <c r="I192" s="42">
        <f t="shared" si="122"/>
        <v>0</v>
      </c>
      <c r="J192" s="42">
        <f t="shared" si="122"/>
        <v>0</v>
      </c>
      <c r="K192" s="42">
        <f t="shared" si="122"/>
        <v>0</v>
      </c>
      <c r="L192" s="42">
        <f t="shared" si="122"/>
        <v>0</v>
      </c>
      <c r="M192" s="42">
        <f t="shared" si="122"/>
        <v>439.79877899999997</v>
      </c>
      <c r="N192" s="42">
        <f t="shared" si="122"/>
        <v>698.68574999999998</v>
      </c>
      <c r="O192" s="42">
        <f t="shared" si="122"/>
        <v>743.68574999999998</v>
      </c>
      <c r="P192" s="42">
        <f t="shared" si="122"/>
        <v>0</v>
      </c>
      <c r="Q192" s="42">
        <f t="shared" si="122"/>
        <v>0</v>
      </c>
      <c r="R192" s="42">
        <f t="shared" si="122"/>
        <v>0</v>
      </c>
      <c r="S192" s="42">
        <f t="shared" si="122"/>
        <v>0</v>
      </c>
      <c r="T192" s="42">
        <f t="shared" si="122"/>
        <v>0</v>
      </c>
      <c r="U192" s="42">
        <f t="shared" si="122"/>
        <v>0</v>
      </c>
      <c r="V192" s="42">
        <f t="shared" si="122"/>
        <v>4537.4884200000006</v>
      </c>
      <c r="W192" s="42">
        <f t="shared" si="122"/>
        <v>631.18574999999998</v>
      </c>
      <c r="X192" s="42">
        <f t="shared" si="122"/>
        <v>0</v>
      </c>
      <c r="Y192" s="42">
        <f t="shared" si="122"/>
        <v>0</v>
      </c>
      <c r="Z192" s="42">
        <f t="shared" si="122"/>
        <v>0</v>
      </c>
      <c r="AA192" s="42">
        <f t="shared" si="122"/>
        <v>0</v>
      </c>
      <c r="AB192" s="42">
        <f t="shared" si="122"/>
        <v>0</v>
      </c>
      <c r="AC192" s="42">
        <f t="shared" si="122"/>
        <v>0</v>
      </c>
      <c r="AD192" s="42">
        <f t="shared" si="122"/>
        <v>0</v>
      </c>
      <c r="AE192" s="42">
        <f t="shared" si="122"/>
        <v>0</v>
      </c>
      <c r="AF192" s="42">
        <f t="shared" si="122"/>
        <v>0</v>
      </c>
      <c r="AG192" s="42">
        <f t="shared" si="122"/>
        <v>0</v>
      </c>
      <c r="AH192" s="42">
        <f t="shared" si="122"/>
        <v>0</v>
      </c>
      <c r="AI192" s="42">
        <f t="shared" si="122"/>
        <v>0</v>
      </c>
      <c r="AJ192" s="42">
        <f t="shared" si="122"/>
        <v>0</v>
      </c>
      <c r="AK192" s="42">
        <f t="shared" si="122"/>
        <v>0</v>
      </c>
      <c r="AL192" s="42">
        <f t="shared" si="122"/>
        <v>0</v>
      </c>
      <c r="AM192" s="42">
        <f t="shared" si="122"/>
        <v>0</v>
      </c>
      <c r="AN192" s="42">
        <f t="shared" si="122"/>
        <v>0</v>
      </c>
      <c r="AO192" s="42">
        <f t="shared" si="122"/>
        <v>0</v>
      </c>
      <c r="AP192" s="42">
        <f t="shared" si="122"/>
        <v>0</v>
      </c>
      <c r="AQ192" s="42">
        <f t="shared" si="122"/>
        <v>0</v>
      </c>
      <c r="AR192" s="42">
        <f t="shared" si="122"/>
        <v>0</v>
      </c>
      <c r="AS192" s="42">
        <f t="shared" si="122"/>
        <v>0</v>
      </c>
      <c r="AT192" s="42">
        <f t="shared" si="122"/>
        <v>0</v>
      </c>
      <c r="AU192" s="42">
        <f t="shared" si="122"/>
        <v>0</v>
      </c>
      <c r="AV192" s="42">
        <f t="shared" si="122"/>
        <v>0</v>
      </c>
      <c r="AW192" s="42">
        <f t="shared" si="122"/>
        <v>0</v>
      </c>
      <c r="AX192" s="42">
        <f t="shared" si="122"/>
        <v>0</v>
      </c>
      <c r="AY192" s="42">
        <f t="shared" si="122"/>
        <v>0</v>
      </c>
      <c r="AZ192" s="42">
        <f t="shared" si="122"/>
        <v>0</v>
      </c>
      <c r="BA192" s="42">
        <f t="shared" si="122"/>
        <v>0</v>
      </c>
      <c r="BB192" s="42">
        <f t="shared" si="122"/>
        <v>0</v>
      </c>
      <c r="BC192" s="42">
        <f t="shared" si="122"/>
        <v>0</v>
      </c>
      <c r="BD192" s="42">
        <f t="shared" si="122"/>
        <v>0</v>
      </c>
      <c r="BE192" s="42">
        <f t="shared" si="122"/>
        <v>0</v>
      </c>
      <c r="BF192" s="42">
        <f t="shared" si="122"/>
        <v>0</v>
      </c>
      <c r="BG192" s="42">
        <f t="shared" si="122"/>
        <v>0</v>
      </c>
      <c r="BH192" s="42">
        <f t="shared" si="122"/>
        <v>0</v>
      </c>
      <c r="BI192" s="42">
        <f t="shared" si="122"/>
        <v>0</v>
      </c>
      <c r="BJ192" s="42">
        <f t="shared" si="122"/>
        <v>0</v>
      </c>
      <c r="BK192" s="42">
        <f t="shared" si="122"/>
        <v>0</v>
      </c>
      <c r="BL192" s="42">
        <f t="shared" si="122"/>
        <v>0</v>
      </c>
      <c r="BM192" s="42">
        <f t="shared" si="122"/>
        <v>0</v>
      </c>
      <c r="BN192" s="42">
        <f t="shared" si="122"/>
        <v>0</v>
      </c>
      <c r="BO192" s="42">
        <f t="shared" si="122"/>
        <v>0</v>
      </c>
      <c r="BP192" s="42">
        <f t="shared" si="122"/>
        <v>0</v>
      </c>
      <c r="BQ192" s="42">
        <f t="shared" si="122"/>
        <v>0</v>
      </c>
      <c r="BR192" s="42">
        <f t="shared" si="122"/>
        <v>0</v>
      </c>
      <c r="BS192" s="42">
        <f t="shared" ref="BS192:CH192" si="123">(BS$56*$C$17)+(BS$57*$D$17)+(BS$58*$D$17)+(BS$59*$C$17)</f>
        <v>0</v>
      </c>
      <c r="BT192" s="42">
        <f t="shared" si="123"/>
        <v>0</v>
      </c>
      <c r="BU192" s="42">
        <f t="shared" si="123"/>
        <v>0</v>
      </c>
      <c r="BV192" s="42">
        <f t="shared" si="123"/>
        <v>0</v>
      </c>
      <c r="BW192" s="42">
        <f t="shared" si="123"/>
        <v>0</v>
      </c>
      <c r="BX192" s="42">
        <f t="shared" si="123"/>
        <v>0</v>
      </c>
      <c r="BY192" s="42">
        <f t="shared" si="123"/>
        <v>0</v>
      </c>
      <c r="BZ192" s="42">
        <f t="shared" si="123"/>
        <v>0</v>
      </c>
      <c r="CA192" s="42">
        <f t="shared" si="123"/>
        <v>0</v>
      </c>
      <c r="CB192" s="42">
        <f t="shared" si="123"/>
        <v>0</v>
      </c>
      <c r="CC192" s="42">
        <f t="shared" si="123"/>
        <v>0</v>
      </c>
      <c r="CD192" s="42">
        <f t="shared" si="123"/>
        <v>0</v>
      </c>
      <c r="CE192" s="42">
        <f t="shared" si="123"/>
        <v>0</v>
      </c>
      <c r="CF192" s="42">
        <f t="shared" si="123"/>
        <v>0</v>
      </c>
      <c r="CG192" s="42">
        <f t="shared" si="123"/>
        <v>0</v>
      </c>
      <c r="CH192" s="42">
        <f t="shared" si="123"/>
        <v>0</v>
      </c>
    </row>
    <row r="193" spans="2:86" x14ac:dyDescent="0.35">
      <c r="B193" s="1" t="s">
        <v>74</v>
      </c>
      <c r="E193" s="32">
        <f>SUM(G193:CH193)</f>
        <v>34970.499993773417</v>
      </c>
      <c r="G193" s="42">
        <f t="shared" ref="G193:BR193" si="124">(G$70*$C$17)+(G$71*$D$17)+(G$72*$D$17)+(G$73*$C$17)</f>
        <v>0</v>
      </c>
      <c r="H193" s="42">
        <f t="shared" si="124"/>
        <v>0</v>
      </c>
      <c r="I193" s="42">
        <f t="shared" si="124"/>
        <v>0</v>
      </c>
      <c r="J193" s="42">
        <f t="shared" si="124"/>
        <v>0</v>
      </c>
      <c r="K193" s="42">
        <f t="shared" si="124"/>
        <v>0</v>
      </c>
      <c r="L193" s="42">
        <f t="shared" si="124"/>
        <v>0</v>
      </c>
      <c r="M193" s="42">
        <f t="shared" si="124"/>
        <v>0</v>
      </c>
      <c r="N193" s="42">
        <f t="shared" si="124"/>
        <v>0</v>
      </c>
      <c r="O193" s="42">
        <f t="shared" si="124"/>
        <v>0</v>
      </c>
      <c r="P193" s="42">
        <f t="shared" si="124"/>
        <v>0</v>
      </c>
      <c r="Q193" s="42">
        <f t="shared" si="124"/>
        <v>0</v>
      </c>
      <c r="R193" s="42">
        <f t="shared" si="124"/>
        <v>0</v>
      </c>
      <c r="S193" s="42">
        <f t="shared" si="124"/>
        <v>0</v>
      </c>
      <c r="T193" s="42">
        <f t="shared" si="124"/>
        <v>0</v>
      </c>
      <c r="U193" s="42">
        <f t="shared" si="124"/>
        <v>0</v>
      </c>
      <c r="V193" s="42">
        <f t="shared" si="124"/>
        <v>0</v>
      </c>
      <c r="W193" s="42">
        <f t="shared" si="124"/>
        <v>0</v>
      </c>
      <c r="X193" s="42">
        <f t="shared" si="124"/>
        <v>563.68574929601721</v>
      </c>
      <c r="Y193" s="42">
        <f t="shared" si="124"/>
        <v>563.68574929601721</v>
      </c>
      <c r="Z193" s="42">
        <f t="shared" si="124"/>
        <v>631.18574929601721</v>
      </c>
      <c r="AA193" s="42">
        <f t="shared" si="124"/>
        <v>878.68574929601721</v>
      </c>
      <c r="AB193" s="42">
        <f t="shared" si="124"/>
        <v>563.68574929601721</v>
      </c>
      <c r="AC193" s="42">
        <f t="shared" si="124"/>
        <v>586.18574929601721</v>
      </c>
      <c r="AD193" s="42">
        <f t="shared" si="124"/>
        <v>563.68574929601721</v>
      </c>
      <c r="AE193" s="42">
        <f t="shared" si="124"/>
        <v>563.68574929601721</v>
      </c>
      <c r="AF193" s="42">
        <f t="shared" si="124"/>
        <v>563.68574929601721</v>
      </c>
      <c r="AG193" s="42">
        <f t="shared" si="124"/>
        <v>631.18574929601721</v>
      </c>
      <c r="AH193" s="42">
        <f t="shared" si="124"/>
        <v>563.68574929601721</v>
      </c>
      <c r="AI193" s="42">
        <f t="shared" si="124"/>
        <v>563.68574929601721</v>
      </c>
      <c r="AJ193" s="42">
        <f t="shared" si="124"/>
        <v>563.68574929601721</v>
      </c>
      <c r="AK193" s="42">
        <f t="shared" si="124"/>
        <v>563.68574929601721</v>
      </c>
      <c r="AL193" s="42">
        <f t="shared" si="124"/>
        <v>563.68574929601721</v>
      </c>
      <c r="AM193" s="42">
        <f t="shared" si="124"/>
        <v>563.68574929601721</v>
      </c>
      <c r="AN193" s="42">
        <f t="shared" si="124"/>
        <v>563.68574929601721</v>
      </c>
      <c r="AO193" s="42">
        <f t="shared" si="124"/>
        <v>563.68574929601721</v>
      </c>
      <c r="AP193" s="42">
        <f t="shared" si="124"/>
        <v>563.68574929601721</v>
      </c>
      <c r="AQ193" s="42">
        <f t="shared" si="124"/>
        <v>563.68574929601721</v>
      </c>
      <c r="AR193" s="42">
        <f t="shared" si="124"/>
        <v>563.68574929601721</v>
      </c>
      <c r="AS193" s="42">
        <f t="shared" si="124"/>
        <v>563.68574929601721</v>
      </c>
      <c r="AT193" s="42">
        <f t="shared" si="124"/>
        <v>563.68574929601721</v>
      </c>
      <c r="AU193" s="42">
        <f t="shared" si="124"/>
        <v>563.68574929601721</v>
      </c>
      <c r="AV193" s="42">
        <f t="shared" si="124"/>
        <v>563.68574929601721</v>
      </c>
      <c r="AW193" s="42">
        <f t="shared" si="124"/>
        <v>563.68574929601721</v>
      </c>
      <c r="AX193" s="42">
        <f t="shared" si="124"/>
        <v>563.68574929601721</v>
      </c>
      <c r="AY193" s="42">
        <f t="shared" si="124"/>
        <v>563.68574929601721</v>
      </c>
      <c r="AZ193" s="42">
        <f t="shared" si="124"/>
        <v>563.68574929601721</v>
      </c>
      <c r="BA193" s="42">
        <f t="shared" si="124"/>
        <v>563.68574929601721</v>
      </c>
      <c r="BB193" s="42">
        <f t="shared" si="124"/>
        <v>563.68574929601721</v>
      </c>
      <c r="BC193" s="42">
        <f t="shared" si="124"/>
        <v>563.68574929601721</v>
      </c>
      <c r="BD193" s="42">
        <f t="shared" si="124"/>
        <v>563.68574929601721</v>
      </c>
      <c r="BE193" s="42">
        <f t="shared" si="124"/>
        <v>617.19825806342294</v>
      </c>
      <c r="BF193" s="42">
        <f t="shared" si="124"/>
        <v>578.09488668694871</v>
      </c>
      <c r="BG193" s="42">
        <f t="shared" si="124"/>
        <v>621.3654791482636</v>
      </c>
      <c r="BH193" s="42">
        <f t="shared" si="124"/>
        <v>4502.012057181405</v>
      </c>
      <c r="BI193" s="42">
        <f t="shared" si="124"/>
        <v>4488.4799081837382</v>
      </c>
      <c r="BJ193" s="42">
        <f t="shared" si="124"/>
        <v>3639.190207151149</v>
      </c>
      <c r="BK193" s="42">
        <f t="shared" si="124"/>
        <v>1449.7671191713798</v>
      </c>
      <c r="BL193" s="42">
        <f t="shared" si="124"/>
        <v>0.26235141853767374</v>
      </c>
      <c r="BM193" s="42">
        <f t="shared" si="124"/>
        <v>0</v>
      </c>
      <c r="BN193" s="42">
        <f t="shared" si="124"/>
        <v>0</v>
      </c>
      <c r="BO193" s="42">
        <f t="shared" si="124"/>
        <v>0</v>
      </c>
      <c r="BP193" s="42">
        <f t="shared" si="124"/>
        <v>0</v>
      </c>
      <c r="BQ193" s="42">
        <f t="shared" si="124"/>
        <v>0</v>
      </c>
      <c r="BR193" s="42">
        <f t="shared" si="124"/>
        <v>0</v>
      </c>
      <c r="BS193" s="42">
        <f t="shared" ref="BS193:CH193" si="125">(BS$70*$C$17)+(BS$71*$D$17)+(BS$72*$D$17)+(BS$73*$C$17)</f>
        <v>0</v>
      </c>
      <c r="BT193" s="42">
        <f t="shared" si="125"/>
        <v>0</v>
      </c>
      <c r="BU193" s="42">
        <f t="shared" si="125"/>
        <v>0</v>
      </c>
      <c r="BV193" s="42">
        <f t="shared" si="125"/>
        <v>0</v>
      </c>
      <c r="BW193" s="42">
        <f t="shared" si="125"/>
        <v>0</v>
      </c>
      <c r="BX193" s="42">
        <f t="shared" si="125"/>
        <v>0</v>
      </c>
      <c r="BY193" s="42">
        <f t="shared" si="125"/>
        <v>0</v>
      </c>
      <c r="BZ193" s="42">
        <f t="shared" si="125"/>
        <v>0</v>
      </c>
      <c r="CA193" s="42">
        <f t="shared" si="125"/>
        <v>0</v>
      </c>
      <c r="CB193" s="42">
        <f t="shared" si="125"/>
        <v>0</v>
      </c>
      <c r="CC193" s="42">
        <f t="shared" si="125"/>
        <v>0</v>
      </c>
      <c r="CD193" s="42">
        <f t="shared" si="125"/>
        <v>0</v>
      </c>
      <c r="CE193" s="42">
        <f t="shared" si="125"/>
        <v>0</v>
      </c>
      <c r="CF193" s="42">
        <f t="shared" si="125"/>
        <v>0</v>
      </c>
      <c r="CG193" s="42">
        <f t="shared" si="125"/>
        <v>0</v>
      </c>
      <c r="CH193" s="42">
        <f t="shared" si="125"/>
        <v>0</v>
      </c>
    </row>
    <row r="194" spans="2:86" x14ac:dyDescent="0.35">
      <c r="B194" s="1" t="s">
        <v>64</v>
      </c>
      <c r="E194" s="32">
        <f>SUM(G194:CH194)</f>
        <v>446.26422776626106</v>
      </c>
      <c r="G194" s="37">
        <f t="shared" ref="G194:BR194" si="126">G45</f>
        <v>0</v>
      </c>
      <c r="H194" s="37">
        <f t="shared" si="126"/>
        <v>0</v>
      </c>
      <c r="I194" s="37">
        <f t="shared" si="126"/>
        <v>0</v>
      </c>
      <c r="J194" s="37">
        <f t="shared" si="126"/>
        <v>0</v>
      </c>
      <c r="K194" s="37">
        <f t="shared" si="126"/>
        <v>0</v>
      </c>
      <c r="L194" s="37">
        <f t="shared" si="126"/>
        <v>0</v>
      </c>
      <c r="M194" s="37">
        <f t="shared" si="126"/>
        <v>0</v>
      </c>
      <c r="N194" s="37">
        <f t="shared" si="126"/>
        <v>0</v>
      </c>
      <c r="O194" s="37">
        <f t="shared" si="126"/>
        <v>0</v>
      </c>
      <c r="P194" s="37">
        <f t="shared" si="126"/>
        <v>0</v>
      </c>
      <c r="Q194" s="37">
        <f t="shared" si="126"/>
        <v>0</v>
      </c>
      <c r="R194" s="37">
        <f t="shared" si="126"/>
        <v>0</v>
      </c>
      <c r="S194" s="37">
        <f t="shared" si="126"/>
        <v>0</v>
      </c>
      <c r="T194" s="37">
        <f t="shared" si="126"/>
        <v>0</v>
      </c>
      <c r="U194" s="37">
        <f t="shared" si="126"/>
        <v>0</v>
      </c>
      <c r="V194" s="37">
        <f t="shared" si="126"/>
        <v>8.64</v>
      </c>
      <c r="W194" s="37">
        <f t="shared" si="126"/>
        <v>0</v>
      </c>
      <c r="X194" s="37">
        <f t="shared" si="126"/>
        <v>24.721</v>
      </c>
      <c r="Y194" s="37">
        <f t="shared" si="126"/>
        <v>8.5705835962145134</v>
      </c>
      <c r="Z194" s="37">
        <f t="shared" si="126"/>
        <v>8.8062746451104115</v>
      </c>
      <c r="AA194" s="37">
        <f t="shared" si="126"/>
        <v>8.8062746451104115</v>
      </c>
      <c r="AB194" s="37">
        <f t="shared" si="126"/>
        <v>9.0484471978509475</v>
      </c>
      <c r="AC194" s="37">
        <f t="shared" si="126"/>
        <v>9.0484471978509475</v>
      </c>
      <c r="AD194" s="37">
        <f t="shared" si="126"/>
        <v>9.2972794957918499</v>
      </c>
      <c r="AE194" s="37">
        <f t="shared" si="126"/>
        <v>9.2972794957918499</v>
      </c>
      <c r="AF194" s="37">
        <f t="shared" si="126"/>
        <v>9.5529546819261277</v>
      </c>
      <c r="AG194" s="37">
        <f t="shared" si="126"/>
        <v>9.5529546819261277</v>
      </c>
      <c r="AH194" s="37">
        <f t="shared" si="126"/>
        <v>9.8156609356790963</v>
      </c>
      <c r="AI194" s="37">
        <f t="shared" si="126"/>
        <v>9.8156609356790963</v>
      </c>
      <c r="AJ194" s="37">
        <f t="shared" si="126"/>
        <v>10.085591611410273</v>
      </c>
      <c r="AK194" s="37">
        <f t="shared" si="126"/>
        <v>10.085591611410273</v>
      </c>
      <c r="AL194" s="37">
        <f t="shared" si="126"/>
        <v>10.362945380724055</v>
      </c>
      <c r="AM194" s="37">
        <f t="shared" si="126"/>
        <v>10.362945380724055</v>
      </c>
      <c r="AN194" s="37">
        <f t="shared" si="126"/>
        <v>10.570204288338536</v>
      </c>
      <c r="AO194" s="37">
        <f t="shared" si="126"/>
        <v>10.570204288338536</v>
      </c>
      <c r="AP194" s="37">
        <f t="shared" si="126"/>
        <v>10.781608374105309</v>
      </c>
      <c r="AQ194" s="37">
        <f t="shared" si="126"/>
        <v>10.781608374105309</v>
      </c>
      <c r="AR194" s="37">
        <f t="shared" si="126"/>
        <v>10.997240541587415</v>
      </c>
      <c r="AS194" s="37">
        <f t="shared" si="126"/>
        <v>10.997240541587415</v>
      </c>
      <c r="AT194" s="37">
        <f t="shared" si="126"/>
        <v>11.217185352419163</v>
      </c>
      <c r="AU194" s="37">
        <f t="shared" si="126"/>
        <v>11.217185352419163</v>
      </c>
      <c r="AV194" s="37">
        <f t="shared" si="126"/>
        <v>11.441529059467547</v>
      </c>
      <c r="AW194" s="37">
        <f t="shared" si="126"/>
        <v>11.441529059467547</v>
      </c>
      <c r="AX194" s="37">
        <f t="shared" si="126"/>
        <v>11.670359640656898</v>
      </c>
      <c r="AY194" s="37">
        <f t="shared" si="126"/>
        <v>11.670359640656898</v>
      </c>
      <c r="AZ194" s="37">
        <f t="shared" si="126"/>
        <v>11.903766833470037</v>
      </c>
      <c r="BA194" s="37">
        <f t="shared" si="126"/>
        <v>11.903766833470037</v>
      </c>
      <c r="BB194" s="37">
        <f t="shared" si="126"/>
        <v>12.141842170139437</v>
      </c>
      <c r="BC194" s="37">
        <f t="shared" si="126"/>
        <v>12.141842170139437</v>
      </c>
      <c r="BD194" s="37">
        <f t="shared" si="126"/>
        <v>12.384679013542227</v>
      </c>
      <c r="BE194" s="37">
        <f t="shared" si="126"/>
        <v>12.384679013542227</v>
      </c>
      <c r="BF194" s="37">
        <f t="shared" si="126"/>
        <v>12.63237259381307</v>
      </c>
      <c r="BG194" s="37">
        <f t="shared" si="126"/>
        <v>12.63237259381307</v>
      </c>
      <c r="BH194" s="37">
        <f t="shared" si="126"/>
        <v>12.885020045689332</v>
      </c>
      <c r="BI194" s="37">
        <f t="shared" si="126"/>
        <v>12.885020045689332</v>
      </c>
      <c r="BJ194" s="37">
        <f t="shared" si="126"/>
        <v>13.14272044660312</v>
      </c>
      <c r="BK194" s="37">
        <f t="shared" si="126"/>
        <v>0</v>
      </c>
      <c r="BL194" s="37">
        <f t="shared" si="126"/>
        <v>0</v>
      </c>
      <c r="BM194" s="37">
        <f t="shared" si="126"/>
        <v>0</v>
      </c>
      <c r="BN194" s="37">
        <f t="shared" si="126"/>
        <v>0</v>
      </c>
      <c r="BO194" s="37">
        <f t="shared" si="126"/>
        <v>0</v>
      </c>
      <c r="BP194" s="37">
        <f t="shared" si="126"/>
        <v>0</v>
      </c>
      <c r="BQ194" s="37">
        <f t="shared" si="126"/>
        <v>0</v>
      </c>
      <c r="BR194" s="37">
        <f t="shared" si="126"/>
        <v>0</v>
      </c>
      <c r="BS194" s="37">
        <f t="shared" ref="BS194:CH194" si="127">BS45</f>
        <v>0</v>
      </c>
      <c r="BT194" s="37">
        <f t="shared" si="127"/>
        <v>0</v>
      </c>
      <c r="BU194" s="37">
        <f t="shared" si="127"/>
        <v>0</v>
      </c>
      <c r="BV194" s="37">
        <f t="shared" si="127"/>
        <v>0</v>
      </c>
      <c r="BW194" s="37">
        <f t="shared" si="127"/>
        <v>0</v>
      </c>
      <c r="BX194" s="37">
        <f t="shared" si="127"/>
        <v>0</v>
      </c>
      <c r="BY194" s="37">
        <f t="shared" si="127"/>
        <v>0</v>
      </c>
      <c r="BZ194" s="37">
        <f t="shared" si="127"/>
        <v>0</v>
      </c>
      <c r="CA194" s="37">
        <f t="shared" si="127"/>
        <v>0</v>
      </c>
      <c r="CB194" s="37">
        <f t="shared" si="127"/>
        <v>0</v>
      </c>
      <c r="CC194" s="37">
        <f t="shared" si="127"/>
        <v>0</v>
      </c>
      <c r="CD194" s="37">
        <f t="shared" si="127"/>
        <v>0</v>
      </c>
      <c r="CE194" s="37">
        <f t="shared" si="127"/>
        <v>0</v>
      </c>
      <c r="CF194" s="37">
        <f t="shared" si="127"/>
        <v>0</v>
      </c>
      <c r="CG194" s="37">
        <f t="shared" si="127"/>
        <v>0</v>
      </c>
      <c r="CH194" s="37">
        <f t="shared" si="127"/>
        <v>0</v>
      </c>
    </row>
    <row r="195" spans="2:86" x14ac:dyDescent="0.35">
      <c r="E195" s="29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  <c r="CA195" s="53"/>
      <c r="CB195" s="53"/>
      <c r="CC195" s="53"/>
      <c r="CD195" s="53"/>
      <c r="CE195" s="53"/>
      <c r="CF195" s="53"/>
      <c r="CG195" s="53"/>
      <c r="CH195" s="53"/>
    </row>
    <row r="196" spans="2:86" x14ac:dyDescent="0.35">
      <c r="B196" s="2" t="s">
        <v>65</v>
      </c>
      <c r="E196" s="29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</row>
    <row r="197" spans="2:86" x14ac:dyDescent="0.35">
      <c r="E197" s="29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53"/>
      <c r="CG197" s="53"/>
      <c r="CH197" s="53"/>
    </row>
    <row r="198" spans="2:86" x14ac:dyDescent="0.35">
      <c r="B198" s="40" t="s">
        <v>75</v>
      </c>
      <c r="E198" s="54">
        <f>SUM(G198:CH198)</f>
        <v>42021.344442773443</v>
      </c>
      <c r="F198" s="2"/>
      <c r="G198" s="46">
        <f t="shared" ref="G198:BR198" si="128">SUM(G192:G193)</f>
        <v>0</v>
      </c>
      <c r="H198" s="46">
        <f t="shared" si="128"/>
        <v>0</v>
      </c>
      <c r="I198" s="46">
        <f t="shared" si="128"/>
        <v>0</v>
      </c>
      <c r="J198" s="46">
        <f t="shared" si="128"/>
        <v>0</v>
      </c>
      <c r="K198" s="46">
        <f t="shared" si="128"/>
        <v>0</v>
      </c>
      <c r="L198" s="46">
        <f t="shared" si="128"/>
        <v>0</v>
      </c>
      <c r="M198" s="46">
        <f t="shared" si="128"/>
        <v>439.79877899999997</v>
      </c>
      <c r="N198" s="46">
        <f t="shared" si="128"/>
        <v>698.68574999999998</v>
      </c>
      <c r="O198" s="46">
        <f t="shared" si="128"/>
        <v>743.68574999999998</v>
      </c>
      <c r="P198" s="46">
        <f t="shared" si="128"/>
        <v>0</v>
      </c>
      <c r="Q198" s="46">
        <f t="shared" si="128"/>
        <v>0</v>
      </c>
      <c r="R198" s="46">
        <f t="shared" si="128"/>
        <v>0</v>
      </c>
      <c r="S198" s="46">
        <f t="shared" si="128"/>
        <v>0</v>
      </c>
      <c r="T198" s="46">
        <f t="shared" si="128"/>
        <v>0</v>
      </c>
      <c r="U198" s="46">
        <f t="shared" si="128"/>
        <v>0</v>
      </c>
      <c r="V198" s="46">
        <f t="shared" si="128"/>
        <v>4537.4884200000006</v>
      </c>
      <c r="W198" s="46">
        <f t="shared" si="128"/>
        <v>631.18574999999998</v>
      </c>
      <c r="X198" s="46">
        <f t="shared" si="128"/>
        <v>563.68574929601721</v>
      </c>
      <c r="Y198" s="46">
        <f t="shared" si="128"/>
        <v>563.68574929601721</v>
      </c>
      <c r="Z198" s="46">
        <f t="shared" si="128"/>
        <v>631.18574929601721</v>
      </c>
      <c r="AA198" s="46">
        <f t="shared" si="128"/>
        <v>878.68574929601721</v>
      </c>
      <c r="AB198" s="46">
        <f t="shared" si="128"/>
        <v>563.68574929601721</v>
      </c>
      <c r="AC198" s="46">
        <f t="shared" si="128"/>
        <v>586.18574929601721</v>
      </c>
      <c r="AD198" s="46">
        <f t="shared" si="128"/>
        <v>563.68574929601721</v>
      </c>
      <c r="AE198" s="46">
        <f t="shared" si="128"/>
        <v>563.68574929601721</v>
      </c>
      <c r="AF198" s="46">
        <f t="shared" si="128"/>
        <v>563.68574929601721</v>
      </c>
      <c r="AG198" s="46">
        <f t="shared" si="128"/>
        <v>631.18574929601721</v>
      </c>
      <c r="AH198" s="46">
        <f t="shared" si="128"/>
        <v>563.68574929601721</v>
      </c>
      <c r="AI198" s="46">
        <f t="shared" si="128"/>
        <v>563.68574929601721</v>
      </c>
      <c r="AJ198" s="46">
        <f t="shared" si="128"/>
        <v>563.68574929601721</v>
      </c>
      <c r="AK198" s="46">
        <f t="shared" si="128"/>
        <v>563.68574929601721</v>
      </c>
      <c r="AL198" s="46">
        <f t="shared" si="128"/>
        <v>563.68574929601721</v>
      </c>
      <c r="AM198" s="46">
        <f t="shared" si="128"/>
        <v>563.68574929601721</v>
      </c>
      <c r="AN198" s="46">
        <f t="shared" si="128"/>
        <v>563.68574929601721</v>
      </c>
      <c r="AO198" s="46">
        <f t="shared" si="128"/>
        <v>563.68574929601721</v>
      </c>
      <c r="AP198" s="46">
        <f t="shared" si="128"/>
        <v>563.68574929601721</v>
      </c>
      <c r="AQ198" s="46">
        <f t="shared" si="128"/>
        <v>563.68574929601721</v>
      </c>
      <c r="AR198" s="46">
        <f t="shared" si="128"/>
        <v>563.68574929601721</v>
      </c>
      <c r="AS198" s="46">
        <f t="shared" si="128"/>
        <v>563.68574929601721</v>
      </c>
      <c r="AT198" s="46">
        <f t="shared" si="128"/>
        <v>563.68574929601721</v>
      </c>
      <c r="AU198" s="46">
        <f t="shared" si="128"/>
        <v>563.68574929601721</v>
      </c>
      <c r="AV198" s="46">
        <f t="shared" si="128"/>
        <v>563.68574929601721</v>
      </c>
      <c r="AW198" s="46">
        <f t="shared" si="128"/>
        <v>563.68574929601721</v>
      </c>
      <c r="AX198" s="46">
        <f t="shared" si="128"/>
        <v>563.68574929601721</v>
      </c>
      <c r="AY198" s="46">
        <f t="shared" si="128"/>
        <v>563.68574929601721</v>
      </c>
      <c r="AZ198" s="46">
        <f t="shared" si="128"/>
        <v>563.68574929601721</v>
      </c>
      <c r="BA198" s="46">
        <f t="shared" si="128"/>
        <v>563.68574929601721</v>
      </c>
      <c r="BB198" s="46">
        <f t="shared" si="128"/>
        <v>563.68574929601721</v>
      </c>
      <c r="BC198" s="46">
        <f t="shared" si="128"/>
        <v>563.68574929601721</v>
      </c>
      <c r="BD198" s="46">
        <f t="shared" si="128"/>
        <v>563.68574929601721</v>
      </c>
      <c r="BE198" s="46">
        <f t="shared" si="128"/>
        <v>617.19825806342294</v>
      </c>
      <c r="BF198" s="46">
        <f t="shared" si="128"/>
        <v>578.09488668694871</v>
      </c>
      <c r="BG198" s="46">
        <f t="shared" si="128"/>
        <v>621.3654791482636</v>
      </c>
      <c r="BH198" s="46">
        <f t="shared" si="128"/>
        <v>4502.012057181405</v>
      </c>
      <c r="BI198" s="46">
        <f t="shared" si="128"/>
        <v>4488.4799081837382</v>
      </c>
      <c r="BJ198" s="46">
        <f t="shared" si="128"/>
        <v>3639.190207151149</v>
      </c>
      <c r="BK198" s="46">
        <f t="shared" si="128"/>
        <v>1449.7671191713798</v>
      </c>
      <c r="BL198" s="46">
        <f t="shared" si="128"/>
        <v>0.26235141853767374</v>
      </c>
      <c r="BM198" s="46">
        <f t="shared" si="128"/>
        <v>0</v>
      </c>
      <c r="BN198" s="46">
        <f t="shared" si="128"/>
        <v>0</v>
      </c>
      <c r="BO198" s="46">
        <f t="shared" si="128"/>
        <v>0</v>
      </c>
      <c r="BP198" s="46">
        <f t="shared" si="128"/>
        <v>0</v>
      </c>
      <c r="BQ198" s="46">
        <f t="shared" si="128"/>
        <v>0</v>
      </c>
      <c r="BR198" s="46">
        <f t="shared" si="128"/>
        <v>0</v>
      </c>
      <c r="BS198" s="46">
        <f t="shared" ref="BS198:CH198" si="129">SUM(BS192:BS193)</f>
        <v>0</v>
      </c>
      <c r="BT198" s="46">
        <f t="shared" si="129"/>
        <v>0</v>
      </c>
      <c r="BU198" s="46">
        <f t="shared" si="129"/>
        <v>0</v>
      </c>
      <c r="BV198" s="46">
        <f t="shared" si="129"/>
        <v>0</v>
      </c>
      <c r="BW198" s="46">
        <f t="shared" si="129"/>
        <v>0</v>
      </c>
      <c r="BX198" s="46">
        <f t="shared" si="129"/>
        <v>0</v>
      </c>
      <c r="BY198" s="46">
        <f t="shared" si="129"/>
        <v>0</v>
      </c>
      <c r="BZ198" s="46">
        <f t="shared" si="129"/>
        <v>0</v>
      </c>
      <c r="CA198" s="46">
        <f t="shared" si="129"/>
        <v>0</v>
      </c>
      <c r="CB198" s="46">
        <f t="shared" si="129"/>
        <v>0</v>
      </c>
      <c r="CC198" s="46">
        <f t="shared" si="129"/>
        <v>0</v>
      </c>
      <c r="CD198" s="46">
        <f t="shared" si="129"/>
        <v>0</v>
      </c>
      <c r="CE198" s="46">
        <f t="shared" si="129"/>
        <v>0</v>
      </c>
      <c r="CF198" s="46">
        <f t="shared" si="129"/>
        <v>0</v>
      </c>
      <c r="CG198" s="46">
        <f t="shared" si="129"/>
        <v>0</v>
      </c>
      <c r="CH198" s="46">
        <f t="shared" si="129"/>
        <v>0</v>
      </c>
    </row>
    <row r="199" spans="2:86" x14ac:dyDescent="0.35">
      <c r="B199" s="40" t="s">
        <v>76</v>
      </c>
      <c r="E199" s="32">
        <f>SUM(G199:CH199)</f>
        <v>29832.644442773413</v>
      </c>
      <c r="F199" s="2"/>
      <c r="G199" s="33">
        <f t="shared" ref="G199:BR199" si="130">SUM(G191,G198)</f>
        <v>-0.9</v>
      </c>
      <c r="H199" s="43">
        <f t="shared" si="130"/>
        <v>0</v>
      </c>
      <c r="I199" s="43">
        <f t="shared" si="130"/>
        <v>0</v>
      </c>
      <c r="J199" s="43">
        <f t="shared" si="130"/>
        <v>0</v>
      </c>
      <c r="K199" s="43">
        <f t="shared" si="130"/>
        <v>0</v>
      </c>
      <c r="L199" s="43">
        <f t="shared" si="130"/>
        <v>-12187.800000000001</v>
      </c>
      <c r="M199" s="43">
        <f t="shared" si="130"/>
        <v>439.79877899999997</v>
      </c>
      <c r="N199" s="43">
        <f t="shared" si="130"/>
        <v>698.68574999999998</v>
      </c>
      <c r="O199" s="43">
        <f t="shared" si="130"/>
        <v>743.68574999999998</v>
      </c>
      <c r="P199" s="43">
        <f t="shared" si="130"/>
        <v>0</v>
      </c>
      <c r="Q199" s="43">
        <f t="shared" si="130"/>
        <v>0</v>
      </c>
      <c r="R199" s="43">
        <f t="shared" si="130"/>
        <v>0</v>
      </c>
      <c r="S199" s="43">
        <f t="shared" si="130"/>
        <v>0</v>
      </c>
      <c r="T199" s="43">
        <f t="shared" si="130"/>
        <v>0</v>
      </c>
      <c r="U199" s="43">
        <f t="shared" si="130"/>
        <v>0</v>
      </c>
      <c r="V199" s="43">
        <f t="shared" si="130"/>
        <v>4537.4884200000006</v>
      </c>
      <c r="W199" s="43">
        <f t="shared" si="130"/>
        <v>631.18574999999998</v>
      </c>
      <c r="X199" s="43">
        <f t="shared" si="130"/>
        <v>563.68574929601721</v>
      </c>
      <c r="Y199" s="43">
        <f t="shared" si="130"/>
        <v>563.68574929601721</v>
      </c>
      <c r="Z199" s="43">
        <f t="shared" si="130"/>
        <v>631.18574929601721</v>
      </c>
      <c r="AA199" s="43">
        <f t="shared" si="130"/>
        <v>878.68574929601721</v>
      </c>
      <c r="AB199" s="43">
        <f t="shared" si="130"/>
        <v>563.68574929601721</v>
      </c>
      <c r="AC199" s="43">
        <f t="shared" si="130"/>
        <v>586.18574929601721</v>
      </c>
      <c r="AD199" s="43">
        <f t="shared" si="130"/>
        <v>563.68574929601721</v>
      </c>
      <c r="AE199" s="43">
        <f t="shared" si="130"/>
        <v>563.68574929601721</v>
      </c>
      <c r="AF199" s="43">
        <f t="shared" si="130"/>
        <v>563.68574929601721</v>
      </c>
      <c r="AG199" s="43">
        <f t="shared" si="130"/>
        <v>631.18574929601721</v>
      </c>
      <c r="AH199" s="43">
        <f t="shared" si="130"/>
        <v>563.68574929601721</v>
      </c>
      <c r="AI199" s="43">
        <f t="shared" si="130"/>
        <v>563.68574929601721</v>
      </c>
      <c r="AJ199" s="43">
        <f t="shared" si="130"/>
        <v>563.68574929601721</v>
      </c>
      <c r="AK199" s="43">
        <f t="shared" si="130"/>
        <v>563.68574929601721</v>
      </c>
      <c r="AL199" s="43">
        <f t="shared" si="130"/>
        <v>563.68574929601721</v>
      </c>
      <c r="AM199" s="43">
        <f t="shared" si="130"/>
        <v>563.68574929601721</v>
      </c>
      <c r="AN199" s="43">
        <f t="shared" si="130"/>
        <v>563.68574929601721</v>
      </c>
      <c r="AO199" s="43">
        <f t="shared" si="130"/>
        <v>563.68574929601721</v>
      </c>
      <c r="AP199" s="43">
        <f t="shared" si="130"/>
        <v>563.68574929601721</v>
      </c>
      <c r="AQ199" s="43">
        <f t="shared" si="130"/>
        <v>563.68574929601721</v>
      </c>
      <c r="AR199" s="43">
        <f t="shared" si="130"/>
        <v>563.68574929601721</v>
      </c>
      <c r="AS199" s="43">
        <f t="shared" si="130"/>
        <v>563.68574929601721</v>
      </c>
      <c r="AT199" s="43">
        <f t="shared" si="130"/>
        <v>563.68574929601721</v>
      </c>
      <c r="AU199" s="43">
        <f t="shared" si="130"/>
        <v>563.68574929601721</v>
      </c>
      <c r="AV199" s="43">
        <f t="shared" si="130"/>
        <v>563.68574929601721</v>
      </c>
      <c r="AW199" s="43">
        <f t="shared" si="130"/>
        <v>563.68574929601721</v>
      </c>
      <c r="AX199" s="43">
        <f t="shared" si="130"/>
        <v>563.68574929601721</v>
      </c>
      <c r="AY199" s="43">
        <f t="shared" si="130"/>
        <v>563.68574929601721</v>
      </c>
      <c r="AZ199" s="43">
        <f t="shared" si="130"/>
        <v>563.68574929601721</v>
      </c>
      <c r="BA199" s="43">
        <f t="shared" si="130"/>
        <v>563.68574929601721</v>
      </c>
      <c r="BB199" s="43">
        <f t="shared" si="130"/>
        <v>563.68574929601721</v>
      </c>
      <c r="BC199" s="43">
        <f t="shared" si="130"/>
        <v>563.68574929601721</v>
      </c>
      <c r="BD199" s="43">
        <f t="shared" si="130"/>
        <v>563.68574929601721</v>
      </c>
      <c r="BE199" s="43">
        <f t="shared" si="130"/>
        <v>617.19825806342294</v>
      </c>
      <c r="BF199" s="43">
        <f t="shared" si="130"/>
        <v>578.09488668694871</v>
      </c>
      <c r="BG199" s="43">
        <f t="shared" si="130"/>
        <v>621.3654791482636</v>
      </c>
      <c r="BH199" s="43">
        <f t="shared" si="130"/>
        <v>4502.012057181405</v>
      </c>
      <c r="BI199" s="43">
        <f t="shared" si="130"/>
        <v>4488.4799081837382</v>
      </c>
      <c r="BJ199" s="43">
        <f t="shared" si="130"/>
        <v>3639.190207151149</v>
      </c>
      <c r="BK199" s="43">
        <f t="shared" si="130"/>
        <v>1449.7671191713798</v>
      </c>
      <c r="BL199" s="43">
        <f t="shared" si="130"/>
        <v>0.26235141853767374</v>
      </c>
      <c r="BM199" s="43">
        <f t="shared" si="130"/>
        <v>0</v>
      </c>
      <c r="BN199" s="43">
        <f t="shared" si="130"/>
        <v>0</v>
      </c>
      <c r="BO199" s="43">
        <f t="shared" si="130"/>
        <v>0</v>
      </c>
      <c r="BP199" s="43">
        <f t="shared" si="130"/>
        <v>0</v>
      </c>
      <c r="BQ199" s="43">
        <f t="shared" si="130"/>
        <v>0</v>
      </c>
      <c r="BR199" s="43">
        <f t="shared" si="130"/>
        <v>0</v>
      </c>
      <c r="BS199" s="43">
        <f t="shared" ref="BS199:CH199" si="131">SUM(BS191,BS198)</f>
        <v>0</v>
      </c>
      <c r="BT199" s="43">
        <f t="shared" si="131"/>
        <v>0</v>
      </c>
      <c r="BU199" s="43">
        <f t="shared" si="131"/>
        <v>0</v>
      </c>
      <c r="BV199" s="43">
        <f t="shared" si="131"/>
        <v>0</v>
      </c>
      <c r="BW199" s="43">
        <f t="shared" si="131"/>
        <v>0</v>
      </c>
      <c r="BX199" s="43">
        <f t="shared" si="131"/>
        <v>0</v>
      </c>
      <c r="BY199" s="43">
        <f t="shared" si="131"/>
        <v>0</v>
      </c>
      <c r="BZ199" s="43">
        <f t="shared" si="131"/>
        <v>0</v>
      </c>
      <c r="CA199" s="43">
        <f t="shared" si="131"/>
        <v>0</v>
      </c>
      <c r="CB199" s="43">
        <f t="shared" si="131"/>
        <v>0</v>
      </c>
      <c r="CC199" s="43">
        <f t="shared" si="131"/>
        <v>0</v>
      </c>
      <c r="CD199" s="43">
        <f t="shared" si="131"/>
        <v>0</v>
      </c>
      <c r="CE199" s="43">
        <f t="shared" si="131"/>
        <v>0</v>
      </c>
      <c r="CF199" s="43">
        <f t="shared" si="131"/>
        <v>0</v>
      </c>
      <c r="CG199" s="43">
        <f t="shared" si="131"/>
        <v>0</v>
      </c>
      <c r="CH199" s="43">
        <f t="shared" si="131"/>
        <v>0</v>
      </c>
    </row>
    <row r="200" spans="2:86" x14ac:dyDescent="0.35">
      <c r="B200" s="40" t="s">
        <v>77</v>
      </c>
      <c r="E200" s="44">
        <f>SUM(G200:CH200)</f>
        <v>-4574.1698017039816</v>
      </c>
      <c r="G200" s="45">
        <f t="shared" ref="G200:BR200" si="132">IF(G$3&lt;$C$9,G199,0)</f>
        <v>-0.9</v>
      </c>
      <c r="H200" s="46">
        <f t="shared" si="132"/>
        <v>0</v>
      </c>
      <c r="I200" s="46">
        <f t="shared" si="132"/>
        <v>0</v>
      </c>
      <c r="J200" s="46">
        <f t="shared" si="132"/>
        <v>0</v>
      </c>
      <c r="K200" s="46">
        <f t="shared" si="132"/>
        <v>0</v>
      </c>
      <c r="L200" s="46">
        <f t="shared" si="132"/>
        <v>-12187.800000000001</v>
      </c>
      <c r="M200" s="46">
        <f t="shared" si="132"/>
        <v>439.79877899999997</v>
      </c>
      <c r="N200" s="46">
        <f t="shared" si="132"/>
        <v>698.68574999999998</v>
      </c>
      <c r="O200" s="46">
        <f t="shared" si="132"/>
        <v>743.68574999999998</v>
      </c>
      <c r="P200" s="46">
        <f t="shared" si="132"/>
        <v>0</v>
      </c>
      <c r="Q200" s="46">
        <f t="shared" si="132"/>
        <v>0</v>
      </c>
      <c r="R200" s="46">
        <f t="shared" si="132"/>
        <v>0</v>
      </c>
      <c r="S200" s="46">
        <f t="shared" si="132"/>
        <v>0</v>
      </c>
      <c r="T200" s="46">
        <f t="shared" si="132"/>
        <v>0</v>
      </c>
      <c r="U200" s="46">
        <f t="shared" si="132"/>
        <v>0</v>
      </c>
      <c r="V200" s="46">
        <f t="shared" si="132"/>
        <v>4537.4884200000006</v>
      </c>
      <c r="W200" s="46">
        <f t="shared" si="132"/>
        <v>631.18574999999998</v>
      </c>
      <c r="X200" s="46">
        <f t="shared" si="132"/>
        <v>563.68574929601721</v>
      </c>
      <c r="Y200" s="46">
        <f t="shared" si="132"/>
        <v>0</v>
      </c>
      <c r="Z200" s="46">
        <f t="shared" si="132"/>
        <v>0</v>
      </c>
      <c r="AA200" s="46">
        <f t="shared" si="132"/>
        <v>0</v>
      </c>
      <c r="AB200" s="46">
        <f t="shared" si="132"/>
        <v>0</v>
      </c>
      <c r="AC200" s="46">
        <f t="shared" si="132"/>
        <v>0</v>
      </c>
      <c r="AD200" s="46">
        <f t="shared" si="132"/>
        <v>0</v>
      </c>
      <c r="AE200" s="46">
        <f t="shared" si="132"/>
        <v>0</v>
      </c>
      <c r="AF200" s="46">
        <f t="shared" si="132"/>
        <v>0</v>
      </c>
      <c r="AG200" s="46">
        <f t="shared" si="132"/>
        <v>0</v>
      </c>
      <c r="AH200" s="46">
        <f t="shared" si="132"/>
        <v>0</v>
      </c>
      <c r="AI200" s="46">
        <f t="shared" si="132"/>
        <v>0</v>
      </c>
      <c r="AJ200" s="46">
        <f t="shared" si="132"/>
        <v>0</v>
      </c>
      <c r="AK200" s="46">
        <f t="shared" si="132"/>
        <v>0</v>
      </c>
      <c r="AL200" s="46">
        <f t="shared" si="132"/>
        <v>0</v>
      </c>
      <c r="AM200" s="46">
        <f t="shared" si="132"/>
        <v>0</v>
      </c>
      <c r="AN200" s="46">
        <f t="shared" si="132"/>
        <v>0</v>
      </c>
      <c r="AO200" s="46">
        <f t="shared" si="132"/>
        <v>0</v>
      </c>
      <c r="AP200" s="46">
        <f t="shared" si="132"/>
        <v>0</v>
      </c>
      <c r="AQ200" s="46">
        <f t="shared" si="132"/>
        <v>0</v>
      </c>
      <c r="AR200" s="46">
        <f t="shared" si="132"/>
        <v>0</v>
      </c>
      <c r="AS200" s="46">
        <f t="shared" si="132"/>
        <v>0</v>
      </c>
      <c r="AT200" s="46">
        <f t="shared" si="132"/>
        <v>0</v>
      </c>
      <c r="AU200" s="46">
        <f t="shared" si="132"/>
        <v>0</v>
      </c>
      <c r="AV200" s="46">
        <f t="shared" si="132"/>
        <v>0</v>
      </c>
      <c r="AW200" s="46">
        <f t="shared" si="132"/>
        <v>0</v>
      </c>
      <c r="AX200" s="46">
        <f t="shared" si="132"/>
        <v>0</v>
      </c>
      <c r="AY200" s="46">
        <f t="shared" si="132"/>
        <v>0</v>
      </c>
      <c r="AZ200" s="46">
        <f t="shared" si="132"/>
        <v>0</v>
      </c>
      <c r="BA200" s="46">
        <f t="shared" si="132"/>
        <v>0</v>
      </c>
      <c r="BB200" s="46">
        <f t="shared" si="132"/>
        <v>0</v>
      </c>
      <c r="BC200" s="46">
        <f t="shared" si="132"/>
        <v>0</v>
      </c>
      <c r="BD200" s="46">
        <f t="shared" si="132"/>
        <v>0</v>
      </c>
      <c r="BE200" s="46">
        <f t="shared" si="132"/>
        <v>0</v>
      </c>
      <c r="BF200" s="46">
        <f t="shared" si="132"/>
        <v>0</v>
      </c>
      <c r="BG200" s="46">
        <f t="shared" si="132"/>
        <v>0</v>
      </c>
      <c r="BH200" s="46">
        <f t="shared" si="132"/>
        <v>0</v>
      </c>
      <c r="BI200" s="46">
        <f t="shared" si="132"/>
        <v>0</v>
      </c>
      <c r="BJ200" s="46">
        <f t="shared" si="132"/>
        <v>0</v>
      </c>
      <c r="BK200" s="46">
        <f t="shared" si="132"/>
        <v>0</v>
      </c>
      <c r="BL200" s="46">
        <f t="shared" si="132"/>
        <v>0</v>
      </c>
      <c r="BM200" s="46">
        <f t="shared" si="132"/>
        <v>0</v>
      </c>
      <c r="BN200" s="46">
        <f t="shared" si="132"/>
        <v>0</v>
      </c>
      <c r="BO200" s="46">
        <f t="shared" si="132"/>
        <v>0</v>
      </c>
      <c r="BP200" s="46">
        <f t="shared" si="132"/>
        <v>0</v>
      </c>
      <c r="BQ200" s="46">
        <f t="shared" si="132"/>
        <v>0</v>
      </c>
      <c r="BR200" s="46">
        <f t="shared" si="132"/>
        <v>0</v>
      </c>
      <c r="BS200" s="46">
        <f t="shared" ref="BS200:CH200" si="133">IF(BS$3&lt;$C$9,BS199,0)</f>
        <v>0</v>
      </c>
      <c r="BT200" s="46">
        <f t="shared" si="133"/>
        <v>0</v>
      </c>
      <c r="BU200" s="46">
        <f t="shared" si="133"/>
        <v>0</v>
      </c>
      <c r="BV200" s="46">
        <f t="shared" si="133"/>
        <v>0</v>
      </c>
      <c r="BW200" s="46">
        <f t="shared" si="133"/>
        <v>0</v>
      </c>
      <c r="BX200" s="46">
        <f t="shared" si="133"/>
        <v>0</v>
      </c>
      <c r="BY200" s="46">
        <f t="shared" si="133"/>
        <v>0</v>
      </c>
      <c r="BZ200" s="46">
        <f t="shared" si="133"/>
        <v>0</v>
      </c>
      <c r="CA200" s="46">
        <f t="shared" si="133"/>
        <v>0</v>
      </c>
      <c r="CB200" s="46">
        <f t="shared" si="133"/>
        <v>0</v>
      </c>
      <c r="CC200" s="46">
        <f t="shared" si="133"/>
        <v>0</v>
      </c>
      <c r="CD200" s="46">
        <f t="shared" si="133"/>
        <v>0</v>
      </c>
      <c r="CE200" s="46">
        <f t="shared" si="133"/>
        <v>0</v>
      </c>
      <c r="CF200" s="46">
        <f t="shared" si="133"/>
        <v>0</v>
      </c>
      <c r="CG200" s="46">
        <f t="shared" si="133"/>
        <v>0</v>
      </c>
      <c r="CH200" s="46">
        <f t="shared" si="133"/>
        <v>0</v>
      </c>
    </row>
    <row r="201" spans="2:86" x14ac:dyDescent="0.35">
      <c r="B201" s="40"/>
      <c r="E201" s="32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</row>
    <row r="202" spans="2:86" x14ac:dyDescent="0.35">
      <c r="B202" s="40" t="s">
        <v>78</v>
      </c>
      <c r="C202" s="2"/>
      <c r="D202" s="2"/>
      <c r="E202" s="44">
        <f>SUM(G202:CH202)</f>
        <v>42467.608670539674</v>
      </c>
      <c r="F202" s="2"/>
      <c r="G202" s="46">
        <f t="shared" ref="G202:BR202" si="134">G198+G194</f>
        <v>0</v>
      </c>
      <c r="H202" s="46">
        <f t="shared" si="134"/>
        <v>0</v>
      </c>
      <c r="I202" s="46">
        <f t="shared" si="134"/>
        <v>0</v>
      </c>
      <c r="J202" s="46">
        <f t="shared" si="134"/>
        <v>0</v>
      </c>
      <c r="K202" s="46">
        <f t="shared" si="134"/>
        <v>0</v>
      </c>
      <c r="L202" s="46">
        <f t="shared" si="134"/>
        <v>0</v>
      </c>
      <c r="M202" s="46">
        <f t="shared" si="134"/>
        <v>439.79877899999997</v>
      </c>
      <c r="N202" s="46">
        <f t="shared" si="134"/>
        <v>698.68574999999998</v>
      </c>
      <c r="O202" s="46">
        <f t="shared" si="134"/>
        <v>743.68574999999998</v>
      </c>
      <c r="P202" s="46">
        <f t="shared" si="134"/>
        <v>0</v>
      </c>
      <c r="Q202" s="46">
        <f t="shared" si="134"/>
        <v>0</v>
      </c>
      <c r="R202" s="46">
        <f t="shared" si="134"/>
        <v>0</v>
      </c>
      <c r="S202" s="46">
        <f t="shared" si="134"/>
        <v>0</v>
      </c>
      <c r="T202" s="46">
        <f t="shared" si="134"/>
        <v>0</v>
      </c>
      <c r="U202" s="46">
        <f t="shared" si="134"/>
        <v>0</v>
      </c>
      <c r="V202" s="46">
        <f t="shared" si="134"/>
        <v>4546.1284200000009</v>
      </c>
      <c r="W202" s="46">
        <f t="shared" si="134"/>
        <v>631.18574999999998</v>
      </c>
      <c r="X202" s="46">
        <f t="shared" si="134"/>
        <v>588.40674929601721</v>
      </c>
      <c r="Y202" s="46">
        <f t="shared" si="134"/>
        <v>572.25633289223174</v>
      </c>
      <c r="Z202" s="46">
        <f t="shared" si="134"/>
        <v>639.99202394112763</v>
      </c>
      <c r="AA202" s="46">
        <f t="shared" si="134"/>
        <v>887.49202394112763</v>
      </c>
      <c r="AB202" s="46">
        <f t="shared" si="134"/>
        <v>572.73419649386813</v>
      </c>
      <c r="AC202" s="46">
        <f t="shared" si="134"/>
        <v>595.23419649386813</v>
      </c>
      <c r="AD202" s="46">
        <f t="shared" si="134"/>
        <v>572.98302879180903</v>
      </c>
      <c r="AE202" s="46">
        <f t="shared" si="134"/>
        <v>572.98302879180903</v>
      </c>
      <c r="AF202" s="46">
        <f t="shared" si="134"/>
        <v>573.23870397794337</v>
      </c>
      <c r="AG202" s="46">
        <f t="shared" si="134"/>
        <v>640.73870397794337</v>
      </c>
      <c r="AH202" s="46">
        <f t="shared" si="134"/>
        <v>573.50141023169635</v>
      </c>
      <c r="AI202" s="46">
        <f t="shared" si="134"/>
        <v>573.50141023169635</v>
      </c>
      <c r="AJ202" s="46">
        <f t="shared" si="134"/>
        <v>573.77134090742743</v>
      </c>
      <c r="AK202" s="46">
        <f t="shared" si="134"/>
        <v>573.77134090742743</v>
      </c>
      <c r="AL202" s="46">
        <f t="shared" si="134"/>
        <v>574.04869467674121</v>
      </c>
      <c r="AM202" s="46">
        <f t="shared" si="134"/>
        <v>574.04869467674121</v>
      </c>
      <c r="AN202" s="46">
        <f t="shared" si="134"/>
        <v>574.25595358435578</v>
      </c>
      <c r="AO202" s="46">
        <f t="shared" si="134"/>
        <v>574.25595358435578</v>
      </c>
      <c r="AP202" s="46">
        <f t="shared" si="134"/>
        <v>574.46735767012251</v>
      </c>
      <c r="AQ202" s="46">
        <f t="shared" si="134"/>
        <v>574.46735767012251</v>
      </c>
      <c r="AR202" s="46">
        <f t="shared" si="134"/>
        <v>574.68298983760462</v>
      </c>
      <c r="AS202" s="46">
        <f t="shared" si="134"/>
        <v>574.68298983760462</v>
      </c>
      <c r="AT202" s="46">
        <f t="shared" si="134"/>
        <v>574.90293464843637</v>
      </c>
      <c r="AU202" s="46">
        <f t="shared" si="134"/>
        <v>574.90293464843637</v>
      </c>
      <c r="AV202" s="46">
        <f t="shared" si="134"/>
        <v>575.1272783554848</v>
      </c>
      <c r="AW202" s="46">
        <f t="shared" si="134"/>
        <v>575.1272783554848</v>
      </c>
      <c r="AX202" s="46">
        <f t="shared" si="134"/>
        <v>575.3561089366741</v>
      </c>
      <c r="AY202" s="46">
        <f t="shared" si="134"/>
        <v>575.3561089366741</v>
      </c>
      <c r="AZ202" s="46">
        <f t="shared" si="134"/>
        <v>575.58951612948727</v>
      </c>
      <c r="BA202" s="46">
        <f t="shared" si="134"/>
        <v>575.58951612948727</v>
      </c>
      <c r="BB202" s="46">
        <f t="shared" si="134"/>
        <v>575.8275914661566</v>
      </c>
      <c r="BC202" s="46">
        <f t="shared" si="134"/>
        <v>575.8275914661566</v>
      </c>
      <c r="BD202" s="46">
        <f t="shared" si="134"/>
        <v>576.07042830955947</v>
      </c>
      <c r="BE202" s="46">
        <f t="shared" si="134"/>
        <v>629.58293707696521</v>
      </c>
      <c r="BF202" s="46">
        <f t="shared" si="134"/>
        <v>590.72725928076181</v>
      </c>
      <c r="BG202" s="46">
        <f t="shared" si="134"/>
        <v>633.9978517420767</v>
      </c>
      <c r="BH202" s="46">
        <f t="shared" si="134"/>
        <v>4514.8970772270941</v>
      </c>
      <c r="BI202" s="46">
        <f t="shared" si="134"/>
        <v>4501.3649282294273</v>
      </c>
      <c r="BJ202" s="46">
        <f t="shared" si="134"/>
        <v>3652.3329275977521</v>
      </c>
      <c r="BK202" s="46">
        <f t="shared" si="134"/>
        <v>1449.7671191713798</v>
      </c>
      <c r="BL202" s="46">
        <f t="shared" si="134"/>
        <v>0.26235141853767374</v>
      </c>
      <c r="BM202" s="46">
        <f t="shared" si="134"/>
        <v>0</v>
      </c>
      <c r="BN202" s="46">
        <f t="shared" si="134"/>
        <v>0</v>
      </c>
      <c r="BO202" s="46">
        <f t="shared" si="134"/>
        <v>0</v>
      </c>
      <c r="BP202" s="46">
        <f t="shared" si="134"/>
        <v>0</v>
      </c>
      <c r="BQ202" s="46">
        <f t="shared" si="134"/>
        <v>0</v>
      </c>
      <c r="BR202" s="46">
        <f t="shared" si="134"/>
        <v>0</v>
      </c>
      <c r="BS202" s="46">
        <f t="shared" ref="BS202:CH202" si="135">BS198+BS194</f>
        <v>0</v>
      </c>
      <c r="BT202" s="46">
        <f t="shared" si="135"/>
        <v>0</v>
      </c>
      <c r="BU202" s="46">
        <f t="shared" si="135"/>
        <v>0</v>
      </c>
      <c r="BV202" s="46">
        <f t="shared" si="135"/>
        <v>0</v>
      </c>
      <c r="BW202" s="46">
        <f t="shared" si="135"/>
        <v>0</v>
      </c>
      <c r="BX202" s="46">
        <f t="shared" si="135"/>
        <v>0</v>
      </c>
      <c r="BY202" s="46">
        <f t="shared" si="135"/>
        <v>0</v>
      </c>
      <c r="BZ202" s="46">
        <f t="shared" si="135"/>
        <v>0</v>
      </c>
      <c r="CA202" s="46">
        <f t="shared" si="135"/>
        <v>0</v>
      </c>
      <c r="CB202" s="46">
        <f t="shared" si="135"/>
        <v>0</v>
      </c>
      <c r="CC202" s="46">
        <f t="shared" si="135"/>
        <v>0</v>
      </c>
      <c r="CD202" s="46">
        <f t="shared" si="135"/>
        <v>0</v>
      </c>
      <c r="CE202" s="46">
        <f t="shared" si="135"/>
        <v>0</v>
      </c>
      <c r="CF202" s="46">
        <f t="shared" si="135"/>
        <v>0</v>
      </c>
      <c r="CG202" s="46">
        <f t="shared" si="135"/>
        <v>0</v>
      </c>
      <c r="CH202" s="46">
        <f t="shared" si="135"/>
        <v>0</v>
      </c>
    </row>
    <row r="203" spans="2:86" x14ac:dyDescent="0.35">
      <c r="B203" s="40" t="s">
        <v>79</v>
      </c>
      <c r="E203" s="32">
        <f>SUM(G203:CH203)</f>
        <v>30278.90867053968</v>
      </c>
      <c r="F203" s="2"/>
      <c r="G203" s="43">
        <f t="shared" ref="G203:BR203" si="136">G199+G194</f>
        <v>-0.9</v>
      </c>
      <c r="H203" s="43">
        <f t="shared" si="136"/>
        <v>0</v>
      </c>
      <c r="I203" s="43">
        <f t="shared" si="136"/>
        <v>0</v>
      </c>
      <c r="J203" s="43">
        <f t="shared" si="136"/>
        <v>0</v>
      </c>
      <c r="K203" s="43">
        <f t="shared" si="136"/>
        <v>0</v>
      </c>
      <c r="L203" s="43">
        <f t="shared" si="136"/>
        <v>-12187.800000000001</v>
      </c>
      <c r="M203" s="43">
        <f t="shared" si="136"/>
        <v>439.79877899999997</v>
      </c>
      <c r="N203" s="43">
        <f t="shared" si="136"/>
        <v>698.68574999999998</v>
      </c>
      <c r="O203" s="43">
        <f t="shared" si="136"/>
        <v>743.68574999999998</v>
      </c>
      <c r="P203" s="43">
        <f t="shared" si="136"/>
        <v>0</v>
      </c>
      <c r="Q203" s="43">
        <f t="shared" si="136"/>
        <v>0</v>
      </c>
      <c r="R203" s="43">
        <f t="shared" si="136"/>
        <v>0</v>
      </c>
      <c r="S203" s="43">
        <f t="shared" si="136"/>
        <v>0</v>
      </c>
      <c r="T203" s="43">
        <f t="shared" si="136"/>
        <v>0</v>
      </c>
      <c r="U203" s="43">
        <f t="shared" si="136"/>
        <v>0</v>
      </c>
      <c r="V203" s="43">
        <f t="shared" si="136"/>
        <v>4546.1284200000009</v>
      </c>
      <c r="W203" s="43">
        <f t="shared" si="136"/>
        <v>631.18574999999998</v>
      </c>
      <c r="X203" s="43">
        <f t="shared" si="136"/>
        <v>588.40674929601721</v>
      </c>
      <c r="Y203" s="43">
        <f t="shared" si="136"/>
        <v>572.25633289223174</v>
      </c>
      <c r="Z203" s="43">
        <f t="shared" si="136"/>
        <v>639.99202394112763</v>
      </c>
      <c r="AA203" s="43">
        <f t="shared" si="136"/>
        <v>887.49202394112763</v>
      </c>
      <c r="AB203" s="43">
        <f t="shared" si="136"/>
        <v>572.73419649386813</v>
      </c>
      <c r="AC203" s="43">
        <f t="shared" si="136"/>
        <v>595.23419649386813</v>
      </c>
      <c r="AD203" s="43">
        <f t="shared" si="136"/>
        <v>572.98302879180903</v>
      </c>
      <c r="AE203" s="43">
        <f t="shared" si="136"/>
        <v>572.98302879180903</v>
      </c>
      <c r="AF203" s="43">
        <f t="shared" si="136"/>
        <v>573.23870397794337</v>
      </c>
      <c r="AG203" s="43">
        <f t="shared" si="136"/>
        <v>640.73870397794337</v>
      </c>
      <c r="AH203" s="43">
        <f t="shared" si="136"/>
        <v>573.50141023169635</v>
      </c>
      <c r="AI203" s="43">
        <f t="shared" si="136"/>
        <v>573.50141023169635</v>
      </c>
      <c r="AJ203" s="43">
        <f t="shared" si="136"/>
        <v>573.77134090742743</v>
      </c>
      <c r="AK203" s="43">
        <f t="shared" si="136"/>
        <v>573.77134090742743</v>
      </c>
      <c r="AL203" s="43">
        <f t="shared" si="136"/>
        <v>574.04869467674121</v>
      </c>
      <c r="AM203" s="43">
        <f t="shared" si="136"/>
        <v>574.04869467674121</v>
      </c>
      <c r="AN203" s="43">
        <f t="shared" si="136"/>
        <v>574.25595358435578</v>
      </c>
      <c r="AO203" s="43">
        <f t="shared" si="136"/>
        <v>574.25595358435578</v>
      </c>
      <c r="AP203" s="43">
        <f t="shared" si="136"/>
        <v>574.46735767012251</v>
      </c>
      <c r="AQ203" s="43">
        <f t="shared" si="136"/>
        <v>574.46735767012251</v>
      </c>
      <c r="AR203" s="43">
        <f t="shared" si="136"/>
        <v>574.68298983760462</v>
      </c>
      <c r="AS203" s="43">
        <f t="shared" si="136"/>
        <v>574.68298983760462</v>
      </c>
      <c r="AT203" s="43">
        <f t="shared" si="136"/>
        <v>574.90293464843637</v>
      </c>
      <c r="AU203" s="43">
        <f t="shared" si="136"/>
        <v>574.90293464843637</v>
      </c>
      <c r="AV203" s="43">
        <f t="shared" si="136"/>
        <v>575.1272783554848</v>
      </c>
      <c r="AW203" s="43">
        <f t="shared" si="136"/>
        <v>575.1272783554848</v>
      </c>
      <c r="AX203" s="43">
        <f t="shared" si="136"/>
        <v>575.3561089366741</v>
      </c>
      <c r="AY203" s="43">
        <f t="shared" si="136"/>
        <v>575.3561089366741</v>
      </c>
      <c r="AZ203" s="43">
        <f t="shared" si="136"/>
        <v>575.58951612948727</v>
      </c>
      <c r="BA203" s="43">
        <f t="shared" si="136"/>
        <v>575.58951612948727</v>
      </c>
      <c r="BB203" s="43">
        <f t="shared" si="136"/>
        <v>575.8275914661566</v>
      </c>
      <c r="BC203" s="43">
        <f t="shared" si="136"/>
        <v>575.8275914661566</v>
      </c>
      <c r="BD203" s="43">
        <f t="shared" si="136"/>
        <v>576.07042830955947</v>
      </c>
      <c r="BE203" s="43">
        <f t="shared" si="136"/>
        <v>629.58293707696521</v>
      </c>
      <c r="BF203" s="43">
        <f t="shared" si="136"/>
        <v>590.72725928076181</v>
      </c>
      <c r="BG203" s="43">
        <f t="shared" si="136"/>
        <v>633.9978517420767</v>
      </c>
      <c r="BH203" s="43">
        <f t="shared" si="136"/>
        <v>4514.8970772270941</v>
      </c>
      <c r="BI203" s="43">
        <f t="shared" si="136"/>
        <v>4501.3649282294273</v>
      </c>
      <c r="BJ203" s="43">
        <f t="shared" si="136"/>
        <v>3652.3329275977521</v>
      </c>
      <c r="BK203" s="43">
        <f t="shared" si="136"/>
        <v>1449.7671191713798</v>
      </c>
      <c r="BL203" s="43">
        <f t="shared" si="136"/>
        <v>0.26235141853767374</v>
      </c>
      <c r="BM203" s="43">
        <f t="shared" si="136"/>
        <v>0</v>
      </c>
      <c r="BN203" s="43">
        <f t="shared" si="136"/>
        <v>0</v>
      </c>
      <c r="BO203" s="43">
        <f t="shared" si="136"/>
        <v>0</v>
      </c>
      <c r="BP203" s="43">
        <f t="shared" si="136"/>
        <v>0</v>
      </c>
      <c r="BQ203" s="43">
        <f t="shared" si="136"/>
        <v>0</v>
      </c>
      <c r="BR203" s="43">
        <f t="shared" si="136"/>
        <v>0</v>
      </c>
      <c r="BS203" s="43">
        <f t="shared" ref="BS203:CH203" si="137">BS199+BS194</f>
        <v>0</v>
      </c>
      <c r="BT203" s="43">
        <f t="shared" si="137"/>
        <v>0</v>
      </c>
      <c r="BU203" s="43">
        <f t="shared" si="137"/>
        <v>0</v>
      </c>
      <c r="BV203" s="43">
        <f t="shared" si="137"/>
        <v>0</v>
      </c>
      <c r="BW203" s="43">
        <f t="shared" si="137"/>
        <v>0</v>
      </c>
      <c r="BX203" s="43">
        <f t="shared" si="137"/>
        <v>0</v>
      </c>
      <c r="BY203" s="43">
        <f t="shared" si="137"/>
        <v>0</v>
      </c>
      <c r="BZ203" s="43">
        <f t="shared" si="137"/>
        <v>0</v>
      </c>
      <c r="CA203" s="43">
        <f t="shared" si="137"/>
        <v>0</v>
      </c>
      <c r="CB203" s="43">
        <f t="shared" si="137"/>
        <v>0</v>
      </c>
      <c r="CC203" s="43">
        <f t="shared" si="137"/>
        <v>0</v>
      </c>
      <c r="CD203" s="43">
        <f t="shared" si="137"/>
        <v>0</v>
      </c>
      <c r="CE203" s="43">
        <f t="shared" si="137"/>
        <v>0</v>
      </c>
      <c r="CF203" s="43">
        <f t="shared" si="137"/>
        <v>0</v>
      </c>
      <c r="CG203" s="43">
        <f t="shared" si="137"/>
        <v>0</v>
      </c>
      <c r="CH203" s="43">
        <f t="shared" si="137"/>
        <v>0</v>
      </c>
    </row>
    <row r="204" spans="2:86" x14ac:dyDescent="0.35">
      <c r="B204" s="40" t="s">
        <v>80</v>
      </c>
      <c r="E204" s="44">
        <f>SUM(G204:CH204)</f>
        <v>-4127.9055739377181</v>
      </c>
      <c r="F204" s="2"/>
      <c r="G204" s="46">
        <f t="shared" ref="G204:BR204" si="138">G200+G194</f>
        <v>-0.9</v>
      </c>
      <c r="H204" s="46">
        <f t="shared" si="138"/>
        <v>0</v>
      </c>
      <c r="I204" s="46">
        <f t="shared" si="138"/>
        <v>0</v>
      </c>
      <c r="J204" s="46">
        <f t="shared" si="138"/>
        <v>0</v>
      </c>
      <c r="K204" s="46">
        <f t="shared" si="138"/>
        <v>0</v>
      </c>
      <c r="L204" s="46">
        <f t="shared" si="138"/>
        <v>-12187.800000000001</v>
      </c>
      <c r="M204" s="46">
        <f t="shared" si="138"/>
        <v>439.79877899999997</v>
      </c>
      <c r="N204" s="46">
        <f t="shared" si="138"/>
        <v>698.68574999999998</v>
      </c>
      <c r="O204" s="46">
        <f t="shared" si="138"/>
        <v>743.68574999999998</v>
      </c>
      <c r="P204" s="46">
        <f t="shared" si="138"/>
        <v>0</v>
      </c>
      <c r="Q204" s="46">
        <f t="shared" si="138"/>
        <v>0</v>
      </c>
      <c r="R204" s="46">
        <f t="shared" si="138"/>
        <v>0</v>
      </c>
      <c r="S204" s="46">
        <f t="shared" si="138"/>
        <v>0</v>
      </c>
      <c r="T204" s="46">
        <f t="shared" si="138"/>
        <v>0</v>
      </c>
      <c r="U204" s="46">
        <f t="shared" si="138"/>
        <v>0</v>
      </c>
      <c r="V204" s="46">
        <f t="shared" si="138"/>
        <v>4546.1284200000009</v>
      </c>
      <c r="W204" s="46">
        <f t="shared" si="138"/>
        <v>631.18574999999998</v>
      </c>
      <c r="X204" s="46">
        <f t="shared" si="138"/>
        <v>588.40674929601721</v>
      </c>
      <c r="Y204" s="46">
        <f t="shared" si="138"/>
        <v>8.5705835962145134</v>
      </c>
      <c r="Z204" s="46">
        <f t="shared" si="138"/>
        <v>8.8062746451104115</v>
      </c>
      <c r="AA204" s="46">
        <f t="shared" si="138"/>
        <v>8.8062746451104115</v>
      </c>
      <c r="AB204" s="46">
        <f t="shared" si="138"/>
        <v>9.0484471978509475</v>
      </c>
      <c r="AC204" s="46">
        <f t="shared" si="138"/>
        <v>9.0484471978509475</v>
      </c>
      <c r="AD204" s="46">
        <f t="shared" si="138"/>
        <v>9.2972794957918499</v>
      </c>
      <c r="AE204" s="46">
        <f t="shared" si="138"/>
        <v>9.2972794957918499</v>
      </c>
      <c r="AF204" s="46">
        <f t="shared" si="138"/>
        <v>9.5529546819261277</v>
      </c>
      <c r="AG204" s="46">
        <f t="shared" si="138"/>
        <v>9.5529546819261277</v>
      </c>
      <c r="AH204" s="46">
        <f t="shared" si="138"/>
        <v>9.8156609356790963</v>
      </c>
      <c r="AI204" s="46">
        <f t="shared" si="138"/>
        <v>9.8156609356790963</v>
      </c>
      <c r="AJ204" s="46">
        <f t="shared" si="138"/>
        <v>10.085591611410273</v>
      </c>
      <c r="AK204" s="46">
        <f t="shared" si="138"/>
        <v>10.085591611410273</v>
      </c>
      <c r="AL204" s="46">
        <f t="shared" si="138"/>
        <v>10.362945380724055</v>
      </c>
      <c r="AM204" s="46">
        <f t="shared" si="138"/>
        <v>10.362945380724055</v>
      </c>
      <c r="AN204" s="46">
        <f t="shared" si="138"/>
        <v>10.570204288338536</v>
      </c>
      <c r="AO204" s="46">
        <f t="shared" si="138"/>
        <v>10.570204288338536</v>
      </c>
      <c r="AP204" s="46">
        <f t="shared" si="138"/>
        <v>10.781608374105309</v>
      </c>
      <c r="AQ204" s="46">
        <f t="shared" si="138"/>
        <v>10.781608374105309</v>
      </c>
      <c r="AR204" s="46">
        <f t="shared" si="138"/>
        <v>10.997240541587415</v>
      </c>
      <c r="AS204" s="46">
        <f t="shared" si="138"/>
        <v>10.997240541587415</v>
      </c>
      <c r="AT204" s="46">
        <f t="shared" si="138"/>
        <v>11.217185352419163</v>
      </c>
      <c r="AU204" s="46">
        <f t="shared" si="138"/>
        <v>11.217185352419163</v>
      </c>
      <c r="AV204" s="46">
        <f t="shared" si="138"/>
        <v>11.441529059467547</v>
      </c>
      <c r="AW204" s="46">
        <f t="shared" si="138"/>
        <v>11.441529059467547</v>
      </c>
      <c r="AX204" s="46">
        <f t="shared" si="138"/>
        <v>11.670359640656898</v>
      </c>
      <c r="AY204" s="46">
        <f t="shared" si="138"/>
        <v>11.670359640656898</v>
      </c>
      <c r="AZ204" s="46">
        <f t="shared" si="138"/>
        <v>11.903766833470037</v>
      </c>
      <c r="BA204" s="46">
        <f t="shared" si="138"/>
        <v>11.903766833470037</v>
      </c>
      <c r="BB204" s="46">
        <f t="shared" si="138"/>
        <v>12.141842170139437</v>
      </c>
      <c r="BC204" s="46">
        <f t="shared" si="138"/>
        <v>12.141842170139437</v>
      </c>
      <c r="BD204" s="46">
        <f t="shared" si="138"/>
        <v>12.384679013542227</v>
      </c>
      <c r="BE204" s="46">
        <f t="shared" si="138"/>
        <v>12.384679013542227</v>
      </c>
      <c r="BF204" s="46">
        <f t="shared" si="138"/>
        <v>12.63237259381307</v>
      </c>
      <c r="BG204" s="46">
        <f t="shared" si="138"/>
        <v>12.63237259381307</v>
      </c>
      <c r="BH204" s="46">
        <f t="shared" si="138"/>
        <v>12.885020045689332</v>
      </c>
      <c r="BI204" s="46">
        <f t="shared" si="138"/>
        <v>12.885020045689332</v>
      </c>
      <c r="BJ204" s="46">
        <f t="shared" si="138"/>
        <v>13.14272044660312</v>
      </c>
      <c r="BK204" s="46">
        <f t="shared" si="138"/>
        <v>0</v>
      </c>
      <c r="BL204" s="46">
        <f t="shared" si="138"/>
        <v>0</v>
      </c>
      <c r="BM204" s="46">
        <f t="shared" si="138"/>
        <v>0</v>
      </c>
      <c r="BN204" s="46">
        <f t="shared" si="138"/>
        <v>0</v>
      </c>
      <c r="BO204" s="46">
        <f t="shared" si="138"/>
        <v>0</v>
      </c>
      <c r="BP204" s="46">
        <f t="shared" si="138"/>
        <v>0</v>
      </c>
      <c r="BQ204" s="46">
        <f t="shared" si="138"/>
        <v>0</v>
      </c>
      <c r="BR204" s="46">
        <f t="shared" si="138"/>
        <v>0</v>
      </c>
      <c r="BS204" s="46">
        <f t="shared" ref="BS204:CH204" si="139">BS200+BS194</f>
        <v>0</v>
      </c>
      <c r="BT204" s="46">
        <f t="shared" si="139"/>
        <v>0</v>
      </c>
      <c r="BU204" s="46">
        <f t="shared" si="139"/>
        <v>0</v>
      </c>
      <c r="BV204" s="46">
        <f t="shared" si="139"/>
        <v>0</v>
      </c>
      <c r="BW204" s="46">
        <f t="shared" si="139"/>
        <v>0</v>
      </c>
      <c r="BX204" s="46">
        <f t="shared" si="139"/>
        <v>0</v>
      </c>
      <c r="BY204" s="46">
        <f t="shared" si="139"/>
        <v>0</v>
      </c>
      <c r="BZ204" s="46">
        <f t="shared" si="139"/>
        <v>0</v>
      </c>
      <c r="CA204" s="46">
        <f t="shared" si="139"/>
        <v>0</v>
      </c>
      <c r="CB204" s="46">
        <f t="shared" si="139"/>
        <v>0</v>
      </c>
      <c r="CC204" s="46">
        <f t="shared" si="139"/>
        <v>0</v>
      </c>
      <c r="CD204" s="46">
        <f t="shared" si="139"/>
        <v>0</v>
      </c>
      <c r="CE204" s="46">
        <f t="shared" si="139"/>
        <v>0</v>
      </c>
      <c r="CF204" s="46">
        <f t="shared" si="139"/>
        <v>0</v>
      </c>
      <c r="CG204" s="46">
        <f t="shared" si="139"/>
        <v>0</v>
      </c>
      <c r="CH204" s="46">
        <f t="shared" si="139"/>
        <v>0</v>
      </c>
    </row>
    <row r="205" spans="2:86" x14ac:dyDescent="0.35">
      <c r="B205" s="2"/>
      <c r="F205" s="2"/>
      <c r="G205" s="56"/>
    </row>
    <row r="206" spans="2:86" x14ac:dyDescent="0.35">
      <c r="B206" s="2" t="s">
        <v>70</v>
      </c>
      <c r="G206" s="56"/>
    </row>
    <row r="208" spans="2:86" x14ac:dyDescent="0.35">
      <c r="B208" s="40" t="s">
        <v>75</v>
      </c>
      <c r="C208" s="2"/>
      <c r="D208" s="2"/>
      <c r="E208" s="44">
        <f>SUM(G208:CH208)</f>
        <v>27003.420771767676</v>
      </c>
      <c r="F208" s="2"/>
      <c r="G208" s="46">
        <f t="shared" ref="G208:BR210" si="140">G198*G$52</f>
        <v>0</v>
      </c>
      <c r="H208" s="46">
        <f t="shared" si="140"/>
        <v>0</v>
      </c>
      <c r="I208" s="46">
        <f t="shared" si="140"/>
        <v>0</v>
      </c>
      <c r="J208" s="46">
        <f t="shared" si="140"/>
        <v>0</v>
      </c>
      <c r="K208" s="46">
        <f t="shared" si="140"/>
        <v>0</v>
      </c>
      <c r="L208" s="46">
        <f t="shared" si="140"/>
        <v>0</v>
      </c>
      <c r="M208" s="46">
        <f t="shared" si="140"/>
        <v>414.92920518749997</v>
      </c>
      <c r="N208" s="46">
        <f t="shared" si="140"/>
        <v>659.17673437500002</v>
      </c>
      <c r="O208" s="46">
        <f t="shared" si="140"/>
        <v>701.63209151785713</v>
      </c>
      <c r="P208" s="46">
        <f t="shared" si="140"/>
        <v>0</v>
      </c>
      <c r="Q208" s="46">
        <f t="shared" si="140"/>
        <v>0</v>
      </c>
      <c r="R208" s="46">
        <f t="shared" si="140"/>
        <v>0</v>
      </c>
      <c r="S208" s="46">
        <f t="shared" si="140"/>
        <v>0</v>
      </c>
      <c r="T208" s="46">
        <f t="shared" si="140"/>
        <v>0</v>
      </c>
      <c r="U208" s="46">
        <f t="shared" si="140"/>
        <v>0</v>
      </c>
      <c r="V208" s="46">
        <f t="shared" si="140"/>
        <v>3871.82726551817</v>
      </c>
      <c r="W208" s="46">
        <f t="shared" si="140"/>
        <v>538.58918640646027</v>
      </c>
      <c r="X208" s="46">
        <f t="shared" si="140"/>
        <v>443.94629199214268</v>
      </c>
      <c r="Y208" s="46">
        <f t="shared" si="140"/>
        <v>443.94629199214268</v>
      </c>
      <c r="Z208" s="46">
        <f t="shared" si="140"/>
        <v>483.80319481788081</v>
      </c>
      <c r="AA208" s="46">
        <f t="shared" si="140"/>
        <v>673.51167738577305</v>
      </c>
      <c r="AB208" s="46">
        <f t="shared" si="140"/>
        <v>420.50074720575196</v>
      </c>
      <c r="AC208" s="46">
        <f t="shared" si="140"/>
        <v>437.28539507727527</v>
      </c>
      <c r="AD208" s="46">
        <f t="shared" si="140"/>
        <v>409.24646930000188</v>
      </c>
      <c r="AE208" s="46">
        <f t="shared" si="140"/>
        <v>409.24646930000188</v>
      </c>
      <c r="AF208" s="46">
        <f t="shared" si="140"/>
        <v>398.29340077859058</v>
      </c>
      <c r="AG208" s="46">
        <f t="shared" si="140"/>
        <v>445.98806857200401</v>
      </c>
      <c r="AH208" s="46">
        <f t="shared" si="140"/>
        <v>387.63348007648716</v>
      </c>
      <c r="AI208" s="46">
        <f t="shared" si="140"/>
        <v>387.63348007648716</v>
      </c>
      <c r="AJ208" s="46">
        <f t="shared" si="140"/>
        <v>377.25886138830862</v>
      </c>
      <c r="AK208" s="46">
        <f t="shared" si="140"/>
        <v>377.25886138830862</v>
      </c>
      <c r="AL208" s="46">
        <f t="shared" si="140"/>
        <v>367.16190889373098</v>
      </c>
      <c r="AM208" s="46">
        <f t="shared" si="140"/>
        <v>367.16190889373098</v>
      </c>
      <c r="AN208" s="46">
        <f t="shared" si="140"/>
        <v>359.96265577816763</v>
      </c>
      <c r="AO208" s="46">
        <f t="shared" si="140"/>
        <v>359.96265577816763</v>
      </c>
      <c r="AP208" s="46">
        <f t="shared" si="140"/>
        <v>352.90456448839961</v>
      </c>
      <c r="AQ208" s="46">
        <f t="shared" si="140"/>
        <v>352.90456448839961</v>
      </c>
      <c r="AR208" s="46">
        <f t="shared" si="140"/>
        <v>345.98486714548983</v>
      </c>
      <c r="AS208" s="46">
        <f t="shared" si="140"/>
        <v>345.98486714548983</v>
      </c>
      <c r="AT208" s="46">
        <f t="shared" si="140"/>
        <v>339.20085014263708</v>
      </c>
      <c r="AU208" s="46">
        <f t="shared" si="140"/>
        <v>339.20085014263708</v>
      </c>
      <c r="AV208" s="46">
        <f t="shared" si="140"/>
        <v>332.54985308101675</v>
      </c>
      <c r="AW208" s="46">
        <f t="shared" si="140"/>
        <v>332.54985308101675</v>
      </c>
      <c r="AX208" s="46">
        <f t="shared" si="140"/>
        <v>326.02926772648703</v>
      </c>
      <c r="AY208" s="46">
        <f t="shared" si="140"/>
        <v>326.02926772648703</v>
      </c>
      <c r="AZ208" s="46">
        <f t="shared" si="140"/>
        <v>319.63653698675193</v>
      </c>
      <c r="BA208" s="46">
        <f t="shared" si="140"/>
        <v>319.63653698675193</v>
      </c>
      <c r="BB208" s="46">
        <f t="shared" si="140"/>
        <v>313.3691539085803</v>
      </c>
      <c r="BC208" s="46">
        <f t="shared" si="140"/>
        <v>313.3691539085803</v>
      </c>
      <c r="BD208" s="46">
        <f t="shared" si="140"/>
        <v>307.22466069468652</v>
      </c>
      <c r="BE208" s="46">
        <f t="shared" si="140"/>
        <v>336.39049000564552</v>
      </c>
      <c r="BF208" s="46">
        <f t="shared" si="140"/>
        <v>308.90004677728132</v>
      </c>
      <c r="BG208" s="46">
        <f t="shared" si="140"/>
        <v>332.02131690645126</v>
      </c>
      <c r="BH208" s="46">
        <f t="shared" si="140"/>
        <v>2358.4426937807475</v>
      </c>
      <c r="BI208" s="46">
        <f t="shared" si="140"/>
        <v>2351.3536861260945</v>
      </c>
      <c r="BJ208" s="46">
        <f t="shared" si="140"/>
        <v>1869.0600624179929</v>
      </c>
      <c r="BK208" s="46">
        <f t="shared" si="140"/>
        <v>744.5892267255897</v>
      </c>
      <c r="BL208" s="46">
        <f t="shared" si="140"/>
        <v>0.13209967451698662</v>
      </c>
      <c r="BM208" s="46">
        <f t="shared" si="140"/>
        <v>0</v>
      </c>
      <c r="BN208" s="46">
        <f t="shared" si="140"/>
        <v>0</v>
      </c>
      <c r="BO208" s="46">
        <f t="shared" si="140"/>
        <v>0</v>
      </c>
      <c r="BP208" s="46">
        <f t="shared" si="140"/>
        <v>0</v>
      </c>
      <c r="BQ208" s="46">
        <f t="shared" si="140"/>
        <v>0</v>
      </c>
      <c r="BR208" s="46">
        <f t="shared" si="140"/>
        <v>0</v>
      </c>
      <c r="BS208" s="46">
        <f t="shared" ref="BS208:CH210" si="141">BS198*BS$52</f>
        <v>0</v>
      </c>
      <c r="BT208" s="46">
        <f t="shared" si="141"/>
        <v>0</v>
      </c>
      <c r="BU208" s="46">
        <f t="shared" si="141"/>
        <v>0</v>
      </c>
      <c r="BV208" s="46">
        <f t="shared" si="141"/>
        <v>0</v>
      </c>
      <c r="BW208" s="46">
        <f t="shared" si="141"/>
        <v>0</v>
      </c>
      <c r="BX208" s="46">
        <f t="shared" si="141"/>
        <v>0</v>
      </c>
      <c r="BY208" s="46">
        <f t="shared" si="141"/>
        <v>0</v>
      </c>
      <c r="BZ208" s="46">
        <f t="shared" si="141"/>
        <v>0</v>
      </c>
      <c r="CA208" s="46">
        <f t="shared" si="141"/>
        <v>0</v>
      </c>
      <c r="CB208" s="46">
        <f t="shared" si="141"/>
        <v>0</v>
      </c>
      <c r="CC208" s="46">
        <f t="shared" si="141"/>
        <v>0</v>
      </c>
      <c r="CD208" s="46">
        <f t="shared" si="141"/>
        <v>0</v>
      </c>
      <c r="CE208" s="46">
        <f t="shared" si="141"/>
        <v>0</v>
      </c>
      <c r="CF208" s="46">
        <f t="shared" si="141"/>
        <v>0</v>
      </c>
      <c r="CG208" s="46">
        <f t="shared" si="141"/>
        <v>0</v>
      </c>
      <c r="CH208" s="46">
        <f t="shared" si="141"/>
        <v>0</v>
      </c>
    </row>
    <row r="209" spans="2:86" x14ac:dyDescent="0.35">
      <c r="B209" s="40" t="s">
        <v>76</v>
      </c>
      <c r="E209" s="32">
        <f>SUM(G209:CH209)</f>
        <v>15100.995627370286</v>
      </c>
      <c r="F209" s="2"/>
      <c r="G209" s="43">
        <f t="shared" si="140"/>
        <v>-0.9</v>
      </c>
      <c r="H209" s="43">
        <f t="shared" si="140"/>
        <v>0</v>
      </c>
      <c r="I209" s="43">
        <f t="shared" si="140"/>
        <v>0</v>
      </c>
      <c r="J209" s="43">
        <f t="shared" si="140"/>
        <v>0</v>
      </c>
      <c r="K209" s="43">
        <f t="shared" si="140"/>
        <v>0</v>
      </c>
      <c r="L209" s="43">
        <f t="shared" si="140"/>
        <v>-11901.525144397383</v>
      </c>
      <c r="M209" s="43">
        <f t="shared" si="140"/>
        <v>414.92920518749997</v>
      </c>
      <c r="N209" s="43">
        <f t="shared" si="140"/>
        <v>659.17673437500002</v>
      </c>
      <c r="O209" s="43">
        <f t="shared" si="140"/>
        <v>701.63209151785713</v>
      </c>
      <c r="P209" s="43">
        <f t="shared" si="140"/>
        <v>0</v>
      </c>
      <c r="Q209" s="43">
        <f t="shared" si="140"/>
        <v>0</v>
      </c>
      <c r="R209" s="43">
        <f t="shared" si="140"/>
        <v>0</v>
      </c>
      <c r="S209" s="43">
        <f t="shared" si="140"/>
        <v>0</v>
      </c>
      <c r="T209" s="43">
        <f t="shared" si="140"/>
        <v>0</v>
      </c>
      <c r="U209" s="43">
        <f t="shared" si="140"/>
        <v>0</v>
      </c>
      <c r="V209" s="43">
        <f t="shared" si="140"/>
        <v>3871.82726551817</v>
      </c>
      <c r="W209" s="43">
        <f t="shared" si="140"/>
        <v>538.58918640646027</v>
      </c>
      <c r="X209" s="43">
        <f t="shared" si="140"/>
        <v>443.94629199214268</v>
      </c>
      <c r="Y209" s="43">
        <f t="shared" si="140"/>
        <v>443.94629199214268</v>
      </c>
      <c r="Z209" s="43">
        <f t="shared" si="140"/>
        <v>483.80319481788081</v>
      </c>
      <c r="AA209" s="43">
        <f t="shared" si="140"/>
        <v>673.51167738577305</v>
      </c>
      <c r="AB209" s="43">
        <f t="shared" si="140"/>
        <v>420.50074720575196</v>
      </c>
      <c r="AC209" s="43">
        <f t="shared" si="140"/>
        <v>437.28539507727527</v>
      </c>
      <c r="AD209" s="43">
        <f t="shared" si="140"/>
        <v>409.24646930000188</v>
      </c>
      <c r="AE209" s="43">
        <f t="shared" si="140"/>
        <v>409.24646930000188</v>
      </c>
      <c r="AF209" s="43">
        <f t="shared" si="140"/>
        <v>398.29340077859058</v>
      </c>
      <c r="AG209" s="43">
        <f t="shared" si="140"/>
        <v>445.98806857200401</v>
      </c>
      <c r="AH209" s="43">
        <f t="shared" si="140"/>
        <v>387.63348007648716</v>
      </c>
      <c r="AI209" s="43">
        <f t="shared" si="140"/>
        <v>387.63348007648716</v>
      </c>
      <c r="AJ209" s="43">
        <f t="shared" si="140"/>
        <v>377.25886138830862</v>
      </c>
      <c r="AK209" s="43">
        <f t="shared" si="140"/>
        <v>377.25886138830862</v>
      </c>
      <c r="AL209" s="43">
        <f t="shared" si="140"/>
        <v>367.16190889373098</v>
      </c>
      <c r="AM209" s="43">
        <f t="shared" si="140"/>
        <v>367.16190889373098</v>
      </c>
      <c r="AN209" s="43">
        <f t="shared" si="140"/>
        <v>359.96265577816763</v>
      </c>
      <c r="AO209" s="43">
        <f t="shared" si="140"/>
        <v>359.96265577816763</v>
      </c>
      <c r="AP209" s="43">
        <f t="shared" si="140"/>
        <v>352.90456448839961</v>
      </c>
      <c r="AQ209" s="43">
        <f t="shared" si="140"/>
        <v>352.90456448839961</v>
      </c>
      <c r="AR209" s="43">
        <f t="shared" si="140"/>
        <v>345.98486714548983</v>
      </c>
      <c r="AS209" s="43">
        <f t="shared" si="140"/>
        <v>345.98486714548983</v>
      </c>
      <c r="AT209" s="43">
        <f t="shared" si="140"/>
        <v>339.20085014263708</v>
      </c>
      <c r="AU209" s="43">
        <f t="shared" si="140"/>
        <v>339.20085014263708</v>
      </c>
      <c r="AV209" s="43">
        <f t="shared" si="140"/>
        <v>332.54985308101675</v>
      </c>
      <c r="AW209" s="43">
        <f t="shared" si="140"/>
        <v>332.54985308101675</v>
      </c>
      <c r="AX209" s="43">
        <f t="shared" si="140"/>
        <v>326.02926772648703</v>
      </c>
      <c r="AY209" s="43">
        <f t="shared" si="140"/>
        <v>326.02926772648703</v>
      </c>
      <c r="AZ209" s="43">
        <f t="shared" si="140"/>
        <v>319.63653698675193</v>
      </c>
      <c r="BA209" s="43">
        <f t="shared" si="140"/>
        <v>319.63653698675193</v>
      </c>
      <c r="BB209" s="43">
        <f t="shared" si="140"/>
        <v>313.3691539085803</v>
      </c>
      <c r="BC209" s="43">
        <f t="shared" si="140"/>
        <v>313.3691539085803</v>
      </c>
      <c r="BD209" s="43">
        <f t="shared" si="140"/>
        <v>307.22466069468652</v>
      </c>
      <c r="BE209" s="43">
        <f t="shared" si="140"/>
        <v>336.39049000564552</v>
      </c>
      <c r="BF209" s="43">
        <f t="shared" si="140"/>
        <v>308.90004677728132</v>
      </c>
      <c r="BG209" s="43">
        <f t="shared" si="140"/>
        <v>332.02131690645126</v>
      </c>
      <c r="BH209" s="43">
        <f t="shared" si="140"/>
        <v>2358.4426937807475</v>
      </c>
      <c r="BI209" s="43">
        <f t="shared" si="140"/>
        <v>2351.3536861260945</v>
      </c>
      <c r="BJ209" s="43">
        <f t="shared" si="140"/>
        <v>1869.0600624179929</v>
      </c>
      <c r="BK209" s="43">
        <f t="shared" si="140"/>
        <v>744.5892267255897</v>
      </c>
      <c r="BL209" s="43">
        <f t="shared" si="140"/>
        <v>0.13209967451698662</v>
      </c>
      <c r="BM209" s="43">
        <f t="shared" si="140"/>
        <v>0</v>
      </c>
      <c r="BN209" s="43">
        <f t="shared" si="140"/>
        <v>0</v>
      </c>
      <c r="BO209" s="43">
        <f t="shared" si="140"/>
        <v>0</v>
      </c>
      <c r="BP209" s="43">
        <f t="shared" si="140"/>
        <v>0</v>
      </c>
      <c r="BQ209" s="43">
        <f t="shared" si="140"/>
        <v>0</v>
      </c>
      <c r="BR209" s="43">
        <f t="shared" si="140"/>
        <v>0</v>
      </c>
      <c r="BS209" s="43">
        <f t="shared" si="141"/>
        <v>0</v>
      </c>
      <c r="BT209" s="43">
        <f t="shared" si="141"/>
        <v>0</v>
      </c>
      <c r="BU209" s="43">
        <f t="shared" si="141"/>
        <v>0</v>
      </c>
      <c r="BV209" s="43">
        <f t="shared" si="141"/>
        <v>0</v>
      </c>
      <c r="BW209" s="43">
        <f t="shared" si="141"/>
        <v>0</v>
      </c>
      <c r="BX209" s="43">
        <f t="shared" si="141"/>
        <v>0</v>
      </c>
      <c r="BY209" s="43">
        <f t="shared" si="141"/>
        <v>0</v>
      </c>
      <c r="BZ209" s="43">
        <f t="shared" si="141"/>
        <v>0</v>
      </c>
      <c r="CA209" s="43">
        <f t="shared" si="141"/>
        <v>0</v>
      </c>
      <c r="CB209" s="43">
        <f t="shared" si="141"/>
        <v>0</v>
      </c>
      <c r="CC209" s="43">
        <f t="shared" si="141"/>
        <v>0</v>
      </c>
      <c r="CD209" s="43">
        <f t="shared" si="141"/>
        <v>0</v>
      </c>
      <c r="CE209" s="43">
        <f t="shared" si="141"/>
        <v>0</v>
      </c>
      <c r="CF209" s="43">
        <f t="shared" si="141"/>
        <v>0</v>
      </c>
      <c r="CG209" s="43">
        <f t="shared" si="141"/>
        <v>0</v>
      </c>
      <c r="CH209" s="43">
        <f t="shared" si="141"/>
        <v>0</v>
      </c>
    </row>
    <row r="210" spans="2:86" x14ac:dyDescent="0.35">
      <c r="B210" s="40" t="s">
        <v>77</v>
      </c>
      <c r="E210" s="44">
        <f>SUM(G210:CH210)</f>
        <v>-5272.3243694002531</v>
      </c>
      <c r="F210" s="2"/>
      <c r="G210" s="45">
        <f t="shared" si="140"/>
        <v>-0.9</v>
      </c>
      <c r="H210" s="46">
        <f t="shared" si="140"/>
        <v>0</v>
      </c>
      <c r="I210" s="46">
        <f t="shared" si="140"/>
        <v>0</v>
      </c>
      <c r="J210" s="46">
        <f t="shared" si="140"/>
        <v>0</v>
      </c>
      <c r="K210" s="46">
        <f t="shared" si="140"/>
        <v>0</v>
      </c>
      <c r="L210" s="46">
        <f t="shared" si="140"/>
        <v>-11901.525144397383</v>
      </c>
      <c r="M210" s="46">
        <f t="shared" si="140"/>
        <v>414.92920518749997</v>
      </c>
      <c r="N210" s="46">
        <f t="shared" si="140"/>
        <v>659.17673437500002</v>
      </c>
      <c r="O210" s="46">
        <f t="shared" si="140"/>
        <v>701.63209151785713</v>
      </c>
      <c r="P210" s="46">
        <f t="shared" si="140"/>
        <v>0</v>
      </c>
      <c r="Q210" s="46">
        <f t="shared" si="140"/>
        <v>0</v>
      </c>
      <c r="R210" s="46">
        <f t="shared" si="140"/>
        <v>0</v>
      </c>
      <c r="S210" s="46">
        <f t="shared" si="140"/>
        <v>0</v>
      </c>
      <c r="T210" s="46">
        <f t="shared" si="140"/>
        <v>0</v>
      </c>
      <c r="U210" s="46">
        <f t="shared" si="140"/>
        <v>0</v>
      </c>
      <c r="V210" s="46">
        <f t="shared" si="140"/>
        <v>3871.82726551817</v>
      </c>
      <c r="W210" s="46">
        <f t="shared" si="140"/>
        <v>538.58918640646027</v>
      </c>
      <c r="X210" s="46">
        <f t="shared" si="140"/>
        <v>443.94629199214268</v>
      </c>
      <c r="Y210" s="46">
        <f t="shared" si="140"/>
        <v>0</v>
      </c>
      <c r="Z210" s="46">
        <f t="shared" si="140"/>
        <v>0</v>
      </c>
      <c r="AA210" s="46">
        <f t="shared" si="140"/>
        <v>0</v>
      </c>
      <c r="AB210" s="46">
        <f t="shared" si="140"/>
        <v>0</v>
      </c>
      <c r="AC210" s="46">
        <f t="shared" si="140"/>
        <v>0</v>
      </c>
      <c r="AD210" s="46">
        <f t="shared" si="140"/>
        <v>0</v>
      </c>
      <c r="AE210" s="46">
        <f t="shared" si="140"/>
        <v>0</v>
      </c>
      <c r="AF210" s="46">
        <f t="shared" si="140"/>
        <v>0</v>
      </c>
      <c r="AG210" s="46">
        <f t="shared" si="140"/>
        <v>0</v>
      </c>
      <c r="AH210" s="46">
        <f t="shared" si="140"/>
        <v>0</v>
      </c>
      <c r="AI210" s="46">
        <f t="shared" si="140"/>
        <v>0</v>
      </c>
      <c r="AJ210" s="46">
        <f t="shared" si="140"/>
        <v>0</v>
      </c>
      <c r="AK210" s="46">
        <f t="shared" si="140"/>
        <v>0</v>
      </c>
      <c r="AL210" s="46">
        <f t="shared" si="140"/>
        <v>0</v>
      </c>
      <c r="AM210" s="46">
        <f t="shared" si="140"/>
        <v>0</v>
      </c>
      <c r="AN210" s="46">
        <f t="shared" si="140"/>
        <v>0</v>
      </c>
      <c r="AO210" s="46">
        <f t="shared" si="140"/>
        <v>0</v>
      </c>
      <c r="AP210" s="46">
        <f t="shared" si="140"/>
        <v>0</v>
      </c>
      <c r="AQ210" s="46">
        <f t="shared" si="140"/>
        <v>0</v>
      </c>
      <c r="AR210" s="46">
        <f t="shared" si="140"/>
        <v>0</v>
      </c>
      <c r="AS210" s="46">
        <f t="shared" si="140"/>
        <v>0</v>
      </c>
      <c r="AT210" s="46">
        <f t="shared" si="140"/>
        <v>0</v>
      </c>
      <c r="AU210" s="46">
        <f t="shared" si="140"/>
        <v>0</v>
      </c>
      <c r="AV210" s="46">
        <f t="shared" si="140"/>
        <v>0</v>
      </c>
      <c r="AW210" s="46">
        <f t="shared" si="140"/>
        <v>0</v>
      </c>
      <c r="AX210" s="46">
        <f t="shared" si="140"/>
        <v>0</v>
      </c>
      <c r="AY210" s="46">
        <f t="shared" si="140"/>
        <v>0</v>
      </c>
      <c r="AZ210" s="46">
        <f t="shared" si="140"/>
        <v>0</v>
      </c>
      <c r="BA210" s="46">
        <f t="shared" si="140"/>
        <v>0</v>
      </c>
      <c r="BB210" s="46">
        <f t="shared" si="140"/>
        <v>0</v>
      </c>
      <c r="BC210" s="46">
        <f t="shared" si="140"/>
        <v>0</v>
      </c>
      <c r="BD210" s="46">
        <f t="shared" si="140"/>
        <v>0</v>
      </c>
      <c r="BE210" s="46">
        <f t="shared" si="140"/>
        <v>0</v>
      </c>
      <c r="BF210" s="46">
        <f t="shared" si="140"/>
        <v>0</v>
      </c>
      <c r="BG210" s="46">
        <f t="shared" si="140"/>
        <v>0</v>
      </c>
      <c r="BH210" s="46">
        <f t="shared" si="140"/>
        <v>0</v>
      </c>
      <c r="BI210" s="46">
        <f t="shared" si="140"/>
        <v>0</v>
      </c>
      <c r="BJ210" s="46">
        <f t="shared" si="140"/>
        <v>0</v>
      </c>
      <c r="BK210" s="46">
        <f t="shared" si="140"/>
        <v>0</v>
      </c>
      <c r="BL210" s="46">
        <f t="shared" si="140"/>
        <v>0</v>
      </c>
      <c r="BM210" s="46">
        <f t="shared" si="140"/>
        <v>0</v>
      </c>
      <c r="BN210" s="46">
        <f t="shared" si="140"/>
        <v>0</v>
      </c>
      <c r="BO210" s="46">
        <f t="shared" si="140"/>
        <v>0</v>
      </c>
      <c r="BP210" s="46">
        <f t="shared" si="140"/>
        <v>0</v>
      </c>
      <c r="BQ210" s="46">
        <f t="shared" si="140"/>
        <v>0</v>
      </c>
      <c r="BR210" s="46">
        <f t="shared" si="140"/>
        <v>0</v>
      </c>
      <c r="BS210" s="46">
        <f t="shared" si="141"/>
        <v>0</v>
      </c>
      <c r="BT210" s="46">
        <f t="shared" si="141"/>
        <v>0</v>
      </c>
      <c r="BU210" s="46">
        <f t="shared" si="141"/>
        <v>0</v>
      </c>
      <c r="BV210" s="46">
        <f t="shared" si="141"/>
        <v>0</v>
      </c>
      <c r="BW210" s="46">
        <f t="shared" si="141"/>
        <v>0</v>
      </c>
      <c r="BX210" s="46">
        <f t="shared" si="141"/>
        <v>0</v>
      </c>
      <c r="BY210" s="46">
        <f t="shared" si="141"/>
        <v>0</v>
      </c>
      <c r="BZ210" s="46">
        <f t="shared" si="141"/>
        <v>0</v>
      </c>
      <c r="CA210" s="46">
        <f t="shared" si="141"/>
        <v>0</v>
      </c>
      <c r="CB210" s="46">
        <f t="shared" si="141"/>
        <v>0</v>
      </c>
      <c r="CC210" s="46">
        <f t="shared" si="141"/>
        <v>0</v>
      </c>
      <c r="CD210" s="46">
        <f t="shared" si="141"/>
        <v>0</v>
      </c>
      <c r="CE210" s="46">
        <f t="shared" si="141"/>
        <v>0</v>
      </c>
      <c r="CF210" s="46">
        <f t="shared" si="141"/>
        <v>0</v>
      </c>
      <c r="CG210" s="46">
        <f t="shared" si="141"/>
        <v>0</v>
      </c>
      <c r="CH210" s="46">
        <f t="shared" si="141"/>
        <v>0</v>
      </c>
    </row>
    <row r="211" spans="2:86" x14ac:dyDescent="0.35">
      <c r="B211" s="40"/>
      <c r="E211" s="32"/>
      <c r="F211" s="2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</row>
    <row r="212" spans="2:86" x14ac:dyDescent="0.35">
      <c r="B212" s="40" t="s">
        <v>78</v>
      </c>
      <c r="C212" s="2"/>
      <c r="D212" s="2"/>
      <c r="E212" s="44">
        <f>SUM(G212:CH212)</f>
        <v>27286.762968505762</v>
      </c>
      <c r="F212" s="2"/>
      <c r="G212" s="46">
        <f t="shared" ref="G212:BR214" si="142">G202*G$52</f>
        <v>0</v>
      </c>
      <c r="H212" s="46">
        <f t="shared" si="142"/>
        <v>0</v>
      </c>
      <c r="I212" s="46">
        <f t="shared" si="142"/>
        <v>0</v>
      </c>
      <c r="J212" s="46">
        <f t="shared" si="142"/>
        <v>0</v>
      </c>
      <c r="K212" s="46">
        <f t="shared" si="142"/>
        <v>0</v>
      </c>
      <c r="L212" s="46">
        <f t="shared" si="142"/>
        <v>0</v>
      </c>
      <c r="M212" s="46">
        <f t="shared" si="142"/>
        <v>414.92920518749997</v>
      </c>
      <c r="N212" s="46">
        <f t="shared" si="142"/>
        <v>659.17673437500002</v>
      </c>
      <c r="O212" s="46">
        <f t="shared" si="142"/>
        <v>701.63209151785713</v>
      </c>
      <c r="P212" s="46">
        <f t="shared" si="142"/>
        <v>0</v>
      </c>
      <c r="Q212" s="46">
        <f t="shared" si="142"/>
        <v>0</v>
      </c>
      <c r="R212" s="46">
        <f t="shared" si="142"/>
        <v>0</v>
      </c>
      <c r="S212" s="46">
        <f t="shared" si="142"/>
        <v>0</v>
      </c>
      <c r="T212" s="46">
        <f t="shared" si="142"/>
        <v>0</v>
      </c>
      <c r="U212" s="46">
        <f t="shared" si="142"/>
        <v>0</v>
      </c>
      <c r="V212" s="46">
        <f t="shared" si="142"/>
        <v>3879.1997554239574</v>
      </c>
      <c r="W212" s="46">
        <f t="shared" si="142"/>
        <v>538.58918640646027</v>
      </c>
      <c r="X212" s="46">
        <f t="shared" si="142"/>
        <v>463.41599882444081</v>
      </c>
      <c r="Y212" s="46">
        <f t="shared" si="142"/>
        <v>450.69629199214273</v>
      </c>
      <c r="Z212" s="46">
        <f t="shared" si="142"/>
        <v>490.55319481788081</v>
      </c>
      <c r="AA212" s="46">
        <f t="shared" si="142"/>
        <v>680.26167738577305</v>
      </c>
      <c r="AB212" s="46">
        <f t="shared" si="142"/>
        <v>427.25074720575191</v>
      </c>
      <c r="AC212" s="46">
        <f t="shared" si="142"/>
        <v>444.03539507727527</v>
      </c>
      <c r="AD212" s="46">
        <f t="shared" si="142"/>
        <v>415.99646930000182</v>
      </c>
      <c r="AE212" s="46">
        <f t="shared" si="142"/>
        <v>415.99646930000182</v>
      </c>
      <c r="AF212" s="46">
        <f t="shared" si="142"/>
        <v>405.04340077859058</v>
      </c>
      <c r="AG212" s="46">
        <f t="shared" si="142"/>
        <v>452.73806857200401</v>
      </c>
      <c r="AH212" s="46">
        <f t="shared" si="142"/>
        <v>394.38348007648716</v>
      </c>
      <c r="AI212" s="46">
        <f t="shared" si="142"/>
        <v>394.38348007648716</v>
      </c>
      <c r="AJ212" s="46">
        <f t="shared" si="142"/>
        <v>384.00886138830862</v>
      </c>
      <c r="AK212" s="46">
        <f t="shared" si="142"/>
        <v>384.00886138830862</v>
      </c>
      <c r="AL212" s="46">
        <f t="shared" si="142"/>
        <v>373.91190889373098</v>
      </c>
      <c r="AM212" s="46">
        <f t="shared" si="142"/>
        <v>373.91190889373098</v>
      </c>
      <c r="AN212" s="46">
        <f t="shared" si="142"/>
        <v>366.71265577816769</v>
      </c>
      <c r="AO212" s="46">
        <f t="shared" si="142"/>
        <v>366.71265577816769</v>
      </c>
      <c r="AP212" s="46">
        <f t="shared" si="142"/>
        <v>359.65456448839961</v>
      </c>
      <c r="AQ212" s="46">
        <f t="shared" si="142"/>
        <v>359.65456448839961</v>
      </c>
      <c r="AR212" s="46">
        <f t="shared" si="142"/>
        <v>352.73486714548983</v>
      </c>
      <c r="AS212" s="46">
        <f t="shared" si="142"/>
        <v>352.73486714548983</v>
      </c>
      <c r="AT212" s="46">
        <f t="shared" si="142"/>
        <v>345.95085014263708</v>
      </c>
      <c r="AU212" s="46">
        <f t="shared" si="142"/>
        <v>345.95085014263708</v>
      </c>
      <c r="AV212" s="46">
        <f t="shared" si="142"/>
        <v>339.29985308101675</v>
      </c>
      <c r="AW212" s="46">
        <f t="shared" si="142"/>
        <v>339.29985308101675</v>
      </c>
      <c r="AX212" s="46">
        <f t="shared" si="142"/>
        <v>332.77926772648703</v>
      </c>
      <c r="AY212" s="46">
        <f t="shared" si="142"/>
        <v>332.77926772648703</v>
      </c>
      <c r="AZ212" s="46">
        <f t="shared" si="142"/>
        <v>326.38653698675199</v>
      </c>
      <c r="BA212" s="46">
        <f t="shared" si="142"/>
        <v>326.38653698675199</v>
      </c>
      <c r="BB212" s="46">
        <f t="shared" si="142"/>
        <v>320.1191539085803</v>
      </c>
      <c r="BC212" s="46">
        <f t="shared" si="142"/>
        <v>320.1191539085803</v>
      </c>
      <c r="BD212" s="46">
        <f t="shared" si="142"/>
        <v>313.97466069468658</v>
      </c>
      <c r="BE212" s="46">
        <f t="shared" si="142"/>
        <v>343.14049000564557</v>
      </c>
      <c r="BF212" s="46">
        <f t="shared" si="142"/>
        <v>315.65004677728132</v>
      </c>
      <c r="BG212" s="46">
        <f t="shared" si="142"/>
        <v>338.77131690645132</v>
      </c>
      <c r="BH212" s="46">
        <f t="shared" si="142"/>
        <v>2365.1926937807475</v>
      </c>
      <c r="BI212" s="46">
        <f t="shared" si="142"/>
        <v>2358.1036861260945</v>
      </c>
      <c r="BJ212" s="46">
        <f t="shared" si="142"/>
        <v>1875.8100624179929</v>
      </c>
      <c r="BK212" s="46">
        <f t="shared" si="142"/>
        <v>744.5892267255897</v>
      </c>
      <c r="BL212" s="46">
        <f t="shared" si="142"/>
        <v>0.13209967451698662</v>
      </c>
      <c r="BM212" s="46">
        <f t="shared" si="142"/>
        <v>0</v>
      </c>
      <c r="BN212" s="46">
        <f t="shared" si="142"/>
        <v>0</v>
      </c>
      <c r="BO212" s="46">
        <f t="shared" si="142"/>
        <v>0</v>
      </c>
      <c r="BP212" s="46">
        <f t="shared" si="142"/>
        <v>0</v>
      </c>
      <c r="BQ212" s="46">
        <f t="shared" si="142"/>
        <v>0</v>
      </c>
      <c r="BR212" s="46">
        <f t="shared" si="142"/>
        <v>0</v>
      </c>
      <c r="BS212" s="46">
        <f t="shared" ref="BS212:CH214" si="143">BS202*BS$52</f>
        <v>0</v>
      </c>
      <c r="BT212" s="46">
        <f t="shared" si="143"/>
        <v>0</v>
      </c>
      <c r="BU212" s="46">
        <f t="shared" si="143"/>
        <v>0</v>
      </c>
      <c r="BV212" s="46">
        <f t="shared" si="143"/>
        <v>0</v>
      </c>
      <c r="BW212" s="46">
        <f t="shared" si="143"/>
        <v>0</v>
      </c>
      <c r="BX212" s="46">
        <f t="shared" si="143"/>
        <v>0</v>
      </c>
      <c r="BY212" s="46">
        <f t="shared" si="143"/>
        <v>0</v>
      </c>
      <c r="BZ212" s="46">
        <f t="shared" si="143"/>
        <v>0</v>
      </c>
      <c r="CA212" s="46">
        <f t="shared" si="143"/>
        <v>0</v>
      </c>
      <c r="CB212" s="46">
        <f t="shared" si="143"/>
        <v>0</v>
      </c>
      <c r="CC212" s="46">
        <f t="shared" si="143"/>
        <v>0</v>
      </c>
      <c r="CD212" s="46">
        <f t="shared" si="143"/>
        <v>0</v>
      </c>
      <c r="CE212" s="46">
        <f t="shared" si="143"/>
        <v>0</v>
      </c>
      <c r="CF212" s="46">
        <f t="shared" si="143"/>
        <v>0</v>
      </c>
      <c r="CG212" s="46">
        <f t="shared" si="143"/>
        <v>0</v>
      </c>
      <c r="CH212" s="46">
        <f t="shared" si="143"/>
        <v>0</v>
      </c>
    </row>
    <row r="213" spans="2:86" x14ac:dyDescent="0.35">
      <c r="B213" s="40" t="s">
        <v>79</v>
      </c>
      <c r="E213" s="32">
        <f>SUM(G213:CH213)</f>
        <v>15384.337824108372</v>
      </c>
      <c r="F213" s="2"/>
      <c r="G213" s="33">
        <f t="shared" si="142"/>
        <v>-0.9</v>
      </c>
      <c r="H213" s="43">
        <f t="shared" si="142"/>
        <v>0</v>
      </c>
      <c r="I213" s="43">
        <f t="shared" si="142"/>
        <v>0</v>
      </c>
      <c r="J213" s="43">
        <f t="shared" si="142"/>
        <v>0</v>
      </c>
      <c r="K213" s="43">
        <f t="shared" si="142"/>
        <v>0</v>
      </c>
      <c r="L213" s="43">
        <f t="shared" si="142"/>
        <v>-11901.525144397383</v>
      </c>
      <c r="M213" s="43">
        <f t="shared" si="142"/>
        <v>414.92920518749997</v>
      </c>
      <c r="N213" s="43">
        <f t="shared" si="142"/>
        <v>659.17673437500002</v>
      </c>
      <c r="O213" s="43">
        <f t="shared" si="142"/>
        <v>701.63209151785713</v>
      </c>
      <c r="P213" s="43">
        <f t="shared" si="142"/>
        <v>0</v>
      </c>
      <c r="Q213" s="43">
        <f t="shared" si="142"/>
        <v>0</v>
      </c>
      <c r="R213" s="43">
        <f t="shared" si="142"/>
        <v>0</v>
      </c>
      <c r="S213" s="43">
        <f t="shared" si="142"/>
        <v>0</v>
      </c>
      <c r="T213" s="43">
        <f t="shared" si="142"/>
        <v>0</v>
      </c>
      <c r="U213" s="43">
        <f t="shared" si="142"/>
        <v>0</v>
      </c>
      <c r="V213" s="43">
        <f t="shared" si="142"/>
        <v>3879.1997554239574</v>
      </c>
      <c r="W213" s="43">
        <f t="shared" si="142"/>
        <v>538.58918640646027</v>
      </c>
      <c r="X213" s="43">
        <f t="shared" si="142"/>
        <v>463.41599882444081</v>
      </c>
      <c r="Y213" s="43">
        <f t="shared" si="142"/>
        <v>450.69629199214273</v>
      </c>
      <c r="Z213" s="43">
        <f t="shared" si="142"/>
        <v>490.55319481788081</v>
      </c>
      <c r="AA213" s="43">
        <f t="shared" si="142"/>
        <v>680.26167738577305</v>
      </c>
      <c r="AB213" s="43">
        <f t="shared" si="142"/>
        <v>427.25074720575191</v>
      </c>
      <c r="AC213" s="43">
        <f t="shared" si="142"/>
        <v>444.03539507727527</v>
      </c>
      <c r="AD213" s="43">
        <f t="shared" si="142"/>
        <v>415.99646930000182</v>
      </c>
      <c r="AE213" s="43">
        <f t="shared" si="142"/>
        <v>415.99646930000182</v>
      </c>
      <c r="AF213" s="43">
        <f t="shared" si="142"/>
        <v>405.04340077859058</v>
      </c>
      <c r="AG213" s="43">
        <f t="shared" si="142"/>
        <v>452.73806857200401</v>
      </c>
      <c r="AH213" s="43">
        <f t="shared" si="142"/>
        <v>394.38348007648716</v>
      </c>
      <c r="AI213" s="43">
        <f t="shared" si="142"/>
        <v>394.38348007648716</v>
      </c>
      <c r="AJ213" s="43">
        <f t="shared" si="142"/>
        <v>384.00886138830862</v>
      </c>
      <c r="AK213" s="43">
        <f t="shared" si="142"/>
        <v>384.00886138830862</v>
      </c>
      <c r="AL213" s="43">
        <f t="shared" si="142"/>
        <v>373.91190889373098</v>
      </c>
      <c r="AM213" s="43">
        <f t="shared" si="142"/>
        <v>373.91190889373098</v>
      </c>
      <c r="AN213" s="43">
        <f t="shared" si="142"/>
        <v>366.71265577816769</v>
      </c>
      <c r="AO213" s="43">
        <f t="shared" si="142"/>
        <v>366.71265577816769</v>
      </c>
      <c r="AP213" s="43">
        <f t="shared" si="142"/>
        <v>359.65456448839961</v>
      </c>
      <c r="AQ213" s="43">
        <f t="shared" si="142"/>
        <v>359.65456448839961</v>
      </c>
      <c r="AR213" s="43">
        <f t="shared" si="142"/>
        <v>352.73486714548983</v>
      </c>
      <c r="AS213" s="43">
        <f t="shared" si="142"/>
        <v>352.73486714548983</v>
      </c>
      <c r="AT213" s="43">
        <f t="shared" si="142"/>
        <v>345.95085014263708</v>
      </c>
      <c r="AU213" s="43">
        <f t="shared" si="142"/>
        <v>345.95085014263708</v>
      </c>
      <c r="AV213" s="43">
        <f t="shared" si="142"/>
        <v>339.29985308101675</v>
      </c>
      <c r="AW213" s="43">
        <f t="shared" si="142"/>
        <v>339.29985308101675</v>
      </c>
      <c r="AX213" s="43">
        <f t="shared" si="142"/>
        <v>332.77926772648703</v>
      </c>
      <c r="AY213" s="43">
        <f t="shared" si="142"/>
        <v>332.77926772648703</v>
      </c>
      <c r="AZ213" s="43">
        <f t="shared" si="142"/>
        <v>326.38653698675199</v>
      </c>
      <c r="BA213" s="43">
        <f t="shared" si="142"/>
        <v>326.38653698675199</v>
      </c>
      <c r="BB213" s="43">
        <f t="shared" si="142"/>
        <v>320.1191539085803</v>
      </c>
      <c r="BC213" s="43">
        <f t="shared" si="142"/>
        <v>320.1191539085803</v>
      </c>
      <c r="BD213" s="43">
        <f t="shared" si="142"/>
        <v>313.97466069468658</v>
      </c>
      <c r="BE213" s="43">
        <f t="shared" si="142"/>
        <v>343.14049000564557</v>
      </c>
      <c r="BF213" s="43">
        <f t="shared" si="142"/>
        <v>315.65004677728132</v>
      </c>
      <c r="BG213" s="43">
        <f t="shared" si="142"/>
        <v>338.77131690645132</v>
      </c>
      <c r="BH213" s="43">
        <f t="shared" si="142"/>
        <v>2365.1926937807475</v>
      </c>
      <c r="BI213" s="43">
        <f t="shared" si="142"/>
        <v>2358.1036861260945</v>
      </c>
      <c r="BJ213" s="43">
        <f t="shared" si="142"/>
        <v>1875.8100624179929</v>
      </c>
      <c r="BK213" s="43">
        <f t="shared" si="142"/>
        <v>744.5892267255897</v>
      </c>
      <c r="BL213" s="43">
        <f t="shared" si="142"/>
        <v>0.13209967451698662</v>
      </c>
      <c r="BM213" s="43">
        <f t="shared" si="142"/>
        <v>0</v>
      </c>
      <c r="BN213" s="43">
        <f t="shared" si="142"/>
        <v>0</v>
      </c>
      <c r="BO213" s="43">
        <f t="shared" si="142"/>
        <v>0</v>
      </c>
      <c r="BP213" s="43">
        <f t="shared" si="142"/>
        <v>0</v>
      </c>
      <c r="BQ213" s="43">
        <f t="shared" si="142"/>
        <v>0</v>
      </c>
      <c r="BR213" s="43">
        <f t="shared" si="142"/>
        <v>0</v>
      </c>
      <c r="BS213" s="43">
        <f t="shared" si="143"/>
        <v>0</v>
      </c>
      <c r="BT213" s="43">
        <f t="shared" si="143"/>
        <v>0</v>
      </c>
      <c r="BU213" s="43">
        <f t="shared" si="143"/>
        <v>0</v>
      </c>
      <c r="BV213" s="43">
        <f t="shared" si="143"/>
        <v>0</v>
      </c>
      <c r="BW213" s="43">
        <f t="shared" si="143"/>
        <v>0</v>
      </c>
      <c r="BX213" s="43">
        <f t="shared" si="143"/>
        <v>0</v>
      </c>
      <c r="BY213" s="43">
        <f t="shared" si="143"/>
        <v>0</v>
      </c>
      <c r="BZ213" s="43">
        <f t="shared" si="143"/>
        <v>0</v>
      </c>
      <c r="CA213" s="43">
        <f t="shared" si="143"/>
        <v>0</v>
      </c>
      <c r="CB213" s="43">
        <f t="shared" si="143"/>
        <v>0</v>
      </c>
      <c r="CC213" s="43">
        <f t="shared" si="143"/>
        <v>0</v>
      </c>
      <c r="CD213" s="43">
        <f t="shared" si="143"/>
        <v>0</v>
      </c>
      <c r="CE213" s="43">
        <f t="shared" si="143"/>
        <v>0</v>
      </c>
      <c r="CF213" s="43">
        <f t="shared" si="143"/>
        <v>0</v>
      </c>
      <c r="CG213" s="43">
        <f t="shared" si="143"/>
        <v>0</v>
      </c>
      <c r="CH213" s="43">
        <f t="shared" si="143"/>
        <v>0</v>
      </c>
    </row>
    <row r="214" spans="2:86" x14ac:dyDescent="0.35">
      <c r="B214" s="40" t="s">
        <v>80</v>
      </c>
      <c r="E214" s="44">
        <f>SUM(G214:CH214)</f>
        <v>-4988.9821726621676</v>
      </c>
      <c r="F214" s="2"/>
      <c r="G214" s="45">
        <f t="shared" si="142"/>
        <v>-0.9</v>
      </c>
      <c r="H214" s="46">
        <f t="shared" si="142"/>
        <v>0</v>
      </c>
      <c r="I214" s="46">
        <f t="shared" si="142"/>
        <v>0</v>
      </c>
      <c r="J214" s="46">
        <f t="shared" si="142"/>
        <v>0</v>
      </c>
      <c r="K214" s="46">
        <f t="shared" si="142"/>
        <v>0</v>
      </c>
      <c r="L214" s="46">
        <f t="shared" si="142"/>
        <v>-11901.525144397383</v>
      </c>
      <c r="M214" s="46">
        <f t="shared" si="142"/>
        <v>414.92920518749997</v>
      </c>
      <c r="N214" s="46">
        <f t="shared" si="142"/>
        <v>659.17673437500002</v>
      </c>
      <c r="O214" s="46">
        <f t="shared" si="142"/>
        <v>701.63209151785713</v>
      </c>
      <c r="P214" s="46">
        <f t="shared" si="142"/>
        <v>0</v>
      </c>
      <c r="Q214" s="46">
        <f t="shared" si="142"/>
        <v>0</v>
      </c>
      <c r="R214" s="46">
        <f t="shared" si="142"/>
        <v>0</v>
      </c>
      <c r="S214" s="46">
        <f t="shared" si="142"/>
        <v>0</v>
      </c>
      <c r="T214" s="46">
        <f t="shared" si="142"/>
        <v>0</v>
      </c>
      <c r="U214" s="46">
        <f t="shared" si="142"/>
        <v>0</v>
      </c>
      <c r="V214" s="46">
        <f t="shared" si="142"/>
        <v>3879.1997554239574</v>
      </c>
      <c r="W214" s="46">
        <f t="shared" si="142"/>
        <v>538.58918640646027</v>
      </c>
      <c r="X214" s="46">
        <f t="shared" si="142"/>
        <v>463.41599882444081</v>
      </c>
      <c r="Y214" s="46">
        <f t="shared" si="142"/>
        <v>6.7500000000000009</v>
      </c>
      <c r="Z214" s="46">
        <f t="shared" si="142"/>
        <v>6.7500000000000009</v>
      </c>
      <c r="AA214" s="46">
        <f t="shared" si="142"/>
        <v>6.7500000000000009</v>
      </c>
      <c r="AB214" s="46">
        <f t="shared" si="142"/>
        <v>6.7499999999999991</v>
      </c>
      <c r="AC214" s="46">
        <f t="shared" si="142"/>
        <v>6.7499999999999991</v>
      </c>
      <c r="AD214" s="46">
        <f t="shared" si="142"/>
        <v>6.75</v>
      </c>
      <c r="AE214" s="46">
        <f t="shared" si="142"/>
        <v>6.75</v>
      </c>
      <c r="AF214" s="46">
        <f t="shared" si="142"/>
        <v>6.75</v>
      </c>
      <c r="AG214" s="46">
        <f t="shared" si="142"/>
        <v>6.75</v>
      </c>
      <c r="AH214" s="46">
        <f t="shared" si="142"/>
        <v>6.75</v>
      </c>
      <c r="AI214" s="46">
        <f t="shared" si="142"/>
        <v>6.75</v>
      </c>
      <c r="AJ214" s="46">
        <f t="shared" si="142"/>
        <v>6.7500000000000009</v>
      </c>
      <c r="AK214" s="46">
        <f t="shared" si="142"/>
        <v>6.7500000000000009</v>
      </c>
      <c r="AL214" s="46">
        <f t="shared" si="142"/>
        <v>6.75</v>
      </c>
      <c r="AM214" s="46">
        <f t="shared" si="142"/>
        <v>6.75</v>
      </c>
      <c r="AN214" s="46">
        <f t="shared" si="142"/>
        <v>6.7499999999999991</v>
      </c>
      <c r="AO214" s="46">
        <f t="shared" si="142"/>
        <v>6.7499999999999991</v>
      </c>
      <c r="AP214" s="46">
        <f t="shared" si="142"/>
        <v>6.75</v>
      </c>
      <c r="AQ214" s="46">
        <f t="shared" si="142"/>
        <v>6.75</v>
      </c>
      <c r="AR214" s="46">
        <f t="shared" si="142"/>
        <v>6.75</v>
      </c>
      <c r="AS214" s="46">
        <f t="shared" si="142"/>
        <v>6.75</v>
      </c>
      <c r="AT214" s="46">
        <f t="shared" si="142"/>
        <v>6.75</v>
      </c>
      <c r="AU214" s="46">
        <f t="shared" si="142"/>
        <v>6.75</v>
      </c>
      <c r="AV214" s="46">
        <f t="shared" si="142"/>
        <v>6.75</v>
      </c>
      <c r="AW214" s="46">
        <f t="shared" si="142"/>
        <v>6.75</v>
      </c>
      <c r="AX214" s="46">
        <f t="shared" si="142"/>
        <v>6.7500000000000009</v>
      </c>
      <c r="AY214" s="46">
        <f t="shared" si="142"/>
        <v>6.7500000000000009</v>
      </c>
      <c r="AZ214" s="46">
        <f t="shared" si="142"/>
        <v>6.7500000000000009</v>
      </c>
      <c r="BA214" s="46">
        <f t="shared" si="142"/>
        <v>6.7500000000000009</v>
      </c>
      <c r="BB214" s="46">
        <f t="shared" si="142"/>
        <v>6.75</v>
      </c>
      <c r="BC214" s="46">
        <f t="shared" si="142"/>
        <v>6.75</v>
      </c>
      <c r="BD214" s="46">
        <f t="shared" si="142"/>
        <v>6.75</v>
      </c>
      <c r="BE214" s="46">
        <f t="shared" si="142"/>
        <v>6.75</v>
      </c>
      <c r="BF214" s="46">
        <f t="shared" si="142"/>
        <v>6.75</v>
      </c>
      <c r="BG214" s="46">
        <f t="shared" si="142"/>
        <v>6.75</v>
      </c>
      <c r="BH214" s="46">
        <f t="shared" si="142"/>
        <v>6.7499999999999991</v>
      </c>
      <c r="BI214" s="46">
        <f t="shared" si="142"/>
        <v>6.7499999999999991</v>
      </c>
      <c r="BJ214" s="46">
        <f t="shared" si="142"/>
        <v>6.75</v>
      </c>
      <c r="BK214" s="46">
        <f t="shared" si="142"/>
        <v>0</v>
      </c>
      <c r="BL214" s="46">
        <f t="shared" si="142"/>
        <v>0</v>
      </c>
      <c r="BM214" s="46">
        <f t="shared" si="142"/>
        <v>0</v>
      </c>
      <c r="BN214" s="46">
        <f t="shared" si="142"/>
        <v>0</v>
      </c>
      <c r="BO214" s="46">
        <f t="shared" si="142"/>
        <v>0</v>
      </c>
      <c r="BP214" s="46">
        <f t="shared" si="142"/>
        <v>0</v>
      </c>
      <c r="BQ214" s="46">
        <f t="shared" si="142"/>
        <v>0</v>
      </c>
      <c r="BR214" s="46">
        <f t="shared" si="142"/>
        <v>0</v>
      </c>
      <c r="BS214" s="46">
        <f t="shared" si="143"/>
        <v>0</v>
      </c>
      <c r="BT214" s="46">
        <f t="shared" si="143"/>
        <v>0</v>
      </c>
      <c r="BU214" s="46">
        <f t="shared" si="143"/>
        <v>0</v>
      </c>
      <c r="BV214" s="46">
        <f t="shared" si="143"/>
        <v>0</v>
      </c>
      <c r="BW214" s="46">
        <f t="shared" si="143"/>
        <v>0</v>
      </c>
      <c r="BX214" s="46">
        <f t="shared" si="143"/>
        <v>0</v>
      </c>
      <c r="BY214" s="46">
        <f t="shared" si="143"/>
        <v>0</v>
      </c>
      <c r="BZ214" s="46">
        <f t="shared" si="143"/>
        <v>0</v>
      </c>
      <c r="CA214" s="46">
        <f t="shared" si="143"/>
        <v>0</v>
      </c>
      <c r="CB214" s="46">
        <f t="shared" si="143"/>
        <v>0</v>
      </c>
      <c r="CC214" s="46">
        <f t="shared" si="143"/>
        <v>0</v>
      </c>
      <c r="CD214" s="46">
        <f t="shared" si="143"/>
        <v>0</v>
      </c>
      <c r="CE214" s="46">
        <f t="shared" si="143"/>
        <v>0</v>
      </c>
      <c r="CF214" s="46">
        <f t="shared" si="143"/>
        <v>0</v>
      </c>
      <c r="CG214" s="46">
        <f t="shared" si="143"/>
        <v>0</v>
      </c>
      <c r="CH214" s="46">
        <f t="shared" si="143"/>
        <v>0</v>
      </c>
    </row>
    <row r="215" spans="2:86" x14ac:dyDescent="0.35">
      <c r="B215" s="2"/>
      <c r="E215" s="32"/>
      <c r="F215" s="2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</row>
    <row r="216" spans="2:86" x14ac:dyDescent="0.35">
      <c r="B216" s="50" t="str">
        <f>B18</f>
        <v>Enter name</v>
      </c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</row>
    <row r="218" spans="2:86" x14ac:dyDescent="0.35">
      <c r="B218" s="40" t="s">
        <v>72</v>
      </c>
      <c r="C218" s="40"/>
      <c r="D218" s="40"/>
      <c r="E218" s="52">
        <f>SUM(G218:CH218)</f>
        <v>0</v>
      </c>
      <c r="F218" s="2"/>
      <c r="G218" s="46">
        <f t="shared" ref="G218:BR218" si="144">(G$28*$C$18)+(G$29*$D$18)+(G$30*$C$18)</f>
        <v>0</v>
      </c>
      <c r="H218" s="46">
        <f t="shared" si="144"/>
        <v>0</v>
      </c>
      <c r="I218" s="46">
        <f t="shared" si="144"/>
        <v>0</v>
      </c>
      <c r="J218" s="46">
        <f t="shared" si="144"/>
        <v>0</v>
      </c>
      <c r="K218" s="46">
        <f t="shared" si="144"/>
        <v>0</v>
      </c>
      <c r="L218" s="46">
        <f t="shared" si="144"/>
        <v>0</v>
      </c>
      <c r="M218" s="46">
        <f t="shared" si="144"/>
        <v>0</v>
      </c>
      <c r="N218" s="46">
        <f t="shared" si="144"/>
        <v>0</v>
      </c>
      <c r="O218" s="46">
        <f t="shared" si="144"/>
        <v>0</v>
      </c>
      <c r="P218" s="46">
        <f t="shared" si="144"/>
        <v>0</v>
      </c>
      <c r="Q218" s="46">
        <f t="shared" si="144"/>
        <v>0</v>
      </c>
      <c r="R218" s="46">
        <f t="shared" si="144"/>
        <v>0</v>
      </c>
      <c r="S218" s="46">
        <f t="shared" si="144"/>
        <v>0</v>
      </c>
      <c r="T218" s="46">
        <f t="shared" si="144"/>
        <v>0</v>
      </c>
      <c r="U218" s="46">
        <f t="shared" si="144"/>
        <v>0</v>
      </c>
      <c r="V218" s="46">
        <f t="shared" si="144"/>
        <v>0</v>
      </c>
      <c r="W218" s="46">
        <f t="shared" si="144"/>
        <v>0</v>
      </c>
      <c r="X218" s="46">
        <f t="shared" si="144"/>
        <v>0</v>
      </c>
      <c r="Y218" s="46">
        <f t="shared" si="144"/>
        <v>0</v>
      </c>
      <c r="Z218" s="46">
        <f t="shared" si="144"/>
        <v>0</v>
      </c>
      <c r="AA218" s="46">
        <f t="shared" si="144"/>
        <v>0</v>
      </c>
      <c r="AB218" s="46">
        <f t="shared" si="144"/>
        <v>0</v>
      </c>
      <c r="AC218" s="46">
        <f t="shared" si="144"/>
        <v>0</v>
      </c>
      <c r="AD218" s="46">
        <f t="shared" si="144"/>
        <v>0</v>
      </c>
      <c r="AE218" s="46">
        <f t="shared" si="144"/>
        <v>0</v>
      </c>
      <c r="AF218" s="46">
        <f t="shared" si="144"/>
        <v>0</v>
      </c>
      <c r="AG218" s="46">
        <f t="shared" si="144"/>
        <v>0</v>
      </c>
      <c r="AH218" s="46">
        <f t="shared" si="144"/>
        <v>0</v>
      </c>
      <c r="AI218" s="46">
        <f t="shared" si="144"/>
        <v>0</v>
      </c>
      <c r="AJ218" s="46">
        <f t="shared" si="144"/>
        <v>0</v>
      </c>
      <c r="AK218" s="46">
        <f t="shared" si="144"/>
        <v>0</v>
      </c>
      <c r="AL218" s="46">
        <f t="shared" si="144"/>
        <v>0</v>
      </c>
      <c r="AM218" s="46">
        <f t="shared" si="144"/>
        <v>0</v>
      </c>
      <c r="AN218" s="46">
        <f t="shared" si="144"/>
        <v>0</v>
      </c>
      <c r="AO218" s="46">
        <f t="shared" si="144"/>
        <v>0</v>
      </c>
      <c r="AP218" s="46">
        <f t="shared" si="144"/>
        <v>0</v>
      </c>
      <c r="AQ218" s="46">
        <f t="shared" si="144"/>
        <v>0</v>
      </c>
      <c r="AR218" s="46">
        <f t="shared" si="144"/>
        <v>0</v>
      </c>
      <c r="AS218" s="46">
        <f t="shared" si="144"/>
        <v>0</v>
      </c>
      <c r="AT218" s="46">
        <f t="shared" si="144"/>
        <v>0</v>
      </c>
      <c r="AU218" s="46">
        <f t="shared" si="144"/>
        <v>0</v>
      </c>
      <c r="AV218" s="46">
        <f t="shared" si="144"/>
        <v>0</v>
      </c>
      <c r="AW218" s="46">
        <f t="shared" si="144"/>
        <v>0</v>
      </c>
      <c r="AX218" s="46">
        <f t="shared" si="144"/>
        <v>0</v>
      </c>
      <c r="AY218" s="46">
        <f t="shared" si="144"/>
        <v>0</v>
      </c>
      <c r="AZ218" s="46">
        <f t="shared" si="144"/>
        <v>0</v>
      </c>
      <c r="BA218" s="46">
        <f t="shared" si="144"/>
        <v>0</v>
      </c>
      <c r="BB218" s="46">
        <f t="shared" si="144"/>
        <v>0</v>
      </c>
      <c r="BC218" s="46">
        <f t="shared" si="144"/>
        <v>0</v>
      </c>
      <c r="BD218" s="46">
        <f t="shared" si="144"/>
        <v>0</v>
      </c>
      <c r="BE218" s="46">
        <f t="shared" si="144"/>
        <v>0</v>
      </c>
      <c r="BF218" s="46">
        <f t="shared" si="144"/>
        <v>0</v>
      </c>
      <c r="BG218" s="46">
        <f t="shared" si="144"/>
        <v>0</v>
      </c>
      <c r="BH218" s="46">
        <f t="shared" si="144"/>
        <v>0</v>
      </c>
      <c r="BI218" s="46">
        <f t="shared" si="144"/>
        <v>0</v>
      </c>
      <c r="BJ218" s="46">
        <f t="shared" si="144"/>
        <v>0</v>
      </c>
      <c r="BK218" s="46">
        <f t="shared" si="144"/>
        <v>0</v>
      </c>
      <c r="BL218" s="46">
        <f t="shared" si="144"/>
        <v>0</v>
      </c>
      <c r="BM218" s="46">
        <f t="shared" si="144"/>
        <v>0</v>
      </c>
      <c r="BN218" s="46">
        <f t="shared" si="144"/>
        <v>0</v>
      </c>
      <c r="BO218" s="46">
        <f t="shared" si="144"/>
        <v>0</v>
      </c>
      <c r="BP218" s="46">
        <f t="shared" si="144"/>
        <v>0</v>
      </c>
      <c r="BQ218" s="46">
        <f t="shared" si="144"/>
        <v>0</v>
      </c>
      <c r="BR218" s="46">
        <f t="shared" si="144"/>
        <v>0</v>
      </c>
      <c r="BS218" s="46">
        <f t="shared" ref="BS218:CH218" si="145">(BS$28*$C$18)+(BS$29*$D$18)+(BS$30*$C$18)</f>
        <v>0</v>
      </c>
      <c r="BT218" s="46">
        <f t="shared" si="145"/>
        <v>0</v>
      </c>
      <c r="BU218" s="46">
        <f t="shared" si="145"/>
        <v>0</v>
      </c>
      <c r="BV218" s="46">
        <f t="shared" si="145"/>
        <v>0</v>
      </c>
      <c r="BW218" s="46">
        <f t="shared" si="145"/>
        <v>0</v>
      </c>
      <c r="BX218" s="46">
        <f t="shared" si="145"/>
        <v>0</v>
      </c>
      <c r="BY218" s="46">
        <f t="shared" si="145"/>
        <v>0</v>
      </c>
      <c r="BZ218" s="46">
        <f t="shared" si="145"/>
        <v>0</v>
      </c>
      <c r="CA218" s="46">
        <f t="shared" si="145"/>
        <v>0</v>
      </c>
      <c r="CB218" s="46">
        <f t="shared" si="145"/>
        <v>0</v>
      </c>
      <c r="CC218" s="46">
        <f t="shared" si="145"/>
        <v>0</v>
      </c>
      <c r="CD218" s="46">
        <f t="shared" si="145"/>
        <v>0</v>
      </c>
      <c r="CE218" s="46">
        <f t="shared" si="145"/>
        <v>0</v>
      </c>
      <c r="CF218" s="46">
        <f t="shared" si="145"/>
        <v>0</v>
      </c>
      <c r="CG218" s="46">
        <f t="shared" si="145"/>
        <v>0</v>
      </c>
      <c r="CH218" s="46">
        <f t="shared" si="145"/>
        <v>0</v>
      </c>
    </row>
    <row r="219" spans="2:86" x14ac:dyDescent="0.35">
      <c r="B219" s="1" t="s">
        <v>73</v>
      </c>
      <c r="E219" s="32">
        <f>SUM(G219:CH219)</f>
        <v>0</v>
      </c>
      <c r="G219" s="42">
        <f t="shared" ref="G219:BR219" si="146">(G$56*$C$18)+(G$57*$D$18)+(G$58*$D$18)+(G$59*$C$18)</f>
        <v>0</v>
      </c>
      <c r="H219" s="42">
        <f t="shared" si="146"/>
        <v>0</v>
      </c>
      <c r="I219" s="42">
        <f t="shared" si="146"/>
        <v>0</v>
      </c>
      <c r="J219" s="42">
        <f t="shared" si="146"/>
        <v>0</v>
      </c>
      <c r="K219" s="42">
        <f t="shared" si="146"/>
        <v>0</v>
      </c>
      <c r="L219" s="42">
        <f t="shared" si="146"/>
        <v>0</v>
      </c>
      <c r="M219" s="42">
        <f t="shared" si="146"/>
        <v>0</v>
      </c>
      <c r="N219" s="42">
        <f t="shared" si="146"/>
        <v>0</v>
      </c>
      <c r="O219" s="42">
        <f t="shared" si="146"/>
        <v>0</v>
      </c>
      <c r="P219" s="42">
        <f t="shared" si="146"/>
        <v>0</v>
      </c>
      <c r="Q219" s="42">
        <f t="shared" si="146"/>
        <v>0</v>
      </c>
      <c r="R219" s="42">
        <f t="shared" si="146"/>
        <v>0</v>
      </c>
      <c r="S219" s="42">
        <f t="shared" si="146"/>
        <v>0</v>
      </c>
      <c r="T219" s="42">
        <f t="shared" si="146"/>
        <v>0</v>
      </c>
      <c r="U219" s="42">
        <f t="shared" si="146"/>
        <v>0</v>
      </c>
      <c r="V219" s="42">
        <f t="shared" si="146"/>
        <v>0</v>
      </c>
      <c r="W219" s="42">
        <f t="shared" si="146"/>
        <v>0</v>
      </c>
      <c r="X219" s="42">
        <f t="shared" si="146"/>
        <v>0</v>
      </c>
      <c r="Y219" s="42">
        <f t="shared" si="146"/>
        <v>0</v>
      </c>
      <c r="Z219" s="42">
        <f t="shared" si="146"/>
        <v>0</v>
      </c>
      <c r="AA219" s="42">
        <f t="shared" si="146"/>
        <v>0</v>
      </c>
      <c r="AB219" s="42">
        <f t="shared" si="146"/>
        <v>0</v>
      </c>
      <c r="AC219" s="42">
        <f t="shared" si="146"/>
        <v>0</v>
      </c>
      <c r="AD219" s="42">
        <f t="shared" si="146"/>
        <v>0</v>
      </c>
      <c r="AE219" s="42">
        <f t="shared" si="146"/>
        <v>0</v>
      </c>
      <c r="AF219" s="42">
        <f t="shared" si="146"/>
        <v>0</v>
      </c>
      <c r="AG219" s="42">
        <f t="shared" si="146"/>
        <v>0</v>
      </c>
      <c r="AH219" s="42">
        <f t="shared" si="146"/>
        <v>0</v>
      </c>
      <c r="AI219" s="42">
        <f t="shared" si="146"/>
        <v>0</v>
      </c>
      <c r="AJ219" s="42">
        <f t="shared" si="146"/>
        <v>0</v>
      </c>
      <c r="AK219" s="42">
        <f t="shared" si="146"/>
        <v>0</v>
      </c>
      <c r="AL219" s="42">
        <f t="shared" si="146"/>
        <v>0</v>
      </c>
      <c r="AM219" s="42">
        <f t="shared" si="146"/>
        <v>0</v>
      </c>
      <c r="AN219" s="42">
        <f t="shared" si="146"/>
        <v>0</v>
      </c>
      <c r="AO219" s="42">
        <f t="shared" si="146"/>
        <v>0</v>
      </c>
      <c r="AP219" s="42">
        <f t="shared" si="146"/>
        <v>0</v>
      </c>
      <c r="AQ219" s="42">
        <f t="shared" si="146"/>
        <v>0</v>
      </c>
      <c r="AR219" s="42">
        <f t="shared" si="146"/>
        <v>0</v>
      </c>
      <c r="AS219" s="42">
        <f t="shared" si="146"/>
        <v>0</v>
      </c>
      <c r="AT219" s="42">
        <f t="shared" si="146"/>
        <v>0</v>
      </c>
      <c r="AU219" s="42">
        <f t="shared" si="146"/>
        <v>0</v>
      </c>
      <c r="AV219" s="42">
        <f t="shared" si="146"/>
        <v>0</v>
      </c>
      <c r="AW219" s="42">
        <f t="shared" si="146"/>
        <v>0</v>
      </c>
      <c r="AX219" s="42">
        <f t="shared" si="146"/>
        <v>0</v>
      </c>
      <c r="AY219" s="42">
        <f t="shared" si="146"/>
        <v>0</v>
      </c>
      <c r="AZ219" s="42">
        <f t="shared" si="146"/>
        <v>0</v>
      </c>
      <c r="BA219" s="42">
        <f t="shared" si="146"/>
        <v>0</v>
      </c>
      <c r="BB219" s="42">
        <f t="shared" si="146"/>
        <v>0</v>
      </c>
      <c r="BC219" s="42">
        <f t="shared" si="146"/>
        <v>0</v>
      </c>
      <c r="BD219" s="42">
        <f t="shared" si="146"/>
        <v>0</v>
      </c>
      <c r="BE219" s="42">
        <f t="shared" si="146"/>
        <v>0</v>
      </c>
      <c r="BF219" s="42">
        <f t="shared" si="146"/>
        <v>0</v>
      </c>
      <c r="BG219" s="42">
        <f t="shared" si="146"/>
        <v>0</v>
      </c>
      <c r="BH219" s="42">
        <f t="shared" si="146"/>
        <v>0</v>
      </c>
      <c r="BI219" s="42">
        <f t="shared" si="146"/>
        <v>0</v>
      </c>
      <c r="BJ219" s="42">
        <f t="shared" si="146"/>
        <v>0</v>
      </c>
      <c r="BK219" s="42">
        <f t="shared" si="146"/>
        <v>0</v>
      </c>
      <c r="BL219" s="42">
        <f t="shared" si="146"/>
        <v>0</v>
      </c>
      <c r="BM219" s="42">
        <f t="shared" si="146"/>
        <v>0</v>
      </c>
      <c r="BN219" s="42">
        <f t="shared" si="146"/>
        <v>0</v>
      </c>
      <c r="BO219" s="42">
        <f t="shared" si="146"/>
        <v>0</v>
      </c>
      <c r="BP219" s="42">
        <f t="shared" si="146"/>
        <v>0</v>
      </c>
      <c r="BQ219" s="42">
        <f t="shared" si="146"/>
        <v>0</v>
      </c>
      <c r="BR219" s="42">
        <f t="shared" si="146"/>
        <v>0</v>
      </c>
      <c r="BS219" s="42">
        <f t="shared" ref="BS219:CH219" si="147">(BS$56*$C$18)+(BS$57*$D$18)+(BS$58*$D$18)+(BS$59*$C$18)</f>
        <v>0</v>
      </c>
      <c r="BT219" s="42">
        <f t="shared" si="147"/>
        <v>0</v>
      </c>
      <c r="BU219" s="42">
        <f t="shared" si="147"/>
        <v>0</v>
      </c>
      <c r="BV219" s="42">
        <f t="shared" si="147"/>
        <v>0</v>
      </c>
      <c r="BW219" s="42">
        <f t="shared" si="147"/>
        <v>0</v>
      </c>
      <c r="BX219" s="42">
        <f t="shared" si="147"/>
        <v>0</v>
      </c>
      <c r="BY219" s="42">
        <f t="shared" si="147"/>
        <v>0</v>
      </c>
      <c r="BZ219" s="42">
        <f t="shared" si="147"/>
        <v>0</v>
      </c>
      <c r="CA219" s="42">
        <f t="shared" si="147"/>
        <v>0</v>
      </c>
      <c r="CB219" s="42">
        <f t="shared" si="147"/>
        <v>0</v>
      </c>
      <c r="CC219" s="42">
        <f t="shared" si="147"/>
        <v>0</v>
      </c>
      <c r="CD219" s="42">
        <f t="shared" si="147"/>
        <v>0</v>
      </c>
      <c r="CE219" s="42">
        <f t="shared" si="147"/>
        <v>0</v>
      </c>
      <c r="CF219" s="42">
        <f t="shared" si="147"/>
        <v>0</v>
      </c>
      <c r="CG219" s="42">
        <f t="shared" si="147"/>
        <v>0</v>
      </c>
      <c r="CH219" s="42">
        <f t="shared" si="147"/>
        <v>0</v>
      </c>
    </row>
    <row r="220" spans="2:86" x14ac:dyDescent="0.35">
      <c r="B220" s="1" t="s">
        <v>74</v>
      </c>
      <c r="E220" s="32">
        <f>SUM(G220:CH220)</f>
        <v>0</v>
      </c>
      <c r="G220" s="42">
        <f t="shared" ref="G220:BR220" si="148">(G$70*$C$18)+(G$71*$D$18)+(G$72*$D$18)+(G$73*$C$18)</f>
        <v>0</v>
      </c>
      <c r="H220" s="42">
        <f t="shared" si="148"/>
        <v>0</v>
      </c>
      <c r="I220" s="42">
        <f t="shared" si="148"/>
        <v>0</v>
      </c>
      <c r="J220" s="42">
        <f t="shared" si="148"/>
        <v>0</v>
      </c>
      <c r="K220" s="42">
        <f t="shared" si="148"/>
        <v>0</v>
      </c>
      <c r="L220" s="42">
        <f t="shared" si="148"/>
        <v>0</v>
      </c>
      <c r="M220" s="42">
        <f t="shared" si="148"/>
        <v>0</v>
      </c>
      <c r="N220" s="42">
        <f t="shared" si="148"/>
        <v>0</v>
      </c>
      <c r="O220" s="42">
        <f t="shared" si="148"/>
        <v>0</v>
      </c>
      <c r="P220" s="42">
        <f t="shared" si="148"/>
        <v>0</v>
      </c>
      <c r="Q220" s="42">
        <f t="shared" si="148"/>
        <v>0</v>
      </c>
      <c r="R220" s="42">
        <f t="shared" si="148"/>
        <v>0</v>
      </c>
      <c r="S220" s="42">
        <f t="shared" si="148"/>
        <v>0</v>
      </c>
      <c r="T220" s="42">
        <f t="shared" si="148"/>
        <v>0</v>
      </c>
      <c r="U220" s="42">
        <f t="shared" si="148"/>
        <v>0</v>
      </c>
      <c r="V220" s="42">
        <f t="shared" si="148"/>
        <v>0</v>
      </c>
      <c r="W220" s="42">
        <f t="shared" si="148"/>
        <v>0</v>
      </c>
      <c r="X220" s="42">
        <f t="shared" si="148"/>
        <v>0</v>
      </c>
      <c r="Y220" s="42">
        <f t="shared" si="148"/>
        <v>0</v>
      </c>
      <c r="Z220" s="42">
        <f t="shared" si="148"/>
        <v>0</v>
      </c>
      <c r="AA220" s="42">
        <f t="shared" si="148"/>
        <v>0</v>
      </c>
      <c r="AB220" s="42">
        <f t="shared" si="148"/>
        <v>0</v>
      </c>
      <c r="AC220" s="42">
        <f t="shared" si="148"/>
        <v>0</v>
      </c>
      <c r="AD220" s="42">
        <f t="shared" si="148"/>
        <v>0</v>
      </c>
      <c r="AE220" s="42">
        <f t="shared" si="148"/>
        <v>0</v>
      </c>
      <c r="AF220" s="42">
        <f t="shared" si="148"/>
        <v>0</v>
      </c>
      <c r="AG220" s="42">
        <f t="shared" si="148"/>
        <v>0</v>
      </c>
      <c r="AH220" s="42">
        <f t="shared" si="148"/>
        <v>0</v>
      </c>
      <c r="AI220" s="42">
        <f t="shared" si="148"/>
        <v>0</v>
      </c>
      <c r="AJ220" s="42">
        <f t="shared" si="148"/>
        <v>0</v>
      </c>
      <c r="AK220" s="42">
        <f t="shared" si="148"/>
        <v>0</v>
      </c>
      <c r="AL220" s="42">
        <f t="shared" si="148"/>
        <v>0</v>
      </c>
      <c r="AM220" s="42">
        <f t="shared" si="148"/>
        <v>0</v>
      </c>
      <c r="AN220" s="42">
        <f t="shared" si="148"/>
        <v>0</v>
      </c>
      <c r="AO220" s="42">
        <f t="shared" si="148"/>
        <v>0</v>
      </c>
      <c r="AP220" s="42">
        <f t="shared" si="148"/>
        <v>0</v>
      </c>
      <c r="AQ220" s="42">
        <f t="shared" si="148"/>
        <v>0</v>
      </c>
      <c r="AR220" s="42">
        <f t="shared" si="148"/>
        <v>0</v>
      </c>
      <c r="AS220" s="42">
        <f t="shared" si="148"/>
        <v>0</v>
      </c>
      <c r="AT220" s="42">
        <f t="shared" si="148"/>
        <v>0</v>
      </c>
      <c r="AU220" s="42">
        <f t="shared" si="148"/>
        <v>0</v>
      </c>
      <c r="AV220" s="42">
        <f t="shared" si="148"/>
        <v>0</v>
      </c>
      <c r="AW220" s="42">
        <f t="shared" si="148"/>
        <v>0</v>
      </c>
      <c r="AX220" s="42">
        <f t="shared" si="148"/>
        <v>0</v>
      </c>
      <c r="AY220" s="42">
        <f t="shared" si="148"/>
        <v>0</v>
      </c>
      <c r="AZ220" s="42">
        <f t="shared" si="148"/>
        <v>0</v>
      </c>
      <c r="BA220" s="42">
        <f t="shared" si="148"/>
        <v>0</v>
      </c>
      <c r="BB220" s="42">
        <f t="shared" si="148"/>
        <v>0</v>
      </c>
      <c r="BC220" s="42">
        <f t="shared" si="148"/>
        <v>0</v>
      </c>
      <c r="BD220" s="42">
        <f t="shared" si="148"/>
        <v>0</v>
      </c>
      <c r="BE220" s="42">
        <f t="shared" si="148"/>
        <v>0</v>
      </c>
      <c r="BF220" s="42">
        <f t="shared" si="148"/>
        <v>0</v>
      </c>
      <c r="BG220" s="42">
        <f t="shared" si="148"/>
        <v>0</v>
      </c>
      <c r="BH220" s="42">
        <f t="shared" si="148"/>
        <v>0</v>
      </c>
      <c r="BI220" s="42">
        <f t="shared" si="148"/>
        <v>0</v>
      </c>
      <c r="BJ220" s="42">
        <f t="shared" si="148"/>
        <v>0</v>
      </c>
      <c r="BK220" s="42">
        <f t="shared" si="148"/>
        <v>0</v>
      </c>
      <c r="BL220" s="42">
        <f t="shared" si="148"/>
        <v>0</v>
      </c>
      <c r="BM220" s="42">
        <f t="shared" si="148"/>
        <v>0</v>
      </c>
      <c r="BN220" s="42">
        <f t="shared" si="148"/>
        <v>0</v>
      </c>
      <c r="BO220" s="42">
        <f t="shared" si="148"/>
        <v>0</v>
      </c>
      <c r="BP220" s="42">
        <f t="shared" si="148"/>
        <v>0</v>
      </c>
      <c r="BQ220" s="42">
        <f t="shared" si="148"/>
        <v>0</v>
      </c>
      <c r="BR220" s="42">
        <f t="shared" si="148"/>
        <v>0</v>
      </c>
      <c r="BS220" s="42">
        <f t="shared" ref="BS220:CH220" si="149">(BS$70*$C$18)+(BS$71*$D$18)+(BS$72*$D$18)+(BS$73*$C$18)</f>
        <v>0</v>
      </c>
      <c r="BT220" s="42">
        <f t="shared" si="149"/>
        <v>0</v>
      </c>
      <c r="BU220" s="42">
        <f t="shared" si="149"/>
        <v>0</v>
      </c>
      <c r="BV220" s="42">
        <f t="shared" si="149"/>
        <v>0</v>
      </c>
      <c r="BW220" s="42">
        <f t="shared" si="149"/>
        <v>0</v>
      </c>
      <c r="BX220" s="42">
        <f t="shared" si="149"/>
        <v>0</v>
      </c>
      <c r="BY220" s="42">
        <f t="shared" si="149"/>
        <v>0</v>
      </c>
      <c r="BZ220" s="42">
        <f t="shared" si="149"/>
        <v>0</v>
      </c>
      <c r="CA220" s="42">
        <f t="shared" si="149"/>
        <v>0</v>
      </c>
      <c r="CB220" s="42">
        <f t="shared" si="149"/>
        <v>0</v>
      </c>
      <c r="CC220" s="42">
        <f t="shared" si="149"/>
        <v>0</v>
      </c>
      <c r="CD220" s="42">
        <f t="shared" si="149"/>
        <v>0</v>
      </c>
      <c r="CE220" s="42">
        <f t="shared" si="149"/>
        <v>0</v>
      </c>
      <c r="CF220" s="42">
        <f t="shared" si="149"/>
        <v>0</v>
      </c>
      <c r="CG220" s="42">
        <f t="shared" si="149"/>
        <v>0</v>
      </c>
      <c r="CH220" s="42">
        <f t="shared" si="149"/>
        <v>0</v>
      </c>
    </row>
    <row r="221" spans="2:86" x14ac:dyDescent="0.35">
      <c r="B221" s="1" t="s">
        <v>64</v>
      </c>
      <c r="E221" s="32">
        <f>SUM(G221:CH221)</f>
        <v>0</v>
      </c>
      <c r="G221" s="37">
        <f t="shared" ref="G221:BR221" si="150">G46</f>
        <v>0</v>
      </c>
      <c r="H221" s="37">
        <f t="shared" si="150"/>
        <v>0</v>
      </c>
      <c r="I221" s="37">
        <f t="shared" si="150"/>
        <v>0</v>
      </c>
      <c r="J221" s="37">
        <f t="shared" si="150"/>
        <v>0</v>
      </c>
      <c r="K221" s="37">
        <f t="shared" si="150"/>
        <v>0</v>
      </c>
      <c r="L221" s="37">
        <f t="shared" si="150"/>
        <v>0</v>
      </c>
      <c r="M221" s="37">
        <f t="shared" si="150"/>
        <v>0</v>
      </c>
      <c r="N221" s="37">
        <f t="shared" si="150"/>
        <v>0</v>
      </c>
      <c r="O221" s="37">
        <f t="shared" si="150"/>
        <v>0</v>
      </c>
      <c r="P221" s="37">
        <f t="shared" si="150"/>
        <v>0</v>
      </c>
      <c r="Q221" s="37">
        <f t="shared" si="150"/>
        <v>0</v>
      </c>
      <c r="R221" s="37">
        <f t="shared" si="150"/>
        <v>0</v>
      </c>
      <c r="S221" s="37">
        <f t="shared" si="150"/>
        <v>0</v>
      </c>
      <c r="T221" s="37">
        <f t="shared" si="150"/>
        <v>0</v>
      </c>
      <c r="U221" s="37">
        <f t="shared" si="150"/>
        <v>0</v>
      </c>
      <c r="V221" s="37">
        <f t="shared" si="150"/>
        <v>0</v>
      </c>
      <c r="W221" s="37">
        <f t="shared" si="150"/>
        <v>0</v>
      </c>
      <c r="X221" s="37">
        <f t="shared" si="150"/>
        <v>0</v>
      </c>
      <c r="Y221" s="37">
        <f t="shared" si="150"/>
        <v>0</v>
      </c>
      <c r="Z221" s="37">
        <f t="shared" si="150"/>
        <v>0</v>
      </c>
      <c r="AA221" s="37">
        <f t="shared" si="150"/>
        <v>0</v>
      </c>
      <c r="AB221" s="37">
        <f t="shared" si="150"/>
        <v>0</v>
      </c>
      <c r="AC221" s="37">
        <f t="shared" si="150"/>
        <v>0</v>
      </c>
      <c r="AD221" s="37">
        <f t="shared" si="150"/>
        <v>0</v>
      </c>
      <c r="AE221" s="37">
        <f t="shared" si="150"/>
        <v>0</v>
      </c>
      <c r="AF221" s="37">
        <f t="shared" si="150"/>
        <v>0</v>
      </c>
      <c r="AG221" s="37">
        <f t="shared" si="150"/>
        <v>0</v>
      </c>
      <c r="AH221" s="37">
        <f t="shared" si="150"/>
        <v>0</v>
      </c>
      <c r="AI221" s="37">
        <f t="shared" si="150"/>
        <v>0</v>
      </c>
      <c r="AJ221" s="37">
        <f t="shared" si="150"/>
        <v>0</v>
      </c>
      <c r="AK221" s="37">
        <f t="shared" si="150"/>
        <v>0</v>
      </c>
      <c r="AL221" s="37">
        <f t="shared" si="150"/>
        <v>0</v>
      </c>
      <c r="AM221" s="37">
        <f t="shared" si="150"/>
        <v>0</v>
      </c>
      <c r="AN221" s="37">
        <f t="shared" si="150"/>
        <v>0</v>
      </c>
      <c r="AO221" s="37">
        <f t="shared" si="150"/>
        <v>0</v>
      </c>
      <c r="AP221" s="37">
        <f t="shared" si="150"/>
        <v>0</v>
      </c>
      <c r="AQ221" s="37">
        <f t="shared" si="150"/>
        <v>0</v>
      </c>
      <c r="AR221" s="37">
        <f t="shared" si="150"/>
        <v>0</v>
      </c>
      <c r="AS221" s="37">
        <f t="shared" si="150"/>
        <v>0</v>
      </c>
      <c r="AT221" s="37">
        <f t="shared" si="150"/>
        <v>0</v>
      </c>
      <c r="AU221" s="37">
        <f t="shared" si="150"/>
        <v>0</v>
      </c>
      <c r="AV221" s="37">
        <f t="shared" si="150"/>
        <v>0</v>
      </c>
      <c r="AW221" s="37">
        <f t="shared" si="150"/>
        <v>0</v>
      </c>
      <c r="AX221" s="37">
        <f t="shared" si="150"/>
        <v>0</v>
      </c>
      <c r="AY221" s="37">
        <f t="shared" si="150"/>
        <v>0</v>
      </c>
      <c r="AZ221" s="37">
        <f t="shared" si="150"/>
        <v>0</v>
      </c>
      <c r="BA221" s="37">
        <f t="shared" si="150"/>
        <v>0</v>
      </c>
      <c r="BB221" s="37">
        <f t="shared" si="150"/>
        <v>0</v>
      </c>
      <c r="BC221" s="37">
        <f t="shared" si="150"/>
        <v>0</v>
      </c>
      <c r="BD221" s="37">
        <f t="shared" si="150"/>
        <v>0</v>
      </c>
      <c r="BE221" s="37">
        <f t="shared" si="150"/>
        <v>0</v>
      </c>
      <c r="BF221" s="37">
        <f t="shared" si="150"/>
        <v>0</v>
      </c>
      <c r="BG221" s="37">
        <f t="shared" si="150"/>
        <v>0</v>
      </c>
      <c r="BH221" s="37">
        <f t="shared" si="150"/>
        <v>0</v>
      </c>
      <c r="BI221" s="37">
        <f t="shared" si="150"/>
        <v>0</v>
      </c>
      <c r="BJ221" s="37">
        <f t="shared" si="150"/>
        <v>0</v>
      </c>
      <c r="BK221" s="37">
        <f t="shared" si="150"/>
        <v>0</v>
      </c>
      <c r="BL221" s="37">
        <f t="shared" si="150"/>
        <v>0</v>
      </c>
      <c r="BM221" s="37">
        <f t="shared" si="150"/>
        <v>0</v>
      </c>
      <c r="BN221" s="37">
        <f t="shared" si="150"/>
        <v>0</v>
      </c>
      <c r="BO221" s="37">
        <f t="shared" si="150"/>
        <v>0</v>
      </c>
      <c r="BP221" s="37">
        <f t="shared" si="150"/>
        <v>0</v>
      </c>
      <c r="BQ221" s="37">
        <f t="shared" si="150"/>
        <v>0</v>
      </c>
      <c r="BR221" s="37">
        <f t="shared" si="150"/>
        <v>0</v>
      </c>
      <c r="BS221" s="37">
        <f t="shared" ref="BS221:CH221" si="151">BS46</f>
        <v>0</v>
      </c>
      <c r="BT221" s="37">
        <f t="shared" si="151"/>
        <v>0</v>
      </c>
      <c r="BU221" s="37">
        <f t="shared" si="151"/>
        <v>0</v>
      </c>
      <c r="BV221" s="37">
        <f t="shared" si="151"/>
        <v>0</v>
      </c>
      <c r="BW221" s="37">
        <f t="shared" si="151"/>
        <v>0</v>
      </c>
      <c r="BX221" s="37">
        <f t="shared" si="151"/>
        <v>0</v>
      </c>
      <c r="BY221" s="37">
        <f t="shared" si="151"/>
        <v>0</v>
      </c>
      <c r="BZ221" s="37">
        <f t="shared" si="151"/>
        <v>0</v>
      </c>
      <c r="CA221" s="37">
        <f t="shared" si="151"/>
        <v>0</v>
      </c>
      <c r="CB221" s="37">
        <f t="shared" si="151"/>
        <v>0</v>
      </c>
      <c r="CC221" s="37">
        <f t="shared" si="151"/>
        <v>0</v>
      </c>
      <c r="CD221" s="37">
        <f t="shared" si="151"/>
        <v>0</v>
      </c>
      <c r="CE221" s="37">
        <f t="shared" si="151"/>
        <v>0</v>
      </c>
      <c r="CF221" s="37">
        <f t="shared" si="151"/>
        <v>0</v>
      </c>
      <c r="CG221" s="37">
        <f t="shared" si="151"/>
        <v>0</v>
      </c>
      <c r="CH221" s="37">
        <f t="shared" si="151"/>
        <v>0</v>
      </c>
    </row>
    <row r="222" spans="2:86" x14ac:dyDescent="0.35">
      <c r="E222" s="29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  <c r="BV222" s="53"/>
      <c r="BW222" s="53"/>
      <c r="BX222" s="53"/>
      <c r="BY222" s="53"/>
      <c r="BZ222" s="53"/>
      <c r="CA222" s="53"/>
      <c r="CB222" s="53"/>
      <c r="CC222" s="53"/>
      <c r="CD222" s="53"/>
      <c r="CE222" s="53"/>
      <c r="CF222" s="53"/>
      <c r="CG222" s="53"/>
      <c r="CH222" s="53"/>
    </row>
    <row r="223" spans="2:86" x14ac:dyDescent="0.35">
      <c r="B223" s="2" t="s">
        <v>65</v>
      </c>
      <c r="E223" s="29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/>
      <c r="CA223" s="53"/>
      <c r="CB223" s="53"/>
      <c r="CC223" s="53"/>
      <c r="CD223" s="53"/>
      <c r="CE223" s="53"/>
      <c r="CF223" s="53"/>
      <c r="CG223" s="53"/>
      <c r="CH223" s="53"/>
    </row>
    <row r="224" spans="2:86" x14ac:dyDescent="0.35">
      <c r="E224" s="29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3"/>
    </row>
    <row r="225" spans="2:86" x14ac:dyDescent="0.35">
      <c r="B225" s="40" t="s">
        <v>75</v>
      </c>
      <c r="E225" s="54">
        <f>SUM(G225:CH225)</f>
        <v>0</v>
      </c>
      <c r="F225" s="2"/>
      <c r="G225" s="46">
        <f t="shared" ref="G225:BR225" si="152">SUM(G219:G220)</f>
        <v>0</v>
      </c>
      <c r="H225" s="46">
        <f t="shared" si="152"/>
        <v>0</v>
      </c>
      <c r="I225" s="46">
        <f t="shared" si="152"/>
        <v>0</v>
      </c>
      <c r="J225" s="46">
        <f t="shared" si="152"/>
        <v>0</v>
      </c>
      <c r="K225" s="46">
        <f t="shared" si="152"/>
        <v>0</v>
      </c>
      <c r="L225" s="46">
        <f t="shared" si="152"/>
        <v>0</v>
      </c>
      <c r="M225" s="46">
        <f t="shared" si="152"/>
        <v>0</v>
      </c>
      <c r="N225" s="46">
        <f t="shared" si="152"/>
        <v>0</v>
      </c>
      <c r="O225" s="46">
        <f t="shared" si="152"/>
        <v>0</v>
      </c>
      <c r="P225" s="46">
        <f t="shared" si="152"/>
        <v>0</v>
      </c>
      <c r="Q225" s="46">
        <f t="shared" si="152"/>
        <v>0</v>
      </c>
      <c r="R225" s="46">
        <f t="shared" si="152"/>
        <v>0</v>
      </c>
      <c r="S225" s="46">
        <f t="shared" si="152"/>
        <v>0</v>
      </c>
      <c r="T225" s="46">
        <f t="shared" si="152"/>
        <v>0</v>
      </c>
      <c r="U225" s="46">
        <f t="shared" si="152"/>
        <v>0</v>
      </c>
      <c r="V225" s="46">
        <f t="shared" si="152"/>
        <v>0</v>
      </c>
      <c r="W225" s="46">
        <f t="shared" si="152"/>
        <v>0</v>
      </c>
      <c r="X225" s="46">
        <f t="shared" si="152"/>
        <v>0</v>
      </c>
      <c r="Y225" s="46">
        <f t="shared" si="152"/>
        <v>0</v>
      </c>
      <c r="Z225" s="46">
        <f t="shared" si="152"/>
        <v>0</v>
      </c>
      <c r="AA225" s="46">
        <f t="shared" si="152"/>
        <v>0</v>
      </c>
      <c r="AB225" s="46">
        <f t="shared" si="152"/>
        <v>0</v>
      </c>
      <c r="AC225" s="46">
        <f t="shared" si="152"/>
        <v>0</v>
      </c>
      <c r="AD225" s="46">
        <f t="shared" si="152"/>
        <v>0</v>
      </c>
      <c r="AE225" s="46">
        <f t="shared" si="152"/>
        <v>0</v>
      </c>
      <c r="AF225" s="46">
        <f t="shared" si="152"/>
        <v>0</v>
      </c>
      <c r="AG225" s="46">
        <f t="shared" si="152"/>
        <v>0</v>
      </c>
      <c r="AH225" s="46">
        <f t="shared" si="152"/>
        <v>0</v>
      </c>
      <c r="AI225" s="46">
        <f t="shared" si="152"/>
        <v>0</v>
      </c>
      <c r="AJ225" s="46">
        <f t="shared" si="152"/>
        <v>0</v>
      </c>
      <c r="AK225" s="46">
        <f t="shared" si="152"/>
        <v>0</v>
      </c>
      <c r="AL225" s="46">
        <f t="shared" si="152"/>
        <v>0</v>
      </c>
      <c r="AM225" s="46">
        <f t="shared" si="152"/>
        <v>0</v>
      </c>
      <c r="AN225" s="46">
        <f t="shared" si="152"/>
        <v>0</v>
      </c>
      <c r="AO225" s="46">
        <f t="shared" si="152"/>
        <v>0</v>
      </c>
      <c r="AP225" s="46">
        <f t="shared" si="152"/>
        <v>0</v>
      </c>
      <c r="AQ225" s="46">
        <f t="shared" si="152"/>
        <v>0</v>
      </c>
      <c r="AR225" s="46">
        <f t="shared" si="152"/>
        <v>0</v>
      </c>
      <c r="AS225" s="46">
        <f t="shared" si="152"/>
        <v>0</v>
      </c>
      <c r="AT225" s="46">
        <f t="shared" si="152"/>
        <v>0</v>
      </c>
      <c r="AU225" s="46">
        <f t="shared" si="152"/>
        <v>0</v>
      </c>
      <c r="AV225" s="46">
        <f t="shared" si="152"/>
        <v>0</v>
      </c>
      <c r="AW225" s="46">
        <f t="shared" si="152"/>
        <v>0</v>
      </c>
      <c r="AX225" s="46">
        <f t="shared" si="152"/>
        <v>0</v>
      </c>
      <c r="AY225" s="46">
        <f t="shared" si="152"/>
        <v>0</v>
      </c>
      <c r="AZ225" s="46">
        <f t="shared" si="152"/>
        <v>0</v>
      </c>
      <c r="BA225" s="46">
        <f t="shared" si="152"/>
        <v>0</v>
      </c>
      <c r="BB225" s="46">
        <f t="shared" si="152"/>
        <v>0</v>
      </c>
      <c r="BC225" s="46">
        <f t="shared" si="152"/>
        <v>0</v>
      </c>
      <c r="BD225" s="46">
        <f t="shared" si="152"/>
        <v>0</v>
      </c>
      <c r="BE225" s="46">
        <f t="shared" si="152"/>
        <v>0</v>
      </c>
      <c r="BF225" s="46">
        <f t="shared" si="152"/>
        <v>0</v>
      </c>
      <c r="BG225" s="46">
        <f t="shared" si="152"/>
        <v>0</v>
      </c>
      <c r="BH225" s="46">
        <f t="shared" si="152"/>
        <v>0</v>
      </c>
      <c r="BI225" s="46">
        <f t="shared" si="152"/>
        <v>0</v>
      </c>
      <c r="BJ225" s="46">
        <f t="shared" si="152"/>
        <v>0</v>
      </c>
      <c r="BK225" s="46">
        <f t="shared" si="152"/>
        <v>0</v>
      </c>
      <c r="BL225" s="46">
        <f t="shared" si="152"/>
        <v>0</v>
      </c>
      <c r="BM225" s="46">
        <f t="shared" si="152"/>
        <v>0</v>
      </c>
      <c r="BN225" s="46">
        <f t="shared" si="152"/>
        <v>0</v>
      </c>
      <c r="BO225" s="46">
        <f t="shared" si="152"/>
        <v>0</v>
      </c>
      <c r="BP225" s="46">
        <f t="shared" si="152"/>
        <v>0</v>
      </c>
      <c r="BQ225" s="46">
        <f t="shared" si="152"/>
        <v>0</v>
      </c>
      <c r="BR225" s="46">
        <f t="shared" si="152"/>
        <v>0</v>
      </c>
      <c r="BS225" s="46">
        <f t="shared" ref="BS225:CH225" si="153">SUM(BS219:BS220)</f>
        <v>0</v>
      </c>
      <c r="BT225" s="46">
        <f t="shared" si="153"/>
        <v>0</v>
      </c>
      <c r="BU225" s="46">
        <f t="shared" si="153"/>
        <v>0</v>
      </c>
      <c r="BV225" s="46">
        <f t="shared" si="153"/>
        <v>0</v>
      </c>
      <c r="BW225" s="46">
        <f t="shared" si="153"/>
        <v>0</v>
      </c>
      <c r="BX225" s="46">
        <f t="shared" si="153"/>
        <v>0</v>
      </c>
      <c r="BY225" s="46">
        <f t="shared" si="153"/>
        <v>0</v>
      </c>
      <c r="BZ225" s="46">
        <f t="shared" si="153"/>
        <v>0</v>
      </c>
      <c r="CA225" s="46">
        <f t="shared" si="153"/>
        <v>0</v>
      </c>
      <c r="CB225" s="46">
        <f t="shared" si="153"/>
        <v>0</v>
      </c>
      <c r="CC225" s="46">
        <f t="shared" si="153"/>
        <v>0</v>
      </c>
      <c r="CD225" s="46">
        <f t="shared" si="153"/>
        <v>0</v>
      </c>
      <c r="CE225" s="46">
        <f t="shared" si="153"/>
        <v>0</v>
      </c>
      <c r="CF225" s="46">
        <f t="shared" si="153"/>
        <v>0</v>
      </c>
      <c r="CG225" s="46">
        <f t="shared" si="153"/>
        <v>0</v>
      </c>
      <c r="CH225" s="46">
        <f t="shared" si="153"/>
        <v>0</v>
      </c>
    </row>
    <row r="226" spans="2:86" x14ac:dyDescent="0.35">
      <c r="B226" s="40" t="s">
        <v>76</v>
      </c>
      <c r="E226" s="32">
        <f>SUM(G226:CH226)</f>
        <v>0</v>
      </c>
      <c r="F226" s="2"/>
      <c r="G226" s="33">
        <f t="shared" ref="G226:BR226" si="154">SUM(G218,G225)</f>
        <v>0</v>
      </c>
      <c r="H226" s="43">
        <f t="shared" si="154"/>
        <v>0</v>
      </c>
      <c r="I226" s="43">
        <f t="shared" si="154"/>
        <v>0</v>
      </c>
      <c r="J226" s="43">
        <f t="shared" si="154"/>
        <v>0</v>
      </c>
      <c r="K226" s="43">
        <f t="shared" si="154"/>
        <v>0</v>
      </c>
      <c r="L226" s="43">
        <f t="shared" si="154"/>
        <v>0</v>
      </c>
      <c r="M226" s="43">
        <f t="shared" si="154"/>
        <v>0</v>
      </c>
      <c r="N226" s="43">
        <f t="shared" si="154"/>
        <v>0</v>
      </c>
      <c r="O226" s="43">
        <f t="shared" si="154"/>
        <v>0</v>
      </c>
      <c r="P226" s="43">
        <f t="shared" si="154"/>
        <v>0</v>
      </c>
      <c r="Q226" s="43">
        <f t="shared" si="154"/>
        <v>0</v>
      </c>
      <c r="R226" s="43">
        <f t="shared" si="154"/>
        <v>0</v>
      </c>
      <c r="S226" s="43">
        <f t="shared" si="154"/>
        <v>0</v>
      </c>
      <c r="T226" s="43">
        <f t="shared" si="154"/>
        <v>0</v>
      </c>
      <c r="U226" s="43">
        <f t="shared" si="154"/>
        <v>0</v>
      </c>
      <c r="V226" s="43">
        <f t="shared" si="154"/>
        <v>0</v>
      </c>
      <c r="W226" s="43">
        <f t="shared" si="154"/>
        <v>0</v>
      </c>
      <c r="X226" s="43">
        <f t="shared" si="154"/>
        <v>0</v>
      </c>
      <c r="Y226" s="43">
        <f t="shared" si="154"/>
        <v>0</v>
      </c>
      <c r="Z226" s="43">
        <f t="shared" si="154"/>
        <v>0</v>
      </c>
      <c r="AA226" s="43">
        <f t="shared" si="154"/>
        <v>0</v>
      </c>
      <c r="AB226" s="43">
        <f t="shared" si="154"/>
        <v>0</v>
      </c>
      <c r="AC226" s="43">
        <f t="shared" si="154"/>
        <v>0</v>
      </c>
      <c r="AD226" s="43">
        <f t="shared" si="154"/>
        <v>0</v>
      </c>
      <c r="AE226" s="43">
        <f t="shared" si="154"/>
        <v>0</v>
      </c>
      <c r="AF226" s="43">
        <f t="shared" si="154"/>
        <v>0</v>
      </c>
      <c r="AG226" s="43">
        <f t="shared" si="154"/>
        <v>0</v>
      </c>
      <c r="AH226" s="43">
        <f t="shared" si="154"/>
        <v>0</v>
      </c>
      <c r="AI226" s="43">
        <f t="shared" si="154"/>
        <v>0</v>
      </c>
      <c r="AJ226" s="43">
        <f t="shared" si="154"/>
        <v>0</v>
      </c>
      <c r="AK226" s="43">
        <f t="shared" si="154"/>
        <v>0</v>
      </c>
      <c r="AL226" s="43">
        <f t="shared" si="154"/>
        <v>0</v>
      </c>
      <c r="AM226" s="43">
        <f t="shared" si="154"/>
        <v>0</v>
      </c>
      <c r="AN226" s="43">
        <f t="shared" si="154"/>
        <v>0</v>
      </c>
      <c r="AO226" s="43">
        <f t="shared" si="154"/>
        <v>0</v>
      </c>
      <c r="AP226" s="43">
        <f t="shared" si="154"/>
        <v>0</v>
      </c>
      <c r="AQ226" s="43">
        <f t="shared" si="154"/>
        <v>0</v>
      </c>
      <c r="AR226" s="43">
        <f t="shared" si="154"/>
        <v>0</v>
      </c>
      <c r="AS226" s="43">
        <f t="shared" si="154"/>
        <v>0</v>
      </c>
      <c r="AT226" s="43">
        <f t="shared" si="154"/>
        <v>0</v>
      </c>
      <c r="AU226" s="43">
        <f t="shared" si="154"/>
        <v>0</v>
      </c>
      <c r="AV226" s="43">
        <f t="shared" si="154"/>
        <v>0</v>
      </c>
      <c r="AW226" s="43">
        <f t="shared" si="154"/>
        <v>0</v>
      </c>
      <c r="AX226" s="43">
        <f t="shared" si="154"/>
        <v>0</v>
      </c>
      <c r="AY226" s="43">
        <f t="shared" si="154"/>
        <v>0</v>
      </c>
      <c r="AZ226" s="43">
        <f t="shared" si="154"/>
        <v>0</v>
      </c>
      <c r="BA226" s="43">
        <f t="shared" si="154"/>
        <v>0</v>
      </c>
      <c r="BB226" s="43">
        <f t="shared" si="154"/>
        <v>0</v>
      </c>
      <c r="BC226" s="43">
        <f t="shared" si="154"/>
        <v>0</v>
      </c>
      <c r="BD226" s="43">
        <f t="shared" si="154"/>
        <v>0</v>
      </c>
      <c r="BE226" s="43">
        <f t="shared" si="154"/>
        <v>0</v>
      </c>
      <c r="BF226" s="43">
        <f t="shared" si="154"/>
        <v>0</v>
      </c>
      <c r="BG226" s="43">
        <f t="shared" si="154"/>
        <v>0</v>
      </c>
      <c r="BH226" s="43">
        <f t="shared" si="154"/>
        <v>0</v>
      </c>
      <c r="BI226" s="43">
        <f t="shared" si="154"/>
        <v>0</v>
      </c>
      <c r="BJ226" s="43">
        <f t="shared" si="154"/>
        <v>0</v>
      </c>
      <c r="BK226" s="43">
        <f t="shared" si="154"/>
        <v>0</v>
      </c>
      <c r="BL226" s="43">
        <f t="shared" si="154"/>
        <v>0</v>
      </c>
      <c r="BM226" s="43">
        <f t="shared" si="154"/>
        <v>0</v>
      </c>
      <c r="BN226" s="43">
        <f t="shared" si="154"/>
        <v>0</v>
      </c>
      <c r="BO226" s="43">
        <f t="shared" si="154"/>
        <v>0</v>
      </c>
      <c r="BP226" s="43">
        <f t="shared" si="154"/>
        <v>0</v>
      </c>
      <c r="BQ226" s="43">
        <f t="shared" si="154"/>
        <v>0</v>
      </c>
      <c r="BR226" s="43">
        <f t="shared" si="154"/>
        <v>0</v>
      </c>
      <c r="BS226" s="43">
        <f t="shared" ref="BS226:CH226" si="155">SUM(BS218,BS225)</f>
        <v>0</v>
      </c>
      <c r="BT226" s="43">
        <f t="shared" si="155"/>
        <v>0</v>
      </c>
      <c r="BU226" s="43">
        <f t="shared" si="155"/>
        <v>0</v>
      </c>
      <c r="BV226" s="43">
        <f t="shared" si="155"/>
        <v>0</v>
      </c>
      <c r="BW226" s="43">
        <f t="shared" si="155"/>
        <v>0</v>
      </c>
      <c r="BX226" s="43">
        <f t="shared" si="155"/>
        <v>0</v>
      </c>
      <c r="BY226" s="43">
        <f t="shared" si="155"/>
        <v>0</v>
      </c>
      <c r="BZ226" s="43">
        <f t="shared" si="155"/>
        <v>0</v>
      </c>
      <c r="CA226" s="43">
        <f t="shared" si="155"/>
        <v>0</v>
      </c>
      <c r="CB226" s="43">
        <f t="shared" si="155"/>
        <v>0</v>
      </c>
      <c r="CC226" s="43">
        <f t="shared" si="155"/>
        <v>0</v>
      </c>
      <c r="CD226" s="43">
        <f t="shared" si="155"/>
        <v>0</v>
      </c>
      <c r="CE226" s="43">
        <f t="shared" si="155"/>
        <v>0</v>
      </c>
      <c r="CF226" s="43">
        <f t="shared" si="155"/>
        <v>0</v>
      </c>
      <c r="CG226" s="43">
        <f t="shared" si="155"/>
        <v>0</v>
      </c>
      <c r="CH226" s="43">
        <f t="shared" si="155"/>
        <v>0</v>
      </c>
    </row>
    <row r="227" spans="2:86" x14ac:dyDescent="0.35">
      <c r="B227" s="40" t="s">
        <v>77</v>
      </c>
      <c r="E227" s="44">
        <f>SUM(G227:CH227)</f>
        <v>0</v>
      </c>
      <c r="G227" s="45">
        <f t="shared" ref="G227:BR227" si="156">IF(G$3&lt;$C$9,G226,0)</f>
        <v>0</v>
      </c>
      <c r="H227" s="46">
        <f t="shared" si="156"/>
        <v>0</v>
      </c>
      <c r="I227" s="46">
        <f t="shared" si="156"/>
        <v>0</v>
      </c>
      <c r="J227" s="46">
        <f t="shared" si="156"/>
        <v>0</v>
      </c>
      <c r="K227" s="46">
        <f t="shared" si="156"/>
        <v>0</v>
      </c>
      <c r="L227" s="46">
        <f t="shared" si="156"/>
        <v>0</v>
      </c>
      <c r="M227" s="46">
        <f t="shared" si="156"/>
        <v>0</v>
      </c>
      <c r="N227" s="46">
        <f t="shared" si="156"/>
        <v>0</v>
      </c>
      <c r="O227" s="46">
        <f t="shared" si="156"/>
        <v>0</v>
      </c>
      <c r="P227" s="46">
        <f t="shared" si="156"/>
        <v>0</v>
      </c>
      <c r="Q227" s="46">
        <f t="shared" si="156"/>
        <v>0</v>
      </c>
      <c r="R227" s="46">
        <f t="shared" si="156"/>
        <v>0</v>
      </c>
      <c r="S227" s="46">
        <f t="shared" si="156"/>
        <v>0</v>
      </c>
      <c r="T227" s="46">
        <f t="shared" si="156"/>
        <v>0</v>
      </c>
      <c r="U227" s="46">
        <f t="shared" si="156"/>
        <v>0</v>
      </c>
      <c r="V227" s="46">
        <f t="shared" si="156"/>
        <v>0</v>
      </c>
      <c r="W227" s="46">
        <f t="shared" si="156"/>
        <v>0</v>
      </c>
      <c r="X227" s="46">
        <f t="shared" si="156"/>
        <v>0</v>
      </c>
      <c r="Y227" s="46">
        <f t="shared" si="156"/>
        <v>0</v>
      </c>
      <c r="Z227" s="46">
        <f t="shared" si="156"/>
        <v>0</v>
      </c>
      <c r="AA227" s="46">
        <f t="shared" si="156"/>
        <v>0</v>
      </c>
      <c r="AB227" s="46">
        <f t="shared" si="156"/>
        <v>0</v>
      </c>
      <c r="AC227" s="46">
        <f t="shared" si="156"/>
        <v>0</v>
      </c>
      <c r="AD227" s="46">
        <f t="shared" si="156"/>
        <v>0</v>
      </c>
      <c r="AE227" s="46">
        <f t="shared" si="156"/>
        <v>0</v>
      </c>
      <c r="AF227" s="46">
        <f t="shared" si="156"/>
        <v>0</v>
      </c>
      <c r="AG227" s="46">
        <f t="shared" si="156"/>
        <v>0</v>
      </c>
      <c r="AH227" s="46">
        <f t="shared" si="156"/>
        <v>0</v>
      </c>
      <c r="AI227" s="46">
        <f t="shared" si="156"/>
        <v>0</v>
      </c>
      <c r="AJ227" s="46">
        <f t="shared" si="156"/>
        <v>0</v>
      </c>
      <c r="AK227" s="46">
        <f t="shared" si="156"/>
        <v>0</v>
      </c>
      <c r="AL227" s="46">
        <f t="shared" si="156"/>
        <v>0</v>
      </c>
      <c r="AM227" s="46">
        <f t="shared" si="156"/>
        <v>0</v>
      </c>
      <c r="AN227" s="46">
        <f t="shared" si="156"/>
        <v>0</v>
      </c>
      <c r="AO227" s="46">
        <f t="shared" si="156"/>
        <v>0</v>
      </c>
      <c r="AP227" s="46">
        <f t="shared" si="156"/>
        <v>0</v>
      </c>
      <c r="AQ227" s="46">
        <f t="shared" si="156"/>
        <v>0</v>
      </c>
      <c r="AR227" s="46">
        <f t="shared" si="156"/>
        <v>0</v>
      </c>
      <c r="AS227" s="46">
        <f t="shared" si="156"/>
        <v>0</v>
      </c>
      <c r="AT227" s="46">
        <f t="shared" si="156"/>
        <v>0</v>
      </c>
      <c r="AU227" s="46">
        <f t="shared" si="156"/>
        <v>0</v>
      </c>
      <c r="AV227" s="46">
        <f t="shared" si="156"/>
        <v>0</v>
      </c>
      <c r="AW227" s="46">
        <f t="shared" si="156"/>
        <v>0</v>
      </c>
      <c r="AX227" s="46">
        <f t="shared" si="156"/>
        <v>0</v>
      </c>
      <c r="AY227" s="46">
        <f t="shared" si="156"/>
        <v>0</v>
      </c>
      <c r="AZ227" s="46">
        <f t="shared" si="156"/>
        <v>0</v>
      </c>
      <c r="BA227" s="46">
        <f t="shared" si="156"/>
        <v>0</v>
      </c>
      <c r="BB227" s="46">
        <f t="shared" si="156"/>
        <v>0</v>
      </c>
      <c r="BC227" s="46">
        <f t="shared" si="156"/>
        <v>0</v>
      </c>
      <c r="BD227" s="46">
        <f t="shared" si="156"/>
        <v>0</v>
      </c>
      <c r="BE227" s="46">
        <f t="shared" si="156"/>
        <v>0</v>
      </c>
      <c r="BF227" s="46">
        <f t="shared" si="156"/>
        <v>0</v>
      </c>
      <c r="BG227" s="46">
        <f t="shared" si="156"/>
        <v>0</v>
      </c>
      <c r="BH227" s="46">
        <f t="shared" si="156"/>
        <v>0</v>
      </c>
      <c r="BI227" s="46">
        <f t="shared" si="156"/>
        <v>0</v>
      </c>
      <c r="BJ227" s="46">
        <f t="shared" si="156"/>
        <v>0</v>
      </c>
      <c r="BK227" s="46">
        <f t="shared" si="156"/>
        <v>0</v>
      </c>
      <c r="BL227" s="46">
        <f t="shared" si="156"/>
        <v>0</v>
      </c>
      <c r="BM227" s="46">
        <f t="shared" si="156"/>
        <v>0</v>
      </c>
      <c r="BN227" s="46">
        <f t="shared" si="156"/>
        <v>0</v>
      </c>
      <c r="BO227" s="46">
        <f t="shared" si="156"/>
        <v>0</v>
      </c>
      <c r="BP227" s="46">
        <f t="shared" si="156"/>
        <v>0</v>
      </c>
      <c r="BQ227" s="46">
        <f t="shared" si="156"/>
        <v>0</v>
      </c>
      <c r="BR227" s="46">
        <f t="shared" si="156"/>
        <v>0</v>
      </c>
      <c r="BS227" s="46">
        <f t="shared" ref="BS227:CH227" si="157">IF(BS$3&lt;$C$9,BS226,0)</f>
        <v>0</v>
      </c>
      <c r="BT227" s="46">
        <f t="shared" si="157"/>
        <v>0</v>
      </c>
      <c r="BU227" s="46">
        <f t="shared" si="157"/>
        <v>0</v>
      </c>
      <c r="BV227" s="46">
        <f t="shared" si="157"/>
        <v>0</v>
      </c>
      <c r="BW227" s="46">
        <f t="shared" si="157"/>
        <v>0</v>
      </c>
      <c r="BX227" s="46">
        <f t="shared" si="157"/>
        <v>0</v>
      </c>
      <c r="BY227" s="46">
        <f t="shared" si="157"/>
        <v>0</v>
      </c>
      <c r="BZ227" s="46">
        <f t="shared" si="157"/>
        <v>0</v>
      </c>
      <c r="CA227" s="46">
        <f t="shared" si="157"/>
        <v>0</v>
      </c>
      <c r="CB227" s="46">
        <f t="shared" si="157"/>
        <v>0</v>
      </c>
      <c r="CC227" s="46">
        <f t="shared" si="157"/>
        <v>0</v>
      </c>
      <c r="CD227" s="46">
        <f t="shared" si="157"/>
        <v>0</v>
      </c>
      <c r="CE227" s="46">
        <f t="shared" si="157"/>
        <v>0</v>
      </c>
      <c r="CF227" s="46">
        <f t="shared" si="157"/>
        <v>0</v>
      </c>
      <c r="CG227" s="46">
        <f t="shared" si="157"/>
        <v>0</v>
      </c>
      <c r="CH227" s="46">
        <f t="shared" si="157"/>
        <v>0</v>
      </c>
    </row>
    <row r="228" spans="2:86" x14ac:dyDescent="0.35">
      <c r="B228" s="40"/>
      <c r="E228" s="32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</row>
    <row r="229" spans="2:86" x14ac:dyDescent="0.35">
      <c r="B229" s="40" t="s">
        <v>78</v>
      </c>
      <c r="C229" s="2"/>
      <c r="D229" s="2"/>
      <c r="E229" s="44">
        <f>SUM(G229:CH229)</f>
        <v>0</v>
      </c>
      <c r="F229" s="2"/>
      <c r="G229" s="46">
        <f t="shared" ref="G229:BR229" si="158">G225+G221</f>
        <v>0</v>
      </c>
      <c r="H229" s="46">
        <f t="shared" si="158"/>
        <v>0</v>
      </c>
      <c r="I229" s="46">
        <f t="shared" si="158"/>
        <v>0</v>
      </c>
      <c r="J229" s="46">
        <f t="shared" si="158"/>
        <v>0</v>
      </c>
      <c r="K229" s="46">
        <f t="shared" si="158"/>
        <v>0</v>
      </c>
      <c r="L229" s="46">
        <f t="shared" si="158"/>
        <v>0</v>
      </c>
      <c r="M229" s="46">
        <f t="shared" si="158"/>
        <v>0</v>
      </c>
      <c r="N229" s="46">
        <f t="shared" si="158"/>
        <v>0</v>
      </c>
      <c r="O229" s="46">
        <f t="shared" si="158"/>
        <v>0</v>
      </c>
      <c r="P229" s="46">
        <f t="shared" si="158"/>
        <v>0</v>
      </c>
      <c r="Q229" s="46">
        <f t="shared" si="158"/>
        <v>0</v>
      </c>
      <c r="R229" s="46">
        <f t="shared" si="158"/>
        <v>0</v>
      </c>
      <c r="S229" s="46">
        <f t="shared" si="158"/>
        <v>0</v>
      </c>
      <c r="T229" s="46">
        <f t="shared" si="158"/>
        <v>0</v>
      </c>
      <c r="U229" s="46">
        <f t="shared" si="158"/>
        <v>0</v>
      </c>
      <c r="V229" s="46">
        <f t="shared" si="158"/>
        <v>0</v>
      </c>
      <c r="W229" s="46">
        <f t="shared" si="158"/>
        <v>0</v>
      </c>
      <c r="X229" s="46">
        <f t="shared" si="158"/>
        <v>0</v>
      </c>
      <c r="Y229" s="46">
        <f t="shared" si="158"/>
        <v>0</v>
      </c>
      <c r="Z229" s="46">
        <f t="shared" si="158"/>
        <v>0</v>
      </c>
      <c r="AA229" s="46">
        <f t="shared" si="158"/>
        <v>0</v>
      </c>
      <c r="AB229" s="46">
        <f t="shared" si="158"/>
        <v>0</v>
      </c>
      <c r="AC229" s="46">
        <f t="shared" si="158"/>
        <v>0</v>
      </c>
      <c r="AD229" s="46">
        <f t="shared" si="158"/>
        <v>0</v>
      </c>
      <c r="AE229" s="46">
        <f t="shared" si="158"/>
        <v>0</v>
      </c>
      <c r="AF229" s="46">
        <f t="shared" si="158"/>
        <v>0</v>
      </c>
      <c r="AG229" s="46">
        <f t="shared" si="158"/>
        <v>0</v>
      </c>
      <c r="AH229" s="46">
        <f t="shared" si="158"/>
        <v>0</v>
      </c>
      <c r="AI229" s="46">
        <f t="shared" si="158"/>
        <v>0</v>
      </c>
      <c r="AJ229" s="46">
        <f t="shared" si="158"/>
        <v>0</v>
      </c>
      <c r="AK229" s="46">
        <f t="shared" si="158"/>
        <v>0</v>
      </c>
      <c r="AL229" s="46">
        <f t="shared" si="158"/>
        <v>0</v>
      </c>
      <c r="AM229" s="46">
        <f t="shared" si="158"/>
        <v>0</v>
      </c>
      <c r="AN229" s="46">
        <f t="shared" si="158"/>
        <v>0</v>
      </c>
      <c r="AO229" s="46">
        <f t="shared" si="158"/>
        <v>0</v>
      </c>
      <c r="AP229" s="46">
        <f t="shared" si="158"/>
        <v>0</v>
      </c>
      <c r="AQ229" s="46">
        <f t="shared" si="158"/>
        <v>0</v>
      </c>
      <c r="AR229" s="46">
        <f t="shared" si="158"/>
        <v>0</v>
      </c>
      <c r="AS229" s="46">
        <f t="shared" si="158"/>
        <v>0</v>
      </c>
      <c r="AT229" s="46">
        <f t="shared" si="158"/>
        <v>0</v>
      </c>
      <c r="AU229" s="46">
        <f t="shared" si="158"/>
        <v>0</v>
      </c>
      <c r="AV229" s="46">
        <f t="shared" si="158"/>
        <v>0</v>
      </c>
      <c r="AW229" s="46">
        <f t="shared" si="158"/>
        <v>0</v>
      </c>
      <c r="AX229" s="46">
        <f t="shared" si="158"/>
        <v>0</v>
      </c>
      <c r="AY229" s="46">
        <f t="shared" si="158"/>
        <v>0</v>
      </c>
      <c r="AZ229" s="46">
        <f t="shared" si="158"/>
        <v>0</v>
      </c>
      <c r="BA229" s="46">
        <f t="shared" si="158"/>
        <v>0</v>
      </c>
      <c r="BB229" s="46">
        <f t="shared" si="158"/>
        <v>0</v>
      </c>
      <c r="BC229" s="46">
        <f t="shared" si="158"/>
        <v>0</v>
      </c>
      <c r="BD229" s="46">
        <f t="shared" si="158"/>
        <v>0</v>
      </c>
      <c r="BE229" s="46">
        <f t="shared" si="158"/>
        <v>0</v>
      </c>
      <c r="BF229" s="46">
        <f t="shared" si="158"/>
        <v>0</v>
      </c>
      <c r="BG229" s="46">
        <f t="shared" si="158"/>
        <v>0</v>
      </c>
      <c r="BH229" s="46">
        <f t="shared" si="158"/>
        <v>0</v>
      </c>
      <c r="BI229" s="46">
        <f t="shared" si="158"/>
        <v>0</v>
      </c>
      <c r="BJ229" s="46">
        <f t="shared" si="158"/>
        <v>0</v>
      </c>
      <c r="BK229" s="46">
        <f t="shared" si="158"/>
        <v>0</v>
      </c>
      <c r="BL229" s="46">
        <f t="shared" si="158"/>
        <v>0</v>
      </c>
      <c r="BM229" s="46">
        <f t="shared" si="158"/>
        <v>0</v>
      </c>
      <c r="BN229" s="46">
        <f t="shared" si="158"/>
        <v>0</v>
      </c>
      <c r="BO229" s="46">
        <f t="shared" si="158"/>
        <v>0</v>
      </c>
      <c r="BP229" s="46">
        <f t="shared" si="158"/>
        <v>0</v>
      </c>
      <c r="BQ229" s="46">
        <f t="shared" si="158"/>
        <v>0</v>
      </c>
      <c r="BR229" s="46">
        <f t="shared" si="158"/>
        <v>0</v>
      </c>
      <c r="BS229" s="46">
        <f t="shared" ref="BS229:CH229" si="159">BS225+BS221</f>
        <v>0</v>
      </c>
      <c r="BT229" s="46">
        <f t="shared" si="159"/>
        <v>0</v>
      </c>
      <c r="BU229" s="46">
        <f t="shared" si="159"/>
        <v>0</v>
      </c>
      <c r="BV229" s="46">
        <f t="shared" si="159"/>
        <v>0</v>
      </c>
      <c r="BW229" s="46">
        <f t="shared" si="159"/>
        <v>0</v>
      </c>
      <c r="BX229" s="46">
        <f t="shared" si="159"/>
        <v>0</v>
      </c>
      <c r="BY229" s="46">
        <f t="shared" si="159"/>
        <v>0</v>
      </c>
      <c r="BZ229" s="46">
        <f t="shared" si="159"/>
        <v>0</v>
      </c>
      <c r="CA229" s="46">
        <f t="shared" si="159"/>
        <v>0</v>
      </c>
      <c r="CB229" s="46">
        <f t="shared" si="159"/>
        <v>0</v>
      </c>
      <c r="CC229" s="46">
        <f t="shared" si="159"/>
        <v>0</v>
      </c>
      <c r="CD229" s="46">
        <f t="shared" si="159"/>
        <v>0</v>
      </c>
      <c r="CE229" s="46">
        <f t="shared" si="159"/>
        <v>0</v>
      </c>
      <c r="CF229" s="46">
        <f t="shared" si="159"/>
        <v>0</v>
      </c>
      <c r="CG229" s="46">
        <f t="shared" si="159"/>
        <v>0</v>
      </c>
      <c r="CH229" s="46">
        <f t="shared" si="159"/>
        <v>0</v>
      </c>
    </row>
    <row r="230" spans="2:86" x14ac:dyDescent="0.35">
      <c r="B230" s="40" t="s">
        <v>79</v>
      </c>
      <c r="E230" s="32">
        <f>SUM(G230:CH230)</f>
        <v>0</v>
      </c>
      <c r="F230" s="2"/>
      <c r="G230" s="43">
        <f t="shared" ref="G230:BR230" si="160">G226+G221</f>
        <v>0</v>
      </c>
      <c r="H230" s="43">
        <f t="shared" si="160"/>
        <v>0</v>
      </c>
      <c r="I230" s="43">
        <f t="shared" si="160"/>
        <v>0</v>
      </c>
      <c r="J230" s="43">
        <f t="shared" si="160"/>
        <v>0</v>
      </c>
      <c r="K230" s="43">
        <f t="shared" si="160"/>
        <v>0</v>
      </c>
      <c r="L230" s="43">
        <f t="shared" si="160"/>
        <v>0</v>
      </c>
      <c r="M230" s="43">
        <f t="shared" si="160"/>
        <v>0</v>
      </c>
      <c r="N230" s="43">
        <f t="shared" si="160"/>
        <v>0</v>
      </c>
      <c r="O230" s="43">
        <f t="shared" si="160"/>
        <v>0</v>
      </c>
      <c r="P230" s="43">
        <f t="shared" si="160"/>
        <v>0</v>
      </c>
      <c r="Q230" s="43">
        <f t="shared" si="160"/>
        <v>0</v>
      </c>
      <c r="R230" s="43">
        <f t="shared" si="160"/>
        <v>0</v>
      </c>
      <c r="S230" s="43">
        <f t="shared" si="160"/>
        <v>0</v>
      </c>
      <c r="T230" s="43">
        <f t="shared" si="160"/>
        <v>0</v>
      </c>
      <c r="U230" s="43">
        <f t="shared" si="160"/>
        <v>0</v>
      </c>
      <c r="V230" s="43">
        <f t="shared" si="160"/>
        <v>0</v>
      </c>
      <c r="W230" s="43">
        <f t="shared" si="160"/>
        <v>0</v>
      </c>
      <c r="X230" s="43">
        <f t="shared" si="160"/>
        <v>0</v>
      </c>
      <c r="Y230" s="43">
        <f t="shared" si="160"/>
        <v>0</v>
      </c>
      <c r="Z230" s="43">
        <f t="shared" si="160"/>
        <v>0</v>
      </c>
      <c r="AA230" s="43">
        <f t="shared" si="160"/>
        <v>0</v>
      </c>
      <c r="AB230" s="43">
        <f t="shared" si="160"/>
        <v>0</v>
      </c>
      <c r="AC230" s="43">
        <f t="shared" si="160"/>
        <v>0</v>
      </c>
      <c r="AD230" s="43">
        <f t="shared" si="160"/>
        <v>0</v>
      </c>
      <c r="AE230" s="43">
        <f t="shared" si="160"/>
        <v>0</v>
      </c>
      <c r="AF230" s="43">
        <f t="shared" si="160"/>
        <v>0</v>
      </c>
      <c r="AG230" s="43">
        <f t="shared" si="160"/>
        <v>0</v>
      </c>
      <c r="AH230" s="43">
        <f t="shared" si="160"/>
        <v>0</v>
      </c>
      <c r="AI230" s="43">
        <f t="shared" si="160"/>
        <v>0</v>
      </c>
      <c r="AJ230" s="43">
        <f t="shared" si="160"/>
        <v>0</v>
      </c>
      <c r="AK230" s="43">
        <f t="shared" si="160"/>
        <v>0</v>
      </c>
      <c r="AL230" s="43">
        <f t="shared" si="160"/>
        <v>0</v>
      </c>
      <c r="AM230" s="43">
        <f t="shared" si="160"/>
        <v>0</v>
      </c>
      <c r="AN230" s="43">
        <f t="shared" si="160"/>
        <v>0</v>
      </c>
      <c r="AO230" s="43">
        <f t="shared" si="160"/>
        <v>0</v>
      </c>
      <c r="AP230" s="43">
        <f t="shared" si="160"/>
        <v>0</v>
      </c>
      <c r="AQ230" s="43">
        <f t="shared" si="160"/>
        <v>0</v>
      </c>
      <c r="AR230" s="43">
        <f t="shared" si="160"/>
        <v>0</v>
      </c>
      <c r="AS230" s="43">
        <f t="shared" si="160"/>
        <v>0</v>
      </c>
      <c r="AT230" s="43">
        <f t="shared" si="160"/>
        <v>0</v>
      </c>
      <c r="AU230" s="43">
        <f t="shared" si="160"/>
        <v>0</v>
      </c>
      <c r="AV230" s="43">
        <f t="shared" si="160"/>
        <v>0</v>
      </c>
      <c r="AW230" s="43">
        <f t="shared" si="160"/>
        <v>0</v>
      </c>
      <c r="AX230" s="43">
        <f t="shared" si="160"/>
        <v>0</v>
      </c>
      <c r="AY230" s="43">
        <f t="shared" si="160"/>
        <v>0</v>
      </c>
      <c r="AZ230" s="43">
        <f t="shared" si="160"/>
        <v>0</v>
      </c>
      <c r="BA230" s="43">
        <f t="shared" si="160"/>
        <v>0</v>
      </c>
      <c r="BB230" s="43">
        <f t="shared" si="160"/>
        <v>0</v>
      </c>
      <c r="BC230" s="43">
        <f t="shared" si="160"/>
        <v>0</v>
      </c>
      <c r="BD230" s="43">
        <f t="shared" si="160"/>
        <v>0</v>
      </c>
      <c r="BE230" s="43">
        <f t="shared" si="160"/>
        <v>0</v>
      </c>
      <c r="BF230" s="43">
        <f t="shared" si="160"/>
        <v>0</v>
      </c>
      <c r="BG230" s="43">
        <f t="shared" si="160"/>
        <v>0</v>
      </c>
      <c r="BH230" s="43">
        <f t="shared" si="160"/>
        <v>0</v>
      </c>
      <c r="BI230" s="43">
        <f t="shared" si="160"/>
        <v>0</v>
      </c>
      <c r="BJ230" s="43">
        <f t="shared" si="160"/>
        <v>0</v>
      </c>
      <c r="BK230" s="43">
        <f t="shared" si="160"/>
        <v>0</v>
      </c>
      <c r="BL230" s="43">
        <f t="shared" si="160"/>
        <v>0</v>
      </c>
      <c r="BM230" s="43">
        <f t="shared" si="160"/>
        <v>0</v>
      </c>
      <c r="BN230" s="43">
        <f t="shared" si="160"/>
        <v>0</v>
      </c>
      <c r="BO230" s="43">
        <f t="shared" si="160"/>
        <v>0</v>
      </c>
      <c r="BP230" s="43">
        <f t="shared" si="160"/>
        <v>0</v>
      </c>
      <c r="BQ230" s="43">
        <f t="shared" si="160"/>
        <v>0</v>
      </c>
      <c r="BR230" s="43">
        <f t="shared" si="160"/>
        <v>0</v>
      </c>
      <c r="BS230" s="43">
        <f t="shared" ref="BS230:CH230" si="161">BS226+BS221</f>
        <v>0</v>
      </c>
      <c r="BT230" s="43">
        <f t="shared" si="161"/>
        <v>0</v>
      </c>
      <c r="BU230" s="43">
        <f t="shared" si="161"/>
        <v>0</v>
      </c>
      <c r="BV230" s="43">
        <f t="shared" si="161"/>
        <v>0</v>
      </c>
      <c r="BW230" s="43">
        <f t="shared" si="161"/>
        <v>0</v>
      </c>
      <c r="BX230" s="43">
        <f t="shared" si="161"/>
        <v>0</v>
      </c>
      <c r="BY230" s="43">
        <f t="shared" si="161"/>
        <v>0</v>
      </c>
      <c r="BZ230" s="43">
        <f t="shared" si="161"/>
        <v>0</v>
      </c>
      <c r="CA230" s="43">
        <f t="shared" si="161"/>
        <v>0</v>
      </c>
      <c r="CB230" s="43">
        <f t="shared" si="161"/>
        <v>0</v>
      </c>
      <c r="CC230" s="43">
        <f t="shared" si="161"/>
        <v>0</v>
      </c>
      <c r="CD230" s="43">
        <f t="shared" si="161"/>
        <v>0</v>
      </c>
      <c r="CE230" s="43">
        <f t="shared" si="161"/>
        <v>0</v>
      </c>
      <c r="CF230" s="43">
        <f t="shared" si="161"/>
        <v>0</v>
      </c>
      <c r="CG230" s="43">
        <f t="shared" si="161"/>
        <v>0</v>
      </c>
      <c r="CH230" s="43">
        <f t="shared" si="161"/>
        <v>0</v>
      </c>
    </row>
    <row r="231" spans="2:86" x14ac:dyDescent="0.35">
      <c r="B231" s="40" t="s">
        <v>80</v>
      </c>
      <c r="E231" s="44">
        <f>SUM(G231:CH231)</f>
        <v>0</v>
      </c>
      <c r="F231" s="2"/>
      <c r="G231" s="46">
        <f t="shared" ref="G231:BR231" si="162">G227+G221</f>
        <v>0</v>
      </c>
      <c r="H231" s="46">
        <f t="shared" si="162"/>
        <v>0</v>
      </c>
      <c r="I231" s="46">
        <f t="shared" si="162"/>
        <v>0</v>
      </c>
      <c r="J231" s="46">
        <f t="shared" si="162"/>
        <v>0</v>
      </c>
      <c r="K231" s="46">
        <f t="shared" si="162"/>
        <v>0</v>
      </c>
      <c r="L231" s="46">
        <f t="shared" si="162"/>
        <v>0</v>
      </c>
      <c r="M231" s="46">
        <f t="shared" si="162"/>
        <v>0</v>
      </c>
      <c r="N231" s="46">
        <f t="shared" si="162"/>
        <v>0</v>
      </c>
      <c r="O231" s="46">
        <f t="shared" si="162"/>
        <v>0</v>
      </c>
      <c r="P231" s="46">
        <f t="shared" si="162"/>
        <v>0</v>
      </c>
      <c r="Q231" s="46">
        <f t="shared" si="162"/>
        <v>0</v>
      </c>
      <c r="R231" s="46">
        <f t="shared" si="162"/>
        <v>0</v>
      </c>
      <c r="S231" s="46">
        <f t="shared" si="162"/>
        <v>0</v>
      </c>
      <c r="T231" s="46">
        <f t="shared" si="162"/>
        <v>0</v>
      </c>
      <c r="U231" s="46">
        <f t="shared" si="162"/>
        <v>0</v>
      </c>
      <c r="V231" s="46">
        <f t="shared" si="162"/>
        <v>0</v>
      </c>
      <c r="W231" s="46">
        <f t="shared" si="162"/>
        <v>0</v>
      </c>
      <c r="X231" s="46">
        <f t="shared" si="162"/>
        <v>0</v>
      </c>
      <c r="Y231" s="46">
        <f t="shared" si="162"/>
        <v>0</v>
      </c>
      <c r="Z231" s="46">
        <f t="shared" si="162"/>
        <v>0</v>
      </c>
      <c r="AA231" s="46">
        <f t="shared" si="162"/>
        <v>0</v>
      </c>
      <c r="AB231" s="46">
        <f t="shared" si="162"/>
        <v>0</v>
      </c>
      <c r="AC231" s="46">
        <f t="shared" si="162"/>
        <v>0</v>
      </c>
      <c r="AD231" s="46">
        <f t="shared" si="162"/>
        <v>0</v>
      </c>
      <c r="AE231" s="46">
        <f t="shared" si="162"/>
        <v>0</v>
      </c>
      <c r="AF231" s="46">
        <f t="shared" si="162"/>
        <v>0</v>
      </c>
      <c r="AG231" s="46">
        <f t="shared" si="162"/>
        <v>0</v>
      </c>
      <c r="AH231" s="46">
        <f t="shared" si="162"/>
        <v>0</v>
      </c>
      <c r="AI231" s="46">
        <f t="shared" si="162"/>
        <v>0</v>
      </c>
      <c r="AJ231" s="46">
        <f t="shared" si="162"/>
        <v>0</v>
      </c>
      <c r="AK231" s="46">
        <f t="shared" si="162"/>
        <v>0</v>
      </c>
      <c r="AL231" s="46">
        <f t="shared" si="162"/>
        <v>0</v>
      </c>
      <c r="AM231" s="46">
        <f t="shared" si="162"/>
        <v>0</v>
      </c>
      <c r="AN231" s="46">
        <f t="shared" si="162"/>
        <v>0</v>
      </c>
      <c r="AO231" s="46">
        <f t="shared" si="162"/>
        <v>0</v>
      </c>
      <c r="AP231" s="46">
        <f t="shared" si="162"/>
        <v>0</v>
      </c>
      <c r="AQ231" s="46">
        <f t="shared" si="162"/>
        <v>0</v>
      </c>
      <c r="AR231" s="46">
        <f t="shared" si="162"/>
        <v>0</v>
      </c>
      <c r="AS231" s="46">
        <f t="shared" si="162"/>
        <v>0</v>
      </c>
      <c r="AT231" s="46">
        <f t="shared" si="162"/>
        <v>0</v>
      </c>
      <c r="AU231" s="46">
        <f t="shared" si="162"/>
        <v>0</v>
      </c>
      <c r="AV231" s="46">
        <f t="shared" si="162"/>
        <v>0</v>
      </c>
      <c r="AW231" s="46">
        <f t="shared" si="162"/>
        <v>0</v>
      </c>
      <c r="AX231" s="46">
        <f t="shared" si="162"/>
        <v>0</v>
      </c>
      <c r="AY231" s="46">
        <f t="shared" si="162"/>
        <v>0</v>
      </c>
      <c r="AZ231" s="46">
        <f t="shared" si="162"/>
        <v>0</v>
      </c>
      <c r="BA231" s="46">
        <f t="shared" si="162"/>
        <v>0</v>
      </c>
      <c r="BB231" s="46">
        <f t="shared" si="162"/>
        <v>0</v>
      </c>
      <c r="BC231" s="46">
        <f t="shared" si="162"/>
        <v>0</v>
      </c>
      <c r="BD231" s="46">
        <f t="shared" si="162"/>
        <v>0</v>
      </c>
      <c r="BE231" s="46">
        <f t="shared" si="162"/>
        <v>0</v>
      </c>
      <c r="BF231" s="46">
        <f t="shared" si="162"/>
        <v>0</v>
      </c>
      <c r="BG231" s="46">
        <f t="shared" si="162"/>
        <v>0</v>
      </c>
      <c r="BH231" s="46">
        <f t="shared" si="162"/>
        <v>0</v>
      </c>
      <c r="BI231" s="46">
        <f t="shared" si="162"/>
        <v>0</v>
      </c>
      <c r="BJ231" s="46">
        <f t="shared" si="162"/>
        <v>0</v>
      </c>
      <c r="BK231" s="46">
        <f t="shared" si="162"/>
        <v>0</v>
      </c>
      <c r="BL231" s="46">
        <f t="shared" si="162"/>
        <v>0</v>
      </c>
      <c r="BM231" s="46">
        <f t="shared" si="162"/>
        <v>0</v>
      </c>
      <c r="BN231" s="46">
        <f t="shared" si="162"/>
        <v>0</v>
      </c>
      <c r="BO231" s="46">
        <f t="shared" si="162"/>
        <v>0</v>
      </c>
      <c r="BP231" s="46">
        <f t="shared" si="162"/>
        <v>0</v>
      </c>
      <c r="BQ231" s="46">
        <f t="shared" si="162"/>
        <v>0</v>
      </c>
      <c r="BR231" s="46">
        <f t="shared" si="162"/>
        <v>0</v>
      </c>
      <c r="BS231" s="46">
        <f t="shared" ref="BS231:CH231" si="163">BS227+BS221</f>
        <v>0</v>
      </c>
      <c r="BT231" s="46">
        <f t="shared" si="163"/>
        <v>0</v>
      </c>
      <c r="BU231" s="46">
        <f t="shared" si="163"/>
        <v>0</v>
      </c>
      <c r="BV231" s="46">
        <f t="shared" si="163"/>
        <v>0</v>
      </c>
      <c r="BW231" s="46">
        <f t="shared" si="163"/>
        <v>0</v>
      </c>
      <c r="BX231" s="46">
        <f t="shared" si="163"/>
        <v>0</v>
      </c>
      <c r="BY231" s="46">
        <f t="shared" si="163"/>
        <v>0</v>
      </c>
      <c r="BZ231" s="46">
        <f t="shared" si="163"/>
        <v>0</v>
      </c>
      <c r="CA231" s="46">
        <f t="shared" si="163"/>
        <v>0</v>
      </c>
      <c r="CB231" s="46">
        <f t="shared" si="163"/>
        <v>0</v>
      </c>
      <c r="CC231" s="46">
        <f t="shared" si="163"/>
        <v>0</v>
      </c>
      <c r="CD231" s="46">
        <f t="shared" si="163"/>
        <v>0</v>
      </c>
      <c r="CE231" s="46">
        <f t="shared" si="163"/>
        <v>0</v>
      </c>
      <c r="CF231" s="46">
        <f t="shared" si="163"/>
        <v>0</v>
      </c>
      <c r="CG231" s="46">
        <f t="shared" si="163"/>
        <v>0</v>
      </c>
      <c r="CH231" s="46">
        <f t="shared" si="163"/>
        <v>0</v>
      </c>
    </row>
    <row r="232" spans="2:86" x14ac:dyDescent="0.35">
      <c r="B232" s="2"/>
      <c r="F232" s="2"/>
      <c r="G232" s="56"/>
    </row>
    <row r="233" spans="2:86" x14ac:dyDescent="0.35">
      <c r="B233" s="2" t="s">
        <v>70</v>
      </c>
      <c r="G233" s="56"/>
    </row>
    <row r="235" spans="2:86" x14ac:dyDescent="0.35">
      <c r="B235" s="40" t="s">
        <v>75</v>
      </c>
      <c r="C235" s="2"/>
      <c r="D235" s="2"/>
      <c r="E235" s="44">
        <f>SUM(G235:CH235)</f>
        <v>0</v>
      </c>
      <c r="F235" s="2"/>
      <c r="G235" s="46">
        <f t="shared" ref="G235:BR237" si="164">G225*G$52</f>
        <v>0</v>
      </c>
      <c r="H235" s="46">
        <f t="shared" si="164"/>
        <v>0</v>
      </c>
      <c r="I235" s="46">
        <f t="shared" si="164"/>
        <v>0</v>
      </c>
      <c r="J235" s="46">
        <f t="shared" si="164"/>
        <v>0</v>
      </c>
      <c r="K235" s="46">
        <f t="shared" si="164"/>
        <v>0</v>
      </c>
      <c r="L235" s="46">
        <f t="shared" si="164"/>
        <v>0</v>
      </c>
      <c r="M235" s="46">
        <f t="shared" si="164"/>
        <v>0</v>
      </c>
      <c r="N235" s="46">
        <f t="shared" si="164"/>
        <v>0</v>
      </c>
      <c r="O235" s="46">
        <f t="shared" si="164"/>
        <v>0</v>
      </c>
      <c r="P235" s="46">
        <f t="shared" si="164"/>
        <v>0</v>
      </c>
      <c r="Q235" s="46">
        <f t="shared" si="164"/>
        <v>0</v>
      </c>
      <c r="R235" s="46">
        <f t="shared" si="164"/>
        <v>0</v>
      </c>
      <c r="S235" s="46">
        <f t="shared" si="164"/>
        <v>0</v>
      </c>
      <c r="T235" s="46">
        <f t="shared" si="164"/>
        <v>0</v>
      </c>
      <c r="U235" s="46">
        <f t="shared" si="164"/>
        <v>0</v>
      </c>
      <c r="V235" s="46">
        <f t="shared" si="164"/>
        <v>0</v>
      </c>
      <c r="W235" s="46">
        <f t="shared" si="164"/>
        <v>0</v>
      </c>
      <c r="X235" s="46">
        <f t="shared" si="164"/>
        <v>0</v>
      </c>
      <c r="Y235" s="46">
        <f t="shared" si="164"/>
        <v>0</v>
      </c>
      <c r="Z235" s="46">
        <f t="shared" si="164"/>
        <v>0</v>
      </c>
      <c r="AA235" s="46">
        <f t="shared" si="164"/>
        <v>0</v>
      </c>
      <c r="AB235" s="46">
        <f t="shared" si="164"/>
        <v>0</v>
      </c>
      <c r="AC235" s="46">
        <f t="shared" si="164"/>
        <v>0</v>
      </c>
      <c r="AD235" s="46">
        <f t="shared" si="164"/>
        <v>0</v>
      </c>
      <c r="AE235" s="46">
        <f t="shared" si="164"/>
        <v>0</v>
      </c>
      <c r="AF235" s="46">
        <f t="shared" si="164"/>
        <v>0</v>
      </c>
      <c r="AG235" s="46">
        <f t="shared" si="164"/>
        <v>0</v>
      </c>
      <c r="AH235" s="46">
        <f t="shared" si="164"/>
        <v>0</v>
      </c>
      <c r="AI235" s="46">
        <f t="shared" si="164"/>
        <v>0</v>
      </c>
      <c r="AJ235" s="46">
        <f t="shared" si="164"/>
        <v>0</v>
      </c>
      <c r="AK235" s="46">
        <f t="shared" si="164"/>
        <v>0</v>
      </c>
      <c r="AL235" s="46">
        <f t="shared" si="164"/>
        <v>0</v>
      </c>
      <c r="AM235" s="46">
        <f t="shared" si="164"/>
        <v>0</v>
      </c>
      <c r="AN235" s="46">
        <f t="shared" si="164"/>
        <v>0</v>
      </c>
      <c r="AO235" s="46">
        <f t="shared" si="164"/>
        <v>0</v>
      </c>
      <c r="AP235" s="46">
        <f t="shared" si="164"/>
        <v>0</v>
      </c>
      <c r="AQ235" s="46">
        <f t="shared" si="164"/>
        <v>0</v>
      </c>
      <c r="AR235" s="46">
        <f t="shared" si="164"/>
        <v>0</v>
      </c>
      <c r="AS235" s="46">
        <f t="shared" si="164"/>
        <v>0</v>
      </c>
      <c r="AT235" s="46">
        <f t="shared" si="164"/>
        <v>0</v>
      </c>
      <c r="AU235" s="46">
        <f t="shared" si="164"/>
        <v>0</v>
      </c>
      <c r="AV235" s="46">
        <f t="shared" si="164"/>
        <v>0</v>
      </c>
      <c r="AW235" s="46">
        <f t="shared" si="164"/>
        <v>0</v>
      </c>
      <c r="AX235" s="46">
        <f t="shared" si="164"/>
        <v>0</v>
      </c>
      <c r="AY235" s="46">
        <f t="shared" si="164"/>
        <v>0</v>
      </c>
      <c r="AZ235" s="46">
        <f t="shared" si="164"/>
        <v>0</v>
      </c>
      <c r="BA235" s="46">
        <f t="shared" si="164"/>
        <v>0</v>
      </c>
      <c r="BB235" s="46">
        <f t="shared" si="164"/>
        <v>0</v>
      </c>
      <c r="BC235" s="46">
        <f t="shared" si="164"/>
        <v>0</v>
      </c>
      <c r="BD235" s="46">
        <f t="shared" si="164"/>
        <v>0</v>
      </c>
      <c r="BE235" s="46">
        <f t="shared" si="164"/>
        <v>0</v>
      </c>
      <c r="BF235" s="46">
        <f t="shared" si="164"/>
        <v>0</v>
      </c>
      <c r="BG235" s="46">
        <f t="shared" si="164"/>
        <v>0</v>
      </c>
      <c r="BH235" s="46">
        <f t="shared" si="164"/>
        <v>0</v>
      </c>
      <c r="BI235" s="46">
        <f t="shared" si="164"/>
        <v>0</v>
      </c>
      <c r="BJ235" s="46">
        <f t="shared" si="164"/>
        <v>0</v>
      </c>
      <c r="BK235" s="46">
        <f t="shared" si="164"/>
        <v>0</v>
      </c>
      <c r="BL235" s="46">
        <f t="shared" si="164"/>
        <v>0</v>
      </c>
      <c r="BM235" s="46">
        <f t="shared" si="164"/>
        <v>0</v>
      </c>
      <c r="BN235" s="46">
        <f t="shared" si="164"/>
        <v>0</v>
      </c>
      <c r="BO235" s="46">
        <f t="shared" si="164"/>
        <v>0</v>
      </c>
      <c r="BP235" s="46">
        <f t="shared" si="164"/>
        <v>0</v>
      </c>
      <c r="BQ235" s="46">
        <f t="shared" si="164"/>
        <v>0</v>
      </c>
      <c r="BR235" s="46">
        <f t="shared" si="164"/>
        <v>0</v>
      </c>
      <c r="BS235" s="46">
        <f t="shared" ref="BS235:CH237" si="165">BS225*BS$52</f>
        <v>0</v>
      </c>
      <c r="BT235" s="46">
        <f t="shared" si="165"/>
        <v>0</v>
      </c>
      <c r="BU235" s="46">
        <f t="shared" si="165"/>
        <v>0</v>
      </c>
      <c r="BV235" s="46">
        <f t="shared" si="165"/>
        <v>0</v>
      </c>
      <c r="BW235" s="46">
        <f t="shared" si="165"/>
        <v>0</v>
      </c>
      <c r="BX235" s="46">
        <f t="shared" si="165"/>
        <v>0</v>
      </c>
      <c r="BY235" s="46">
        <f t="shared" si="165"/>
        <v>0</v>
      </c>
      <c r="BZ235" s="46">
        <f t="shared" si="165"/>
        <v>0</v>
      </c>
      <c r="CA235" s="46">
        <f t="shared" si="165"/>
        <v>0</v>
      </c>
      <c r="CB235" s="46">
        <f t="shared" si="165"/>
        <v>0</v>
      </c>
      <c r="CC235" s="46">
        <f t="shared" si="165"/>
        <v>0</v>
      </c>
      <c r="CD235" s="46">
        <f t="shared" si="165"/>
        <v>0</v>
      </c>
      <c r="CE235" s="46">
        <f t="shared" si="165"/>
        <v>0</v>
      </c>
      <c r="CF235" s="46">
        <f t="shared" si="165"/>
        <v>0</v>
      </c>
      <c r="CG235" s="46">
        <f t="shared" si="165"/>
        <v>0</v>
      </c>
      <c r="CH235" s="46">
        <f t="shared" si="165"/>
        <v>0</v>
      </c>
    </row>
    <row r="236" spans="2:86" x14ac:dyDescent="0.35">
      <c r="B236" s="40" t="s">
        <v>76</v>
      </c>
      <c r="E236" s="32">
        <f>SUM(G236:CH236)</f>
        <v>0</v>
      </c>
      <c r="F236" s="2"/>
      <c r="G236" s="43">
        <f t="shared" si="164"/>
        <v>0</v>
      </c>
      <c r="H236" s="43">
        <f t="shared" si="164"/>
        <v>0</v>
      </c>
      <c r="I236" s="43">
        <f t="shared" si="164"/>
        <v>0</v>
      </c>
      <c r="J236" s="43">
        <f t="shared" si="164"/>
        <v>0</v>
      </c>
      <c r="K236" s="43">
        <f t="shared" si="164"/>
        <v>0</v>
      </c>
      <c r="L236" s="43">
        <f t="shared" si="164"/>
        <v>0</v>
      </c>
      <c r="M236" s="43">
        <f t="shared" si="164"/>
        <v>0</v>
      </c>
      <c r="N236" s="43">
        <f t="shared" si="164"/>
        <v>0</v>
      </c>
      <c r="O236" s="43">
        <f t="shared" si="164"/>
        <v>0</v>
      </c>
      <c r="P236" s="43">
        <f t="shared" si="164"/>
        <v>0</v>
      </c>
      <c r="Q236" s="43">
        <f t="shared" si="164"/>
        <v>0</v>
      </c>
      <c r="R236" s="43">
        <f t="shared" si="164"/>
        <v>0</v>
      </c>
      <c r="S236" s="43">
        <f t="shared" si="164"/>
        <v>0</v>
      </c>
      <c r="T236" s="43">
        <f t="shared" si="164"/>
        <v>0</v>
      </c>
      <c r="U236" s="43">
        <f t="shared" si="164"/>
        <v>0</v>
      </c>
      <c r="V236" s="43">
        <f t="shared" si="164"/>
        <v>0</v>
      </c>
      <c r="W236" s="43">
        <f t="shared" si="164"/>
        <v>0</v>
      </c>
      <c r="X236" s="43">
        <f t="shared" si="164"/>
        <v>0</v>
      </c>
      <c r="Y236" s="43">
        <f t="shared" si="164"/>
        <v>0</v>
      </c>
      <c r="Z236" s="43">
        <f t="shared" si="164"/>
        <v>0</v>
      </c>
      <c r="AA236" s="43">
        <f t="shared" si="164"/>
        <v>0</v>
      </c>
      <c r="AB236" s="43">
        <f t="shared" si="164"/>
        <v>0</v>
      </c>
      <c r="AC236" s="43">
        <f t="shared" si="164"/>
        <v>0</v>
      </c>
      <c r="AD236" s="43">
        <f t="shared" si="164"/>
        <v>0</v>
      </c>
      <c r="AE236" s="43">
        <f t="shared" si="164"/>
        <v>0</v>
      </c>
      <c r="AF236" s="43">
        <f t="shared" si="164"/>
        <v>0</v>
      </c>
      <c r="AG236" s="43">
        <f t="shared" si="164"/>
        <v>0</v>
      </c>
      <c r="AH236" s="43">
        <f t="shared" si="164"/>
        <v>0</v>
      </c>
      <c r="AI236" s="43">
        <f t="shared" si="164"/>
        <v>0</v>
      </c>
      <c r="AJ236" s="43">
        <f t="shared" si="164"/>
        <v>0</v>
      </c>
      <c r="AK236" s="43">
        <f t="shared" si="164"/>
        <v>0</v>
      </c>
      <c r="AL236" s="43">
        <f t="shared" si="164"/>
        <v>0</v>
      </c>
      <c r="AM236" s="43">
        <f t="shared" si="164"/>
        <v>0</v>
      </c>
      <c r="AN236" s="43">
        <f t="shared" si="164"/>
        <v>0</v>
      </c>
      <c r="AO236" s="43">
        <f t="shared" si="164"/>
        <v>0</v>
      </c>
      <c r="AP236" s="43">
        <f t="shared" si="164"/>
        <v>0</v>
      </c>
      <c r="AQ236" s="43">
        <f t="shared" si="164"/>
        <v>0</v>
      </c>
      <c r="AR236" s="43">
        <f t="shared" si="164"/>
        <v>0</v>
      </c>
      <c r="AS236" s="43">
        <f t="shared" si="164"/>
        <v>0</v>
      </c>
      <c r="AT236" s="43">
        <f t="shared" si="164"/>
        <v>0</v>
      </c>
      <c r="AU236" s="43">
        <f t="shared" si="164"/>
        <v>0</v>
      </c>
      <c r="AV236" s="43">
        <f t="shared" si="164"/>
        <v>0</v>
      </c>
      <c r="AW236" s="43">
        <f t="shared" si="164"/>
        <v>0</v>
      </c>
      <c r="AX236" s="43">
        <f t="shared" si="164"/>
        <v>0</v>
      </c>
      <c r="AY236" s="43">
        <f t="shared" si="164"/>
        <v>0</v>
      </c>
      <c r="AZ236" s="43">
        <f t="shared" si="164"/>
        <v>0</v>
      </c>
      <c r="BA236" s="43">
        <f t="shared" si="164"/>
        <v>0</v>
      </c>
      <c r="BB236" s="43">
        <f t="shared" si="164"/>
        <v>0</v>
      </c>
      <c r="BC236" s="43">
        <f t="shared" si="164"/>
        <v>0</v>
      </c>
      <c r="BD236" s="43">
        <f t="shared" si="164"/>
        <v>0</v>
      </c>
      <c r="BE236" s="43">
        <f t="shared" si="164"/>
        <v>0</v>
      </c>
      <c r="BF236" s="43">
        <f t="shared" si="164"/>
        <v>0</v>
      </c>
      <c r="BG236" s="43">
        <f t="shared" si="164"/>
        <v>0</v>
      </c>
      <c r="BH236" s="43">
        <f t="shared" si="164"/>
        <v>0</v>
      </c>
      <c r="BI236" s="43">
        <f t="shared" si="164"/>
        <v>0</v>
      </c>
      <c r="BJ236" s="43">
        <f t="shared" si="164"/>
        <v>0</v>
      </c>
      <c r="BK236" s="43">
        <f t="shared" si="164"/>
        <v>0</v>
      </c>
      <c r="BL236" s="43">
        <f t="shared" si="164"/>
        <v>0</v>
      </c>
      <c r="BM236" s="43">
        <f t="shared" si="164"/>
        <v>0</v>
      </c>
      <c r="BN236" s="43">
        <f t="shared" si="164"/>
        <v>0</v>
      </c>
      <c r="BO236" s="43">
        <f t="shared" si="164"/>
        <v>0</v>
      </c>
      <c r="BP236" s="43">
        <f t="shared" si="164"/>
        <v>0</v>
      </c>
      <c r="BQ236" s="43">
        <f t="shared" si="164"/>
        <v>0</v>
      </c>
      <c r="BR236" s="43">
        <f t="shared" si="164"/>
        <v>0</v>
      </c>
      <c r="BS236" s="43">
        <f t="shared" si="165"/>
        <v>0</v>
      </c>
      <c r="BT236" s="43">
        <f t="shared" si="165"/>
        <v>0</v>
      </c>
      <c r="BU236" s="43">
        <f t="shared" si="165"/>
        <v>0</v>
      </c>
      <c r="BV236" s="43">
        <f t="shared" si="165"/>
        <v>0</v>
      </c>
      <c r="BW236" s="43">
        <f t="shared" si="165"/>
        <v>0</v>
      </c>
      <c r="BX236" s="43">
        <f t="shared" si="165"/>
        <v>0</v>
      </c>
      <c r="BY236" s="43">
        <f t="shared" si="165"/>
        <v>0</v>
      </c>
      <c r="BZ236" s="43">
        <f t="shared" si="165"/>
        <v>0</v>
      </c>
      <c r="CA236" s="43">
        <f t="shared" si="165"/>
        <v>0</v>
      </c>
      <c r="CB236" s="43">
        <f t="shared" si="165"/>
        <v>0</v>
      </c>
      <c r="CC236" s="43">
        <f t="shared" si="165"/>
        <v>0</v>
      </c>
      <c r="CD236" s="43">
        <f t="shared" si="165"/>
        <v>0</v>
      </c>
      <c r="CE236" s="43">
        <f t="shared" si="165"/>
        <v>0</v>
      </c>
      <c r="CF236" s="43">
        <f t="shared" si="165"/>
        <v>0</v>
      </c>
      <c r="CG236" s="43">
        <f t="shared" si="165"/>
        <v>0</v>
      </c>
      <c r="CH236" s="43">
        <f t="shared" si="165"/>
        <v>0</v>
      </c>
    </row>
    <row r="237" spans="2:86" x14ac:dyDescent="0.35">
      <c r="B237" s="40" t="s">
        <v>77</v>
      </c>
      <c r="E237" s="44">
        <f>SUM(G237:CH237)</f>
        <v>0</v>
      </c>
      <c r="F237" s="2"/>
      <c r="G237" s="45">
        <f t="shared" si="164"/>
        <v>0</v>
      </c>
      <c r="H237" s="46">
        <f t="shared" si="164"/>
        <v>0</v>
      </c>
      <c r="I237" s="46">
        <f t="shared" si="164"/>
        <v>0</v>
      </c>
      <c r="J237" s="46">
        <f t="shared" si="164"/>
        <v>0</v>
      </c>
      <c r="K237" s="46">
        <f t="shared" si="164"/>
        <v>0</v>
      </c>
      <c r="L237" s="46">
        <f t="shared" si="164"/>
        <v>0</v>
      </c>
      <c r="M237" s="46">
        <f t="shared" si="164"/>
        <v>0</v>
      </c>
      <c r="N237" s="46">
        <f t="shared" si="164"/>
        <v>0</v>
      </c>
      <c r="O237" s="46">
        <f t="shared" si="164"/>
        <v>0</v>
      </c>
      <c r="P237" s="46">
        <f t="shared" si="164"/>
        <v>0</v>
      </c>
      <c r="Q237" s="46">
        <f t="shared" si="164"/>
        <v>0</v>
      </c>
      <c r="R237" s="46">
        <f t="shared" si="164"/>
        <v>0</v>
      </c>
      <c r="S237" s="46">
        <f t="shared" si="164"/>
        <v>0</v>
      </c>
      <c r="T237" s="46">
        <f t="shared" si="164"/>
        <v>0</v>
      </c>
      <c r="U237" s="46">
        <f t="shared" si="164"/>
        <v>0</v>
      </c>
      <c r="V237" s="46">
        <f t="shared" si="164"/>
        <v>0</v>
      </c>
      <c r="W237" s="46">
        <f t="shared" si="164"/>
        <v>0</v>
      </c>
      <c r="X237" s="46">
        <f t="shared" si="164"/>
        <v>0</v>
      </c>
      <c r="Y237" s="46">
        <f t="shared" si="164"/>
        <v>0</v>
      </c>
      <c r="Z237" s="46">
        <f t="shared" si="164"/>
        <v>0</v>
      </c>
      <c r="AA237" s="46">
        <f t="shared" si="164"/>
        <v>0</v>
      </c>
      <c r="AB237" s="46">
        <f t="shared" si="164"/>
        <v>0</v>
      </c>
      <c r="AC237" s="46">
        <f t="shared" si="164"/>
        <v>0</v>
      </c>
      <c r="AD237" s="46">
        <f t="shared" si="164"/>
        <v>0</v>
      </c>
      <c r="AE237" s="46">
        <f t="shared" si="164"/>
        <v>0</v>
      </c>
      <c r="AF237" s="46">
        <f t="shared" si="164"/>
        <v>0</v>
      </c>
      <c r="AG237" s="46">
        <f t="shared" si="164"/>
        <v>0</v>
      </c>
      <c r="AH237" s="46">
        <f t="shared" si="164"/>
        <v>0</v>
      </c>
      <c r="AI237" s="46">
        <f t="shared" si="164"/>
        <v>0</v>
      </c>
      <c r="AJ237" s="46">
        <f t="shared" si="164"/>
        <v>0</v>
      </c>
      <c r="AK237" s="46">
        <f t="shared" si="164"/>
        <v>0</v>
      </c>
      <c r="AL237" s="46">
        <f t="shared" si="164"/>
        <v>0</v>
      </c>
      <c r="AM237" s="46">
        <f t="shared" si="164"/>
        <v>0</v>
      </c>
      <c r="AN237" s="46">
        <f t="shared" si="164"/>
        <v>0</v>
      </c>
      <c r="AO237" s="46">
        <f t="shared" si="164"/>
        <v>0</v>
      </c>
      <c r="AP237" s="46">
        <f t="shared" si="164"/>
        <v>0</v>
      </c>
      <c r="AQ237" s="46">
        <f t="shared" si="164"/>
        <v>0</v>
      </c>
      <c r="AR237" s="46">
        <f t="shared" si="164"/>
        <v>0</v>
      </c>
      <c r="AS237" s="46">
        <f t="shared" si="164"/>
        <v>0</v>
      </c>
      <c r="AT237" s="46">
        <f t="shared" si="164"/>
        <v>0</v>
      </c>
      <c r="AU237" s="46">
        <f t="shared" si="164"/>
        <v>0</v>
      </c>
      <c r="AV237" s="46">
        <f t="shared" si="164"/>
        <v>0</v>
      </c>
      <c r="AW237" s="46">
        <f t="shared" si="164"/>
        <v>0</v>
      </c>
      <c r="AX237" s="46">
        <f t="shared" si="164"/>
        <v>0</v>
      </c>
      <c r="AY237" s="46">
        <f t="shared" si="164"/>
        <v>0</v>
      </c>
      <c r="AZ237" s="46">
        <f t="shared" si="164"/>
        <v>0</v>
      </c>
      <c r="BA237" s="46">
        <f t="shared" si="164"/>
        <v>0</v>
      </c>
      <c r="BB237" s="46">
        <f t="shared" si="164"/>
        <v>0</v>
      </c>
      <c r="BC237" s="46">
        <f t="shared" si="164"/>
        <v>0</v>
      </c>
      <c r="BD237" s="46">
        <f t="shared" si="164"/>
        <v>0</v>
      </c>
      <c r="BE237" s="46">
        <f t="shared" si="164"/>
        <v>0</v>
      </c>
      <c r="BF237" s="46">
        <f t="shared" si="164"/>
        <v>0</v>
      </c>
      <c r="BG237" s="46">
        <f t="shared" si="164"/>
        <v>0</v>
      </c>
      <c r="BH237" s="46">
        <f t="shared" si="164"/>
        <v>0</v>
      </c>
      <c r="BI237" s="46">
        <f t="shared" si="164"/>
        <v>0</v>
      </c>
      <c r="BJ237" s="46">
        <f t="shared" si="164"/>
        <v>0</v>
      </c>
      <c r="BK237" s="46">
        <f t="shared" si="164"/>
        <v>0</v>
      </c>
      <c r="BL237" s="46">
        <f t="shared" si="164"/>
        <v>0</v>
      </c>
      <c r="BM237" s="46">
        <f t="shared" si="164"/>
        <v>0</v>
      </c>
      <c r="BN237" s="46">
        <f t="shared" si="164"/>
        <v>0</v>
      </c>
      <c r="BO237" s="46">
        <f t="shared" si="164"/>
        <v>0</v>
      </c>
      <c r="BP237" s="46">
        <f t="shared" si="164"/>
        <v>0</v>
      </c>
      <c r="BQ237" s="46">
        <f t="shared" si="164"/>
        <v>0</v>
      </c>
      <c r="BR237" s="46">
        <f t="shared" si="164"/>
        <v>0</v>
      </c>
      <c r="BS237" s="46">
        <f t="shared" si="165"/>
        <v>0</v>
      </c>
      <c r="BT237" s="46">
        <f t="shared" si="165"/>
        <v>0</v>
      </c>
      <c r="BU237" s="46">
        <f t="shared" si="165"/>
        <v>0</v>
      </c>
      <c r="BV237" s="46">
        <f t="shared" si="165"/>
        <v>0</v>
      </c>
      <c r="BW237" s="46">
        <f t="shared" si="165"/>
        <v>0</v>
      </c>
      <c r="BX237" s="46">
        <f t="shared" si="165"/>
        <v>0</v>
      </c>
      <c r="BY237" s="46">
        <f t="shared" si="165"/>
        <v>0</v>
      </c>
      <c r="BZ237" s="46">
        <f t="shared" si="165"/>
        <v>0</v>
      </c>
      <c r="CA237" s="46">
        <f t="shared" si="165"/>
        <v>0</v>
      </c>
      <c r="CB237" s="46">
        <f t="shared" si="165"/>
        <v>0</v>
      </c>
      <c r="CC237" s="46">
        <f t="shared" si="165"/>
        <v>0</v>
      </c>
      <c r="CD237" s="46">
        <f t="shared" si="165"/>
        <v>0</v>
      </c>
      <c r="CE237" s="46">
        <f t="shared" si="165"/>
        <v>0</v>
      </c>
      <c r="CF237" s="46">
        <f t="shared" si="165"/>
        <v>0</v>
      </c>
      <c r="CG237" s="46">
        <f t="shared" si="165"/>
        <v>0</v>
      </c>
      <c r="CH237" s="46">
        <f t="shared" si="165"/>
        <v>0</v>
      </c>
    </row>
    <row r="238" spans="2:86" x14ac:dyDescent="0.35">
      <c r="B238" s="40"/>
      <c r="E238" s="32"/>
      <c r="F238" s="2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</row>
    <row r="239" spans="2:86" x14ac:dyDescent="0.35">
      <c r="B239" s="40" t="s">
        <v>78</v>
      </c>
      <c r="C239" s="2"/>
      <c r="D239" s="2"/>
      <c r="E239" s="44">
        <f>SUM(G239:CH239)</f>
        <v>0</v>
      </c>
      <c r="F239" s="2"/>
      <c r="G239" s="46">
        <f t="shared" ref="G239:BR241" si="166">G229*G$52</f>
        <v>0</v>
      </c>
      <c r="H239" s="46">
        <f t="shared" si="166"/>
        <v>0</v>
      </c>
      <c r="I239" s="46">
        <f t="shared" si="166"/>
        <v>0</v>
      </c>
      <c r="J239" s="46">
        <f t="shared" si="166"/>
        <v>0</v>
      </c>
      <c r="K239" s="46">
        <f t="shared" si="166"/>
        <v>0</v>
      </c>
      <c r="L239" s="46">
        <f t="shared" si="166"/>
        <v>0</v>
      </c>
      <c r="M239" s="46">
        <f t="shared" si="166"/>
        <v>0</v>
      </c>
      <c r="N239" s="46">
        <f t="shared" si="166"/>
        <v>0</v>
      </c>
      <c r="O239" s="46">
        <f t="shared" si="166"/>
        <v>0</v>
      </c>
      <c r="P239" s="46">
        <f t="shared" si="166"/>
        <v>0</v>
      </c>
      <c r="Q239" s="46">
        <f t="shared" si="166"/>
        <v>0</v>
      </c>
      <c r="R239" s="46">
        <f t="shared" si="166"/>
        <v>0</v>
      </c>
      <c r="S239" s="46">
        <f t="shared" si="166"/>
        <v>0</v>
      </c>
      <c r="T239" s="46">
        <f t="shared" si="166"/>
        <v>0</v>
      </c>
      <c r="U239" s="46">
        <f t="shared" si="166"/>
        <v>0</v>
      </c>
      <c r="V239" s="46">
        <f t="shared" si="166"/>
        <v>0</v>
      </c>
      <c r="W239" s="46">
        <f t="shared" si="166"/>
        <v>0</v>
      </c>
      <c r="X239" s="46">
        <f t="shared" si="166"/>
        <v>0</v>
      </c>
      <c r="Y239" s="46">
        <f t="shared" si="166"/>
        <v>0</v>
      </c>
      <c r="Z239" s="46">
        <f t="shared" si="166"/>
        <v>0</v>
      </c>
      <c r="AA239" s="46">
        <f t="shared" si="166"/>
        <v>0</v>
      </c>
      <c r="AB239" s="46">
        <f t="shared" si="166"/>
        <v>0</v>
      </c>
      <c r="AC239" s="46">
        <f t="shared" si="166"/>
        <v>0</v>
      </c>
      <c r="AD239" s="46">
        <f t="shared" si="166"/>
        <v>0</v>
      </c>
      <c r="AE239" s="46">
        <f t="shared" si="166"/>
        <v>0</v>
      </c>
      <c r="AF239" s="46">
        <f t="shared" si="166"/>
        <v>0</v>
      </c>
      <c r="AG239" s="46">
        <f t="shared" si="166"/>
        <v>0</v>
      </c>
      <c r="AH239" s="46">
        <f t="shared" si="166"/>
        <v>0</v>
      </c>
      <c r="AI239" s="46">
        <f t="shared" si="166"/>
        <v>0</v>
      </c>
      <c r="AJ239" s="46">
        <f t="shared" si="166"/>
        <v>0</v>
      </c>
      <c r="AK239" s="46">
        <f t="shared" si="166"/>
        <v>0</v>
      </c>
      <c r="AL239" s="46">
        <f t="shared" si="166"/>
        <v>0</v>
      </c>
      <c r="AM239" s="46">
        <f t="shared" si="166"/>
        <v>0</v>
      </c>
      <c r="AN239" s="46">
        <f t="shared" si="166"/>
        <v>0</v>
      </c>
      <c r="AO239" s="46">
        <f t="shared" si="166"/>
        <v>0</v>
      </c>
      <c r="AP239" s="46">
        <f t="shared" si="166"/>
        <v>0</v>
      </c>
      <c r="AQ239" s="46">
        <f t="shared" si="166"/>
        <v>0</v>
      </c>
      <c r="AR239" s="46">
        <f t="shared" si="166"/>
        <v>0</v>
      </c>
      <c r="AS239" s="46">
        <f t="shared" si="166"/>
        <v>0</v>
      </c>
      <c r="AT239" s="46">
        <f t="shared" si="166"/>
        <v>0</v>
      </c>
      <c r="AU239" s="46">
        <f t="shared" si="166"/>
        <v>0</v>
      </c>
      <c r="AV239" s="46">
        <f t="shared" si="166"/>
        <v>0</v>
      </c>
      <c r="AW239" s="46">
        <f t="shared" si="166"/>
        <v>0</v>
      </c>
      <c r="AX239" s="46">
        <f t="shared" si="166"/>
        <v>0</v>
      </c>
      <c r="AY239" s="46">
        <f t="shared" si="166"/>
        <v>0</v>
      </c>
      <c r="AZ239" s="46">
        <f t="shared" si="166"/>
        <v>0</v>
      </c>
      <c r="BA239" s="46">
        <f t="shared" si="166"/>
        <v>0</v>
      </c>
      <c r="BB239" s="46">
        <f t="shared" si="166"/>
        <v>0</v>
      </c>
      <c r="BC239" s="46">
        <f t="shared" si="166"/>
        <v>0</v>
      </c>
      <c r="BD239" s="46">
        <f t="shared" si="166"/>
        <v>0</v>
      </c>
      <c r="BE239" s="46">
        <f t="shared" si="166"/>
        <v>0</v>
      </c>
      <c r="BF239" s="46">
        <f t="shared" si="166"/>
        <v>0</v>
      </c>
      <c r="BG239" s="46">
        <f t="shared" si="166"/>
        <v>0</v>
      </c>
      <c r="BH239" s="46">
        <f t="shared" si="166"/>
        <v>0</v>
      </c>
      <c r="BI239" s="46">
        <f t="shared" si="166"/>
        <v>0</v>
      </c>
      <c r="BJ239" s="46">
        <f t="shared" si="166"/>
        <v>0</v>
      </c>
      <c r="BK239" s="46">
        <f t="shared" si="166"/>
        <v>0</v>
      </c>
      <c r="BL239" s="46">
        <f t="shared" si="166"/>
        <v>0</v>
      </c>
      <c r="BM239" s="46">
        <f t="shared" si="166"/>
        <v>0</v>
      </c>
      <c r="BN239" s="46">
        <f t="shared" si="166"/>
        <v>0</v>
      </c>
      <c r="BO239" s="46">
        <f t="shared" si="166"/>
        <v>0</v>
      </c>
      <c r="BP239" s="46">
        <f t="shared" si="166"/>
        <v>0</v>
      </c>
      <c r="BQ239" s="46">
        <f t="shared" si="166"/>
        <v>0</v>
      </c>
      <c r="BR239" s="46">
        <f t="shared" si="166"/>
        <v>0</v>
      </c>
      <c r="BS239" s="46">
        <f t="shared" ref="BS239:CH241" si="167">BS229*BS$52</f>
        <v>0</v>
      </c>
      <c r="BT239" s="46">
        <f t="shared" si="167"/>
        <v>0</v>
      </c>
      <c r="BU239" s="46">
        <f t="shared" si="167"/>
        <v>0</v>
      </c>
      <c r="BV239" s="46">
        <f t="shared" si="167"/>
        <v>0</v>
      </c>
      <c r="BW239" s="46">
        <f t="shared" si="167"/>
        <v>0</v>
      </c>
      <c r="BX239" s="46">
        <f t="shared" si="167"/>
        <v>0</v>
      </c>
      <c r="BY239" s="46">
        <f t="shared" si="167"/>
        <v>0</v>
      </c>
      <c r="BZ239" s="46">
        <f t="shared" si="167"/>
        <v>0</v>
      </c>
      <c r="CA239" s="46">
        <f t="shared" si="167"/>
        <v>0</v>
      </c>
      <c r="CB239" s="46">
        <f t="shared" si="167"/>
        <v>0</v>
      </c>
      <c r="CC239" s="46">
        <f t="shared" si="167"/>
        <v>0</v>
      </c>
      <c r="CD239" s="46">
        <f t="shared" si="167"/>
        <v>0</v>
      </c>
      <c r="CE239" s="46">
        <f t="shared" si="167"/>
        <v>0</v>
      </c>
      <c r="CF239" s="46">
        <f t="shared" si="167"/>
        <v>0</v>
      </c>
      <c r="CG239" s="46">
        <f t="shared" si="167"/>
        <v>0</v>
      </c>
      <c r="CH239" s="46">
        <f t="shared" si="167"/>
        <v>0</v>
      </c>
    </row>
    <row r="240" spans="2:86" x14ac:dyDescent="0.35">
      <c r="B240" s="40" t="s">
        <v>79</v>
      </c>
      <c r="E240" s="32">
        <f>SUM(G240:CH240)</f>
        <v>0</v>
      </c>
      <c r="F240" s="2"/>
      <c r="G240" s="33">
        <f t="shared" si="166"/>
        <v>0</v>
      </c>
      <c r="H240" s="43">
        <f t="shared" si="166"/>
        <v>0</v>
      </c>
      <c r="I240" s="43">
        <f t="shared" si="166"/>
        <v>0</v>
      </c>
      <c r="J240" s="43">
        <f t="shared" si="166"/>
        <v>0</v>
      </c>
      <c r="K240" s="43">
        <f t="shared" si="166"/>
        <v>0</v>
      </c>
      <c r="L240" s="43">
        <f t="shared" si="166"/>
        <v>0</v>
      </c>
      <c r="M240" s="43">
        <f t="shared" si="166"/>
        <v>0</v>
      </c>
      <c r="N240" s="43">
        <f t="shared" si="166"/>
        <v>0</v>
      </c>
      <c r="O240" s="43">
        <f t="shared" si="166"/>
        <v>0</v>
      </c>
      <c r="P240" s="43">
        <f t="shared" si="166"/>
        <v>0</v>
      </c>
      <c r="Q240" s="43">
        <f t="shared" si="166"/>
        <v>0</v>
      </c>
      <c r="R240" s="43">
        <f t="shared" si="166"/>
        <v>0</v>
      </c>
      <c r="S240" s="43">
        <f t="shared" si="166"/>
        <v>0</v>
      </c>
      <c r="T240" s="43">
        <f t="shared" si="166"/>
        <v>0</v>
      </c>
      <c r="U240" s="43">
        <f t="shared" si="166"/>
        <v>0</v>
      </c>
      <c r="V240" s="43">
        <f t="shared" si="166"/>
        <v>0</v>
      </c>
      <c r="W240" s="43">
        <f t="shared" si="166"/>
        <v>0</v>
      </c>
      <c r="X240" s="43">
        <f t="shared" si="166"/>
        <v>0</v>
      </c>
      <c r="Y240" s="43">
        <f t="shared" si="166"/>
        <v>0</v>
      </c>
      <c r="Z240" s="43">
        <f t="shared" si="166"/>
        <v>0</v>
      </c>
      <c r="AA240" s="43">
        <f t="shared" si="166"/>
        <v>0</v>
      </c>
      <c r="AB240" s="43">
        <f t="shared" si="166"/>
        <v>0</v>
      </c>
      <c r="AC240" s="43">
        <f t="shared" si="166"/>
        <v>0</v>
      </c>
      <c r="AD240" s="43">
        <f t="shared" si="166"/>
        <v>0</v>
      </c>
      <c r="AE240" s="43">
        <f t="shared" si="166"/>
        <v>0</v>
      </c>
      <c r="AF240" s="43">
        <f t="shared" si="166"/>
        <v>0</v>
      </c>
      <c r="AG240" s="43">
        <f t="shared" si="166"/>
        <v>0</v>
      </c>
      <c r="AH240" s="43">
        <f t="shared" si="166"/>
        <v>0</v>
      </c>
      <c r="AI240" s="43">
        <f t="shared" si="166"/>
        <v>0</v>
      </c>
      <c r="AJ240" s="43">
        <f t="shared" si="166"/>
        <v>0</v>
      </c>
      <c r="AK240" s="43">
        <f t="shared" si="166"/>
        <v>0</v>
      </c>
      <c r="AL240" s="43">
        <f t="shared" si="166"/>
        <v>0</v>
      </c>
      <c r="AM240" s="43">
        <f t="shared" si="166"/>
        <v>0</v>
      </c>
      <c r="AN240" s="43">
        <f t="shared" si="166"/>
        <v>0</v>
      </c>
      <c r="AO240" s="43">
        <f t="shared" si="166"/>
        <v>0</v>
      </c>
      <c r="AP240" s="43">
        <f t="shared" si="166"/>
        <v>0</v>
      </c>
      <c r="AQ240" s="43">
        <f t="shared" si="166"/>
        <v>0</v>
      </c>
      <c r="AR240" s="43">
        <f t="shared" si="166"/>
        <v>0</v>
      </c>
      <c r="AS240" s="43">
        <f t="shared" si="166"/>
        <v>0</v>
      </c>
      <c r="AT240" s="43">
        <f t="shared" si="166"/>
        <v>0</v>
      </c>
      <c r="AU240" s="43">
        <f t="shared" si="166"/>
        <v>0</v>
      </c>
      <c r="AV240" s="43">
        <f t="shared" si="166"/>
        <v>0</v>
      </c>
      <c r="AW240" s="43">
        <f t="shared" si="166"/>
        <v>0</v>
      </c>
      <c r="AX240" s="43">
        <f t="shared" si="166"/>
        <v>0</v>
      </c>
      <c r="AY240" s="43">
        <f t="shared" si="166"/>
        <v>0</v>
      </c>
      <c r="AZ240" s="43">
        <f t="shared" si="166"/>
        <v>0</v>
      </c>
      <c r="BA240" s="43">
        <f t="shared" si="166"/>
        <v>0</v>
      </c>
      <c r="BB240" s="43">
        <f t="shared" si="166"/>
        <v>0</v>
      </c>
      <c r="BC240" s="43">
        <f t="shared" si="166"/>
        <v>0</v>
      </c>
      <c r="BD240" s="43">
        <f t="shared" si="166"/>
        <v>0</v>
      </c>
      <c r="BE240" s="43">
        <f t="shared" si="166"/>
        <v>0</v>
      </c>
      <c r="BF240" s="43">
        <f t="shared" si="166"/>
        <v>0</v>
      </c>
      <c r="BG240" s="43">
        <f t="shared" si="166"/>
        <v>0</v>
      </c>
      <c r="BH240" s="43">
        <f t="shared" si="166"/>
        <v>0</v>
      </c>
      <c r="BI240" s="43">
        <f t="shared" si="166"/>
        <v>0</v>
      </c>
      <c r="BJ240" s="43">
        <f t="shared" si="166"/>
        <v>0</v>
      </c>
      <c r="BK240" s="43">
        <f t="shared" si="166"/>
        <v>0</v>
      </c>
      <c r="BL240" s="43">
        <f t="shared" si="166"/>
        <v>0</v>
      </c>
      <c r="BM240" s="43">
        <f t="shared" si="166"/>
        <v>0</v>
      </c>
      <c r="BN240" s="43">
        <f t="shared" si="166"/>
        <v>0</v>
      </c>
      <c r="BO240" s="43">
        <f t="shared" si="166"/>
        <v>0</v>
      </c>
      <c r="BP240" s="43">
        <f t="shared" si="166"/>
        <v>0</v>
      </c>
      <c r="BQ240" s="43">
        <f t="shared" si="166"/>
        <v>0</v>
      </c>
      <c r="BR240" s="43">
        <f t="shared" si="166"/>
        <v>0</v>
      </c>
      <c r="BS240" s="43">
        <f t="shared" si="167"/>
        <v>0</v>
      </c>
      <c r="BT240" s="43">
        <f t="shared" si="167"/>
        <v>0</v>
      </c>
      <c r="BU240" s="43">
        <f t="shared" si="167"/>
        <v>0</v>
      </c>
      <c r="BV240" s="43">
        <f t="shared" si="167"/>
        <v>0</v>
      </c>
      <c r="BW240" s="43">
        <f t="shared" si="167"/>
        <v>0</v>
      </c>
      <c r="BX240" s="43">
        <f t="shared" si="167"/>
        <v>0</v>
      </c>
      <c r="BY240" s="43">
        <f t="shared" si="167"/>
        <v>0</v>
      </c>
      <c r="BZ240" s="43">
        <f t="shared" si="167"/>
        <v>0</v>
      </c>
      <c r="CA240" s="43">
        <f t="shared" si="167"/>
        <v>0</v>
      </c>
      <c r="CB240" s="43">
        <f t="shared" si="167"/>
        <v>0</v>
      </c>
      <c r="CC240" s="43">
        <f t="shared" si="167"/>
        <v>0</v>
      </c>
      <c r="CD240" s="43">
        <f t="shared" si="167"/>
        <v>0</v>
      </c>
      <c r="CE240" s="43">
        <f t="shared" si="167"/>
        <v>0</v>
      </c>
      <c r="CF240" s="43">
        <f t="shared" si="167"/>
        <v>0</v>
      </c>
      <c r="CG240" s="43">
        <f t="shared" si="167"/>
        <v>0</v>
      </c>
      <c r="CH240" s="43">
        <f t="shared" si="167"/>
        <v>0</v>
      </c>
    </row>
    <row r="241" spans="2:86" x14ac:dyDescent="0.35">
      <c r="B241" s="40" t="s">
        <v>80</v>
      </c>
      <c r="E241" s="44">
        <f>SUM(G241:CH241)</f>
        <v>0</v>
      </c>
      <c r="F241" s="2"/>
      <c r="G241" s="45">
        <f t="shared" si="166"/>
        <v>0</v>
      </c>
      <c r="H241" s="46">
        <f t="shared" si="166"/>
        <v>0</v>
      </c>
      <c r="I241" s="46">
        <f t="shared" si="166"/>
        <v>0</v>
      </c>
      <c r="J241" s="46">
        <f t="shared" si="166"/>
        <v>0</v>
      </c>
      <c r="K241" s="46">
        <f t="shared" si="166"/>
        <v>0</v>
      </c>
      <c r="L241" s="46">
        <f t="shared" si="166"/>
        <v>0</v>
      </c>
      <c r="M241" s="46">
        <f t="shared" si="166"/>
        <v>0</v>
      </c>
      <c r="N241" s="46">
        <f t="shared" si="166"/>
        <v>0</v>
      </c>
      <c r="O241" s="46">
        <f t="shared" si="166"/>
        <v>0</v>
      </c>
      <c r="P241" s="46">
        <f t="shared" si="166"/>
        <v>0</v>
      </c>
      <c r="Q241" s="46">
        <f t="shared" si="166"/>
        <v>0</v>
      </c>
      <c r="R241" s="46">
        <f t="shared" si="166"/>
        <v>0</v>
      </c>
      <c r="S241" s="46">
        <f t="shared" si="166"/>
        <v>0</v>
      </c>
      <c r="T241" s="46">
        <f t="shared" si="166"/>
        <v>0</v>
      </c>
      <c r="U241" s="46">
        <f t="shared" si="166"/>
        <v>0</v>
      </c>
      <c r="V241" s="46">
        <f t="shared" si="166"/>
        <v>0</v>
      </c>
      <c r="W241" s="46">
        <f t="shared" si="166"/>
        <v>0</v>
      </c>
      <c r="X241" s="46">
        <f t="shared" si="166"/>
        <v>0</v>
      </c>
      <c r="Y241" s="46">
        <f t="shared" si="166"/>
        <v>0</v>
      </c>
      <c r="Z241" s="46">
        <f t="shared" si="166"/>
        <v>0</v>
      </c>
      <c r="AA241" s="46">
        <f t="shared" si="166"/>
        <v>0</v>
      </c>
      <c r="AB241" s="46">
        <f t="shared" si="166"/>
        <v>0</v>
      </c>
      <c r="AC241" s="46">
        <f t="shared" si="166"/>
        <v>0</v>
      </c>
      <c r="AD241" s="46">
        <f t="shared" si="166"/>
        <v>0</v>
      </c>
      <c r="AE241" s="46">
        <f t="shared" si="166"/>
        <v>0</v>
      </c>
      <c r="AF241" s="46">
        <f t="shared" si="166"/>
        <v>0</v>
      </c>
      <c r="AG241" s="46">
        <f t="shared" si="166"/>
        <v>0</v>
      </c>
      <c r="AH241" s="46">
        <f t="shared" si="166"/>
        <v>0</v>
      </c>
      <c r="AI241" s="46">
        <f t="shared" si="166"/>
        <v>0</v>
      </c>
      <c r="AJ241" s="46">
        <f t="shared" si="166"/>
        <v>0</v>
      </c>
      <c r="AK241" s="46">
        <f t="shared" si="166"/>
        <v>0</v>
      </c>
      <c r="AL241" s="46">
        <f t="shared" si="166"/>
        <v>0</v>
      </c>
      <c r="AM241" s="46">
        <f t="shared" si="166"/>
        <v>0</v>
      </c>
      <c r="AN241" s="46">
        <f t="shared" si="166"/>
        <v>0</v>
      </c>
      <c r="AO241" s="46">
        <f t="shared" si="166"/>
        <v>0</v>
      </c>
      <c r="AP241" s="46">
        <f t="shared" si="166"/>
        <v>0</v>
      </c>
      <c r="AQ241" s="46">
        <f t="shared" si="166"/>
        <v>0</v>
      </c>
      <c r="AR241" s="46">
        <f t="shared" si="166"/>
        <v>0</v>
      </c>
      <c r="AS241" s="46">
        <f t="shared" si="166"/>
        <v>0</v>
      </c>
      <c r="AT241" s="46">
        <f t="shared" si="166"/>
        <v>0</v>
      </c>
      <c r="AU241" s="46">
        <f t="shared" si="166"/>
        <v>0</v>
      </c>
      <c r="AV241" s="46">
        <f t="shared" si="166"/>
        <v>0</v>
      </c>
      <c r="AW241" s="46">
        <f t="shared" si="166"/>
        <v>0</v>
      </c>
      <c r="AX241" s="46">
        <f t="shared" si="166"/>
        <v>0</v>
      </c>
      <c r="AY241" s="46">
        <f t="shared" si="166"/>
        <v>0</v>
      </c>
      <c r="AZ241" s="46">
        <f t="shared" si="166"/>
        <v>0</v>
      </c>
      <c r="BA241" s="46">
        <f t="shared" si="166"/>
        <v>0</v>
      </c>
      <c r="BB241" s="46">
        <f t="shared" si="166"/>
        <v>0</v>
      </c>
      <c r="BC241" s="46">
        <f t="shared" si="166"/>
        <v>0</v>
      </c>
      <c r="BD241" s="46">
        <f t="shared" si="166"/>
        <v>0</v>
      </c>
      <c r="BE241" s="46">
        <f t="shared" si="166"/>
        <v>0</v>
      </c>
      <c r="BF241" s="46">
        <f t="shared" si="166"/>
        <v>0</v>
      </c>
      <c r="BG241" s="46">
        <f t="shared" si="166"/>
        <v>0</v>
      </c>
      <c r="BH241" s="46">
        <f t="shared" si="166"/>
        <v>0</v>
      </c>
      <c r="BI241" s="46">
        <f t="shared" si="166"/>
        <v>0</v>
      </c>
      <c r="BJ241" s="46">
        <f t="shared" si="166"/>
        <v>0</v>
      </c>
      <c r="BK241" s="46">
        <f t="shared" si="166"/>
        <v>0</v>
      </c>
      <c r="BL241" s="46">
        <f t="shared" si="166"/>
        <v>0</v>
      </c>
      <c r="BM241" s="46">
        <f t="shared" si="166"/>
        <v>0</v>
      </c>
      <c r="BN241" s="46">
        <f t="shared" si="166"/>
        <v>0</v>
      </c>
      <c r="BO241" s="46">
        <f t="shared" si="166"/>
        <v>0</v>
      </c>
      <c r="BP241" s="46">
        <f t="shared" si="166"/>
        <v>0</v>
      </c>
      <c r="BQ241" s="46">
        <f t="shared" si="166"/>
        <v>0</v>
      </c>
      <c r="BR241" s="46">
        <f t="shared" si="166"/>
        <v>0</v>
      </c>
      <c r="BS241" s="46">
        <f t="shared" si="167"/>
        <v>0</v>
      </c>
      <c r="BT241" s="46">
        <f t="shared" si="167"/>
        <v>0</v>
      </c>
      <c r="BU241" s="46">
        <f t="shared" si="167"/>
        <v>0</v>
      </c>
      <c r="BV241" s="46">
        <f t="shared" si="167"/>
        <v>0</v>
      </c>
      <c r="BW241" s="46">
        <f t="shared" si="167"/>
        <v>0</v>
      </c>
      <c r="BX241" s="46">
        <f t="shared" si="167"/>
        <v>0</v>
      </c>
      <c r="BY241" s="46">
        <f t="shared" si="167"/>
        <v>0</v>
      </c>
      <c r="BZ241" s="46">
        <f t="shared" si="167"/>
        <v>0</v>
      </c>
      <c r="CA241" s="46">
        <f t="shared" si="167"/>
        <v>0</v>
      </c>
      <c r="CB241" s="46">
        <f t="shared" si="167"/>
        <v>0</v>
      </c>
      <c r="CC241" s="46">
        <f t="shared" si="167"/>
        <v>0</v>
      </c>
      <c r="CD241" s="46">
        <f t="shared" si="167"/>
        <v>0</v>
      </c>
      <c r="CE241" s="46">
        <f t="shared" si="167"/>
        <v>0</v>
      </c>
      <c r="CF241" s="46">
        <f t="shared" si="167"/>
        <v>0</v>
      </c>
      <c r="CG241" s="46">
        <f t="shared" si="167"/>
        <v>0</v>
      </c>
      <c r="CH241" s="46">
        <f t="shared" si="167"/>
        <v>0</v>
      </c>
    </row>
    <row r="242" spans="2:86" x14ac:dyDescent="0.35">
      <c r="B242" s="2"/>
      <c r="E242" s="32"/>
      <c r="F242" s="2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</row>
    <row r="243" spans="2:86" x14ac:dyDescent="0.35">
      <c r="B243" s="50" t="str">
        <f>B19</f>
        <v>Enter name</v>
      </c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</row>
    <row r="245" spans="2:86" x14ac:dyDescent="0.35">
      <c r="B245" s="40" t="s">
        <v>72</v>
      </c>
      <c r="C245" s="40"/>
      <c r="D245" s="40"/>
      <c r="E245" s="52">
        <f>SUM(G245:CH245)</f>
        <v>0</v>
      </c>
      <c r="F245" s="2"/>
      <c r="G245" s="46">
        <f t="shared" ref="G245:BR245" si="168">(G$28*$C$19)+(G$29*$D$19)+(G$30*$C$19)</f>
        <v>0</v>
      </c>
      <c r="H245" s="46">
        <f t="shared" si="168"/>
        <v>0</v>
      </c>
      <c r="I245" s="46">
        <f t="shared" si="168"/>
        <v>0</v>
      </c>
      <c r="J245" s="46">
        <f t="shared" si="168"/>
        <v>0</v>
      </c>
      <c r="K245" s="46">
        <f t="shared" si="168"/>
        <v>0</v>
      </c>
      <c r="L245" s="46">
        <f t="shared" si="168"/>
        <v>0</v>
      </c>
      <c r="M245" s="46">
        <f t="shared" si="168"/>
        <v>0</v>
      </c>
      <c r="N245" s="46">
        <f t="shared" si="168"/>
        <v>0</v>
      </c>
      <c r="O245" s="46">
        <f t="shared" si="168"/>
        <v>0</v>
      </c>
      <c r="P245" s="46">
        <f t="shared" si="168"/>
        <v>0</v>
      </c>
      <c r="Q245" s="46">
        <f t="shared" si="168"/>
        <v>0</v>
      </c>
      <c r="R245" s="46">
        <f t="shared" si="168"/>
        <v>0</v>
      </c>
      <c r="S245" s="46">
        <f t="shared" si="168"/>
        <v>0</v>
      </c>
      <c r="T245" s="46">
        <f t="shared" si="168"/>
        <v>0</v>
      </c>
      <c r="U245" s="46">
        <f t="shared" si="168"/>
        <v>0</v>
      </c>
      <c r="V245" s="46">
        <f t="shared" si="168"/>
        <v>0</v>
      </c>
      <c r="W245" s="46">
        <f t="shared" si="168"/>
        <v>0</v>
      </c>
      <c r="X245" s="46">
        <f t="shared" si="168"/>
        <v>0</v>
      </c>
      <c r="Y245" s="46">
        <f t="shared" si="168"/>
        <v>0</v>
      </c>
      <c r="Z245" s="46">
        <f t="shared" si="168"/>
        <v>0</v>
      </c>
      <c r="AA245" s="46">
        <f t="shared" si="168"/>
        <v>0</v>
      </c>
      <c r="AB245" s="46">
        <f t="shared" si="168"/>
        <v>0</v>
      </c>
      <c r="AC245" s="46">
        <f t="shared" si="168"/>
        <v>0</v>
      </c>
      <c r="AD245" s="46">
        <f t="shared" si="168"/>
        <v>0</v>
      </c>
      <c r="AE245" s="46">
        <f t="shared" si="168"/>
        <v>0</v>
      </c>
      <c r="AF245" s="46">
        <f t="shared" si="168"/>
        <v>0</v>
      </c>
      <c r="AG245" s="46">
        <f t="shared" si="168"/>
        <v>0</v>
      </c>
      <c r="AH245" s="46">
        <f t="shared" si="168"/>
        <v>0</v>
      </c>
      <c r="AI245" s="46">
        <f t="shared" si="168"/>
        <v>0</v>
      </c>
      <c r="AJ245" s="46">
        <f t="shared" si="168"/>
        <v>0</v>
      </c>
      <c r="AK245" s="46">
        <f t="shared" si="168"/>
        <v>0</v>
      </c>
      <c r="AL245" s="46">
        <f t="shared" si="168"/>
        <v>0</v>
      </c>
      <c r="AM245" s="46">
        <f t="shared" si="168"/>
        <v>0</v>
      </c>
      <c r="AN245" s="46">
        <f t="shared" si="168"/>
        <v>0</v>
      </c>
      <c r="AO245" s="46">
        <f t="shared" si="168"/>
        <v>0</v>
      </c>
      <c r="AP245" s="46">
        <f t="shared" si="168"/>
        <v>0</v>
      </c>
      <c r="AQ245" s="46">
        <f t="shared" si="168"/>
        <v>0</v>
      </c>
      <c r="AR245" s="46">
        <f t="shared" si="168"/>
        <v>0</v>
      </c>
      <c r="AS245" s="46">
        <f t="shared" si="168"/>
        <v>0</v>
      </c>
      <c r="AT245" s="46">
        <f t="shared" si="168"/>
        <v>0</v>
      </c>
      <c r="AU245" s="46">
        <f t="shared" si="168"/>
        <v>0</v>
      </c>
      <c r="AV245" s="46">
        <f t="shared" si="168"/>
        <v>0</v>
      </c>
      <c r="AW245" s="46">
        <f t="shared" si="168"/>
        <v>0</v>
      </c>
      <c r="AX245" s="46">
        <f t="shared" si="168"/>
        <v>0</v>
      </c>
      <c r="AY245" s="46">
        <f t="shared" si="168"/>
        <v>0</v>
      </c>
      <c r="AZ245" s="46">
        <f t="shared" si="168"/>
        <v>0</v>
      </c>
      <c r="BA245" s="46">
        <f t="shared" si="168"/>
        <v>0</v>
      </c>
      <c r="BB245" s="46">
        <f t="shared" si="168"/>
        <v>0</v>
      </c>
      <c r="BC245" s="46">
        <f t="shared" si="168"/>
        <v>0</v>
      </c>
      <c r="BD245" s="46">
        <f t="shared" si="168"/>
        <v>0</v>
      </c>
      <c r="BE245" s="46">
        <f t="shared" si="168"/>
        <v>0</v>
      </c>
      <c r="BF245" s="46">
        <f t="shared" si="168"/>
        <v>0</v>
      </c>
      <c r="BG245" s="46">
        <f t="shared" si="168"/>
        <v>0</v>
      </c>
      <c r="BH245" s="46">
        <f t="shared" si="168"/>
        <v>0</v>
      </c>
      <c r="BI245" s="46">
        <f t="shared" si="168"/>
        <v>0</v>
      </c>
      <c r="BJ245" s="46">
        <f t="shared" si="168"/>
        <v>0</v>
      </c>
      <c r="BK245" s="46">
        <f t="shared" si="168"/>
        <v>0</v>
      </c>
      <c r="BL245" s="46">
        <f t="shared" si="168"/>
        <v>0</v>
      </c>
      <c r="BM245" s="46">
        <f t="shared" si="168"/>
        <v>0</v>
      </c>
      <c r="BN245" s="46">
        <f t="shared" si="168"/>
        <v>0</v>
      </c>
      <c r="BO245" s="46">
        <f t="shared" si="168"/>
        <v>0</v>
      </c>
      <c r="BP245" s="46">
        <f t="shared" si="168"/>
        <v>0</v>
      </c>
      <c r="BQ245" s="46">
        <f t="shared" si="168"/>
        <v>0</v>
      </c>
      <c r="BR245" s="46">
        <f t="shared" si="168"/>
        <v>0</v>
      </c>
      <c r="BS245" s="46">
        <f t="shared" ref="BS245:CH245" si="169">(BS$28*$C$19)+(BS$29*$D$19)+(BS$30*$C$19)</f>
        <v>0</v>
      </c>
      <c r="BT245" s="46">
        <f t="shared" si="169"/>
        <v>0</v>
      </c>
      <c r="BU245" s="46">
        <f t="shared" si="169"/>
        <v>0</v>
      </c>
      <c r="BV245" s="46">
        <f t="shared" si="169"/>
        <v>0</v>
      </c>
      <c r="BW245" s="46">
        <f t="shared" si="169"/>
        <v>0</v>
      </c>
      <c r="BX245" s="46">
        <f t="shared" si="169"/>
        <v>0</v>
      </c>
      <c r="BY245" s="46">
        <f t="shared" si="169"/>
        <v>0</v>
      </c>
      <c r="BZ245" s="46">
        <f t="shared" si="169"/>
        <v>0</v>
      </c>
      <c r="CA245" s="46">
        <f t="shared" si="169"/>
        <v>0</v>
      </c>
      <c r="CB245" s="46">
        <f t="shared" si="169"/>
        <v>0</v>
      </c>
      <c r="CC245" s="46">
        <f t="shared" si="169"/>
        <v>0</v>
      </c>
      <c r="CD245" s="46">
        <f t="shared" si="169"/>
        <v>0</v>
      </c>
      <c r="CE245" s="46">
        <f t="shared" si="169"/>
        <v>0</v>
      </c>
      <c r="CF245" s="46">
        <f t="shared" si="169"/>
        <v>0</v>
      </c>
      <c r="CG245" s="46">
        <f t="shared" si="169"/>
        <v>0</v>
      </c>
      <c r="CH245" s="46">
        <f t="shared" si="169"/>
        <v>0</v>
      </c>
    </row>
    <row r="246" spans="2:86" x14ac:dyDescent="0.35">
      <c r="B246" s="1" t="s">
        <v>73</v>
      </c>
      <c r="E246" s="32">
        <f>SUM(G246:CH246)</f>
        <v>0</v>
      </c>
      <c r="G246" s="42">
        <f t="shared" ref="G246:BR246" si="170">(G$56*$C$19)+(G$57*$D$19)+(G$58*$D$19)+(G$59*$C$19)</f>
        <v>0</v>
      </c>
      <c r="H246" s="42">
        <f t="shared" si="170"/>
        <v>0</v>
      </c>
      <c r="I246" s="42">
        <f t="shared" si="170"/>
        <v>0</v>
      </c>
      <c r="J246" s="42">
        <f t="shared" si="170"/>
        <v>0</v>
      </c>
      <c r="K246" s="42">
        <f t="shared" si="170"/>
        <v>0</v>
      </c>
      <c r="L246" s="42">
        <f t="shared" si="170"/>
        <v>0</v>
      </c>
      <c r="M246" s="42">
        <f t="shared" si="170"/>
        <v>0</v>
      </c>
      <c r="N246" s="42">
        <f t="shared" si="170"/>
        <v>0</v>
      </c>
      <c r="O246" s="42">
        <f t="shared" si="170"/>
        <v>0</v>
      </c>
      <c r="P246" s="42">
        <f t="shared" si="170"/>
        <v>0</v>
      </c>
      <c r="Q246" s="42">
        <f t="shared" si="170"/>
        <v>0</v>
      </c>
      <c r="R246" s="42">
        <f t="shared" si="170"/>
        <v>0</v>
      </c>
      <c r="S246" s="42">
        <f t="shared" si="170"/>
        <v>0</v>
      </c>
      <c r="T246" s="42">
        <f t="shared" si="170"/>
        <v>0</v>
      </c>
      <c r="U246" s="42">
        <f t="shared" si="170"/>
        <v>0</v>
      </c>
      <c r="V246" s="42">
        <f t="shared" si="170"/>
        <v>0</v>
      </c>
      <c r="W246" s="42">
        <f t="shared" si="170"/>
        <v>0</v>
      </c>
      <c r="X246" s="42">
        <f t="shared" si="170"/>
        <v>0</v>
      </c>
      <c r="Y246" s="42">
        <f t="shared" si="170"/>
        <v>0</v>
      </c>
      <c r="Z246" s="42">
        <f t="shared" si="170"/>
        <v>0</v>
      </c>
      <c r="AA246" s="42">
        <f t="shared" si="170"/>
        <v>0</v>
      </c>
      <c r="AB246" s="42">
        <f t="shared" si="170"/>
        <v>0</v>
      </c>
      <c r="AC246" s="42">
        <f t="shared" si="170"/>
        <v>0</v>
      </c>
      <c r="AD246" s="42">
        <f t="shared" si="170"/>
        <v>0</v>
      </c>
      <c r="AE246" s="42">
        <f t="shared" si="170"/>
        <v>0</v>
      </c>
      <c r="AF246" s="42">
        <f t="shared" si="170"/>
        <v>0</v>
      </c>
      <c r="AG246" s="42">
        <f t="shared" si="170"/>
        <v>0</v>
      </c>
      <c r="AH246" s="42">
        <f t="shared" si="170"/>
        <v>0</v>
      </c>
      <c r="AI246" s="42">
        <f t="shared" si="170"/>
        <v>0</v>
      </c>
      <c r="AJ246" s="42">
        <f t="shared" si="170"/>
        <v>0</v>
      </c>
      <c r="AK246" s="42">
        <f t="shared" si="170"/>
        <v>0</v>
      </c>
      <c r="AL246" s="42">
        <f t="shared" si="170"/>
        <v>0</v>
      </c>
      <c r="AM246" s="42">
        <f t="shared" si="170"/>
        <v>0</v>
      </c>
      <c r="AN246" s="42">
        <f t="shared" si="170"/>
        <v>0</v>
      </c>
      <c r="AO246" s="42">
        <f t="shared" si="170"/>
        <v>0</v>
      </c>
      <c r="AP246" s="42">
        <f t="shared" si="170"/>
        <v>0</v>
      </c>
      <c r="AQ246" s="42">
        <f t="shared" si="170"/>
        <v>0</v>
      </c>
      <c r="AR246" s="42">
        <f t="shared" si="170"/>
        <v>0</v>
      </c>
      <c r="AS246" s="42">
        <f t="shared" si="170"/>
        <v>0</v>
      </c>
      <c r="AT246" s="42">
        <f t="shared" si="170"/>
        <v>0</v>
      </c>
      <c r="AU246" s="42">
        <f t="shared" si="170"/>
        <v>0</v>
      </c>
      <c r="AV246" s="42">
        <f t="shared" si="170"/>
        <v>0</v>
      </c>
      <c r="AW246" s="42">
        <f t="shared" si="170"/>
        <v>0</v>
      </c>
      <c r="AX246" s="42">
        <f t="shared" si="170"/>
        <v>0</v>
      </c>
      <c r="AY246" s="42">
        <f t="shared" si="170"/>
        <v>0</v>
      </c>
      <c r="AZ246" s="42">
        <f t="shared" si="170"/>
        <v>0</v>
      </c>
      <c r="BA246" s="42">
        <f t="shared" si="170"/>
        <v>0</v>
      </c>
      <c r="BB246" s="42">
        <f t="shared" si="170"/>
        <v>0</v>
      </c>
      <c r="BC246" s="42">
        <f t="shared" si="170"/>
        <v>0</v>
      </c>
      <c r="BD246" s="42">
        <f t="shared" si="170"/>
        <v>0</v>
      </c>
      <c r="BE246" s="42">
        <f t="shared" si="170"/>
        <v>0</v>
      </c>
      <c r="BF246" s="42">
        <f t="shared" si="170"/>
        <v>0</v>
      </c>
      <c r="BG246" s="42">
        <f t="shared" si="170"/>
        <v>0</v>
      </c>
      <c r="BH246" s="42">
        <f t="shared" si="170"/>
        <v>0</v>
      </c>
      <c r="BI246" s="42">
        <f t="shared" si="170"/>
        <v>0</v>
      </c>
      <c r="BJ246" s="42">
        <f t="shared" si="170"/>
        <v>0</v>
      </c>
      <c r="BK246" s="42">
        <f t="shared" si="170"/>
        <v>0</v>
      </c>
      <c r="BL246" s="42">
        <f t="shared" si="170"/>
        <v>0</v>
      </c>
      <c r="BM246" s="42">
        <f t="shared" si="170"/>
        <v>0</v>
      </c>
      <c r="BN246" s="42">
        <f t="shared" si="170"/>
        <v>0</v>
      </c>
      <c r="BO246" s="42">
        <f t="shared" si="170"/>
        <v>0</v>
      </c>
      <c r="BP246" s="42">
        <f t="shared" si="170"/>
        <v>0</v>
      </c>
      <c r="BQ246" s="42">
        <f t="shared" si="170"/>
        <v>0</v>
      </c>
      <c r="BR246" s="42">
        <f t="shared" si="170"/>
        <v>0</v>
      </c>
      <c r="BS246" s="42">
        <f t="shared" ref="BS246:CH246" si="171">(BS$56*$C$19)+(BS$57*$D$19)+(BS$58*$D$19)+(BS$59*$C$19)</f>
        <v>0</v>
      </c>
      <c r="BT246" s="42">
        <f t="shared" si="171"/>
        <v>0</v>
      </c>
      <c r="BU246" s="42">
        <f t="shared" si="171"/>
        <v>0</v>
      </c>
      <c r="BV246" s="42">
        <f t="shared" si="171"/>
        <v>0</v>
      </c>
      <c r="BW246" s="42">
        <f t="shared" si="171"/>
        <v>0</v>
      </c>
      <c r="BX246" s="42">
        <f t="shared" si="171"/>
        <v>0</v>
      </c>
      <c r="BY246" s="42">
        <f t="shared" si="171"/>
        <v>0</v>
      </c>
      <c r="BZ246" s="42">
        <f t="shared" si="171"/>
        <v>0</v>
      </c>
      <c r="CA246" s="42">
        <f t="shared" si="171"/>
        <v>0</v>
      </c>
      <c r="CB246" s="42">
        <f t="shared" si="171"/>
        <v>0</v>
      </c>
      <c r="CC246" s="42">
        <f t="shared" si="171"/>
        <v>0</v>
      </c>
      <c r="CD246" s="42">
        <f t="shared" si="171"/>
        <v>0</v>
      </c>
      <c r="CE246" s="42">
        <f t="shared" si="171"/>
        <v>0</v>
      </c>
      <c r="CF246" s="42">
        <f t="shared" si="171"/>
        <v>0</v>
      </c>
      <c r="CG246" s="42">
        <f t="shared" si="171"/>
        <v>0</v>
      </c>
      <c r="CH246" s="42">
        <f t="shared" si="171"/>
        <v>0</v>
      </c>
    </row>
    <row r="247" spans="2:86" x14ac:dyDescent="0.35">
      <c r="B247" s="1" t="s">
        <v>74</v>
      </c>
      <c r="E247" s="32">
        <f>SUM(G247:CH247)</f>
        <v>0</v>
      </c>
      <c r="G247" s="42">
        <f t="shared" ref="G247:BR247" si="172">(G$70*$C$19)+(G$71*$D$19)+(G$72*$D$19)+(G$73*$C$19)</f>
        <v>0</v>
      </c>
      <c r="H247" s="42">
        <f t="shared" si="172"/>
        <v>0</v>
      </c>
      <c r="I247" s="42">
        <f t="shared" si="172"/>
        <v>0</v>
      </c>
      <c r="J247" s="42">
        <f t="shared" si="172"/>
        <v>0</v>
      </c>
      <c r="K247" s="42">
        <f t="shared" si="172"/>
        <v>0</v>
      </c>
      <c r="L247" s="42">
        <f t="shared" si="172"/>
        <v>0</v>
      </c>
      <c r="M247" s="42">
        <f t="shared" si="172"/>
        <v>0</v>
      </c>
      <c r="N247" s="42">
        <f t="shared" si="172"/>
        <v>0</v>
      </c>
      <c r="O247" s="42">
        <f t="shared" si="172"/>
        <v>0</v>
      </c>
      <c r="P247" s="42">
        <f t="shared" si="172"/>
        <v>0</v>
      </c>
      <c r="Q247" s="42">
        <f t="shared" si="172"/>
        <v>0</v>
      </c>
      <c r="R247" s="42">
        <f t="shared" si="172"/>
        <v>0</v>
      </c>
      <c r="S247" s="42">
        <f t="shared" si="172"/>
        <v>0</v>
      </c>
      <c r="T247" s="42">
        <f t="shared" si="172"/>
        <v>0</v>
      </c>
      <c r="U247" s="42">
        <f t="shared" si="172"/>
        <v>0</v>
      </c>
      <c r="V247" s="42">
        <f t="shared" si="172"/>
        <v>0</v>
      </c>
      <c r="W247" s="42">
        <f t="shared" si="172"/>
        <v>0</v>
      </c>
      <c r="X247" s="42">
        <f t="shared" si="172"/>
        <v>0</v>
      </c>
      <c r="Y247" s="42">
        <f t="shared" si="172"/>
        <v>0</v>
      </c>
      <c r="Z247" s="42">
        <f t="shared" si="172"/>
        <v>0</v>
      </c>
      <c r="AA247" s="42">
        <f t="shared" si="172"/>
        <v>0</v>
      </c>
      <c r="AB247" s="42">
        <f t="shared" si="172"/>
        <v>0</v>
      </c>
      <c r="AC247" s="42">
        <f t="shared" si="172"/>
        <v>0</v>
      </c>
      <c r="AD247" s="42">
        <f t="shared" si="172"/>
        <v>0</v>
      </c>
      <c r="AE247" s="42">
        <f t="shared" si="172"/>
        <v>0</v>
      </c>
      <c r="AF247" s="42">
        <f t="shared" si="172"/>
        <v>0</v>
      </c>
      <c r="AG247" s="42">
        <f t="shared" si="172"/>
        <v>0</v>
      </c>
      <c r="AH247" s="42">
        <f t="shared" si="172"/>
        <v>0</v>
      </c>
      <c r="AI247" s="42">
        <f t="shared" si="172"/>
        <v>0</v>
      </c>
      <c r="AJ247" s="42">
        <f t="shared" si="172"/>
        <v>0</v>
      </c>
      <c r="AK247" s="42">
        <f t="shared" si="172"/>
        <v>0</v>
      </c>
      <c r="AL247" s="42">
        <f t="shared" si="172"/>
        <v>0</v>
      </c>
      <c r="AM247" s="42">
        <f t="shared" si="172"/>
        <v>0</v>
      </c>
      <c r="AN247" s="42">
        <f t="shared" si="172"/>
        <v>0</v>
      </c>
      <c r="AO247" s="42">
        <f t="shared" si="172"/>
        <v>0</v>
      </c>
      <c r="AP247" s="42">
        <f t="shared" si="172"/>
        <v>0</v>
      </c>
      <c r="AQ247" s="42">
        <f t="shared" si="172"/>
        <v>0</v>
      </c>
      <c r="AR247" s="42">
        <f t="shared" si="172"/>
        <v>0</v>
      </c>
      <c r="AS247" s="42">
        <f t="shared" si="172"/>
        <v>0</v>
      </c>
      <c r="AT247" s="42">
        <f t="shared" si="172"/>
        <v>0</v>
      </c>
      <c r="AU247" s="42">
        <f t="shared" si="172"/>
        <v>0</v>
      </c>
      <c r="AV247" s="42">
        <f t="shared" si="172"/>
        <v>0</v>
      </c>
      <c r="AW247" s="42">
        <f t="shared" si="172"/>
        <v>0</v>
      </c>
      <c r="AX247" s="42">
        <f t="shared" si="172"/>
        <v>0</v>
      </c>
      <c r="AY247" s="42">
        <f t="shared" si="172"/>
        <v>0</v>
      </c>
      <c r="AZ247" s="42">
        <f t="shared" si="172"/>
        <v>0</v>
      </c>
      <c r="BA247" s="42">
        <f t="shared" si="172"/>
        <v>0</v>
      </c>
      <c r="BB247" s="42">
        <f t="shared" si="172"/>
        <v>0</v>
      </c>
      <c r="BC247" s="42">
        <f t="shared" si="172"/>
        <v>0</v>
      </c>
      <c r="BD247" s="42">
        <f t="shared" si="172"/>
        <v>0</v>
      </c>
      <c r="BE247" s="42">
        <f t="shared" si="172"/>
        <v>0</v>
      </c>
      <c r="BF247" s="42">
        <f t="shared" si="172"/>
        <v>0</v>
      </c>
      <c r="BG247" s="42">
        <f t="shared" si="172"/>
        <v>0</v>
      </c>
      <c r="BH247" s="42">
        <f t="shared" si="172"/>
        <v>0</v>
      </c>
      <c r="BI247" s="42">
        <f t="shared" si="172"/>
        <v>0</v>
      </c>
      <c r="BJ247" s="42">
        <f t="shared" si="172"/>
        <v>0</v>
      </c>
      <c r="BK247" s="42">
        <f t="shared" si="172"/>
        <v>0</v>
      </c>
      <c r="BL247" s="42">
        <f t="shared" si="172"/>
        <v>0</v>
      </c>
      <c r="BM247" s="42">
        <f t="shared" si="172"/>
        <v>0</v>
      </c>
      <c r="BN247" s="42">
        <f t="shared" si="172"/>
        <v>0</v>
      </c>
      <c r="BO247" s="42">
        <f t="shared" si="172"/>
        <v>0</v>
      </c>
      <c r="BP247" s="42">
        <f t="shared" si="172"/>
        <v>0</v>
      </c>
      <c r="BQ247" s="42">
        <f t="shared" si="172"/>
        <v>0</v>
      </c>
      <c r="BR247" s="42">
        <f t="shared" si="172"/>
        <v>0</v>
      </c>
      <c r="BS247" s="42">
        <f t="shared" ref="BS247:CH247" si="173">(BS$70*$C$19)+(BS$71*$D$19)+(BS$72*$D$19)+(BS$73*$C$19)</f>
        <v>0</v>
      </c>
      <c r="BT247" s="42">
        <f t="shared" si="173"/>
        <v>0</v>
      </c>
      <c r="BU247" s="42">
        <f t="shared" si="173"/>
        <v>0</v>
      </c>
      <c r="BV247" s="42">
        <f t="shared" si="173"/>
        <v>0</v>
      </c>
      <c r="BW247" s="42">
        <f t="shared" si="173"/>
        <v>0</v>
      </c>
      <c r="BX247" s="42">
        <f t="shared" si="173"/>
        <v>0</v>
      </c>
      <c r="BY247" s="42">
        <f t="shared" si="173"/>
        <v>0</v>
      </c>
      <c r="BZ247" s="42">
        <f t="shared" si="173"/>
        <v>0</v>
      </c>
      <c r="CA247" s="42">
        <f t="shared" si="173"/>
        <v>0</v>
      </c>
      <c r="CB247" s="42">
        <f t="shared" si="173"/>
        <v>0</v>
      </c>
      <c r="CC247" s="42">
        <f t="shared" si="173"/>
        <v>0</v>
      </c>
      <c r="CD247" s="42">
        <f t="shared" si="173"/>
        <v>0</v>
      </c>
      <c r="CE247" s="42">
        <f t="shared" si="173"/>
        <v>0</v>
      </c>
      <c r="CF247" s="42">
        <f t="shared" si="173"/>
        <v>0</v>
      </c>
      <c r="CG247" s="42">
        <f t="shared" si="173"/>
        <v>0</v>
      </c>
      <c r="CH247" s="42">
        <f t="shared" si="173"/>
        <v>0</v>
      </c>
    </row>
    <row r="248" spans="2:86" x14ac:dyDescent="0.35">
      <c r="B248" s="1" t="s">
        <v>64</v>
      </c>
      <c r="E248" s="32">
        <f>SUM(G248:CH248)</f>
        <v>0</v>
      </c>
      <c r="G248" s="37">
        <f t="shared" ref="G248:BR248" si="174">G47</f>
        <v>0</v>
      </c>
      <c r="H248" s="37">
        <f t="shared" si="174"/>
        <v>0</v>
      </c>
      <c r="I248" s="37">
        <f t="shared" si="174"/>
        <v>0</v>
      </c>
      <c r="J248" s="37">
        <f t="shared" si="174"/>
        <v>0</v>
      </c>
      <c r="K248" s="37">
        <f t="shared" si="174"/>
        <v>0</v>
      </c>
      <c r="L248" s="37">
        <f t="shared" si="174"/>
        <v>0</v>
      </c>
      <c r="M248" s="37">
        <f t="shared" si="174"/>
        <v>0</v>
      </c>
      <c r="N248" s="37">
        <f t="shared" si="174"/>
        <v>0</v>
      </c>
      <c r="O248" s="37">
        <f t="shared" si="174"/>
        <v>0</v>
      </c>
      <c r="P248" s="37">
        <f t="shared" si="174"/>
        <v>0</v>
      </c>
      <c r="Q248" s="37">
        <f t="shared" si="174"/>
        <v>0</v>
      </c>
      <c r="R248" s="37">
        <f t="shared" si="174"/>
        <v>0</v>
      </c>
      <c r="S248" s="37">
        <f t="shared" si="174"/>
        <v>0</v>
      </c>
      <c r="T248" s="37">
        <f t="shared" si="174"/>
        <v>0</v>
      </c>
      <c r="U248" s="37">
        <f t="shared" si="174"/>
        <v>0</v>
      </c>
      <c r="V248" s="37">
        <f t="shared" si="174"/>
        <v>0</v>
      </c>
      <c r="W248" s="37">
        <f t="shared" si="174"/>
        <v>0</v>
      </c>
      <c r="X248" s="37">
        <f t="shared" si="174"/>
        <v>0</v>
      </c>
      <c r="Y248" s="37">
        <f t="shared" si="174"/>
        <v>0</v>
      </c>
      <c r="Z248" s="37">
        <f t="shared" si="174"/>
        <v>0</v>
      </c>
      <c r="AA248" s="37">
        <f t="shared" si="174"/>
        <v>0</v>
      </c>
      <c r="AB248" s="37">
        <f t="shared" si="174"/>
        <v>0</v>
      </c>
      <c r="AC248" s="37">
        <f t="shared" si="174"/>
        <v>0</v>
      </c>
      <c r="AD248" s="37">
        <f t="shared" si="174"/>
        <v>0</v>
      </c>
      <c r="AE248" s="37">
        <f t="shared" si="174"/>
        <v>0</v>
      </c>
      <c r="AF248" s="37">
        <f t="shared" si="174"/>
        <v>0</v>
      </c>
      <c r="AG248" s="37">
        <f t="shared" si="174"/>
        <v>0</v>
      </c>
      <c r="AH248" s="37">
        <f t="shared" si="174"/>
        <v>0</v>
      </c>
      <c r="AI248" s="37">
        <f t="shared" si="174"/>
        <v>0</v>
      </c>
      <c r="AJ248" s="37">
        <f t="shared" si="174"/>
        <v>0</v>
      </c>
      <c r="AK248" s="37">
        <f t="shared" si="174"/>
        <v>0</v>
      </c>
      <c r="AL248" s="37">
        <f t="shared" si="174"/>
        <v>0</v>
      </c>
      <c r="AM248" s="37">
        <f t="shared" si="174"/>
        <v>0</v>
      </c>
      <c r="AN248" s="37">
        <f t="shared" si="174"/>
        <v>0</v>
      </c>
      <c r="AO248" s="37">
        <f t="shared" si="174"/>
        <v>0</v>
      </c>
      <c r="AP248" s="37">
        <f t="shared" si="174"/>
        <v>0</v>
      </c>
      <c r="AQ248" s="37">
        <f t="shared" si="174"/>
        <v>0</v>
      </c>
      <c r="AR248" s="37">
        <f t="shared" si="174"/>
        <v>0</v>
      </c>
      <c r="AS248" s="37">
        <f t="shared" si="174"/>
        <v>0</v>
      </c>
      <c r="AT248" s="37">
        <f t="shared" si="174"/>
        <v>0</v>
      </c>
      <c r="AU248" s="37">
        <f t="shared" si="174"/>
        <v>0</v>
      </c>
      <c r="AV248" s="37">
        <f t="shared" si="174"/>
        <v>0</v>
      </c>
      <c r="AW248" s="37">
        <f t="shared" si="174"/>
        <v>0</v>
      </c>
      <c r="AX248" s="37">
        <f t="shared" si="174"/>
        <v>0</v>
      </c>
      <c r="AY248" s="37">
        <f t="shared" si="174"/>
        <v>0</v>
      </c>
      <c r="AZ248" s="37">
        <f t="shared" si="174"/>
        <v>0</v>
      </c>
      <c r="BA248" s="37">
        <f t="shared" si="174"/>
        <v>0</v>
      </c>
      <c r="BB248" s="37">
        <f t="shared" si="174"/>
        <v>0</v>
      </c>
      <c r="BC248" s="37">
        <f t="shared" si="174"/>
        <v>0</v>
      </c>
      <c r="BD248" s="37">
        <f t="shared" si="174"/>
        <v>0</v>
      </c>
      <c r="BE248" s="37">
        <f t="shared" si="174"/>
        <v>0</v>
      </c>
      <c r="BF248" s="37">
        <f t="shared" si="174"/>
        <v>0</v>
      </c>
      <c r="BG248" s="37">
        <f t="shared" si="174"/>
        <v>0</v>
      </c>
      <c r="BH248" s="37">
        <f t="shared" si="174"/>
        <v>0</v>
      </c>
      <c r="BI248" s="37">
        <f t="shared" si="174"/>
        <v>0</v>
      </c>
      <c r="BJ248" s="37">
        <f t="shared" si="174"/>
        <v>0</v>
      </c>
      <c r="BK248" s="37">
        <f t="shared" si="174"/>
        <v>0</v>
      </c>
      <c r="BL248" s="37">
        <f t="shared" si="174"/>
        <v>0</v>
      </c>
      <c r="BM248" s="37">
        <f t="shared" si="174"/>
        <v>0</v>
      </c>
      <c r="BN248" s="37">
        <f t="shared" si="174"/>
        <v>0</v>
      </c>
      <c r="BO248" s="37">
        <f t="shared" si="174"/>
        <v>0</v>
      </c>
      <c r="BP248" s="37">
        <f t="shared" si="174"/>
        <v>0</v>
      </c>
      <c r="BQ248" s="37">
        <f t="shared" si="174"/>
        <v>0</v>
      </c>
      <c r="BR248" s="37">
        <f t="shared" si="174"/>
        <v>0</v>
      </c>
      <c r="BS248" s="37">
        <f t="shared" ref="BS248:CH248" si="175">BS47</f>
        <v>0</v>
      </c>
      <c r="BT248" s="37">
        <f t="shared" si="175"/>
        <v>0</v>
      </c>
      <c r="BU248" s="37">
        <f t="shared" si="175"/>
        <v>0</v>
      </c>
      <c r="BV248" s="37">
        <f t="shared" si="175"/>
        <v>0</v>
      </c>
      <c r="BW248" s="37">
        <f t="shared" si="175"/>
        <v>0</v>
      </c>
      <c r="BX248" s="37">
        <f t="shared" si="175"/>
        <v>0</v>
      </c>
      <c r="BY248" s="37">
        <f t="shared" si="175"/>
        <v>0</v>
      </c>
      <c r="BZ248" s="37">
        <f t="shared" si="175"/>
        <v>0</v>
      </c>
      <c r="CA248" s="37">
        <f t="shared" si="175"/>
        <v>0</v>
      </c>
      <c r="CB248" s="37">
        <f t="shared" si="175"/>
        <v>0</v>
      </c>
      <c r="CC248" s="37">
        <f t="shared" si="175"/>
        <v>0</v>
      </c>
      <c r="CD248" s="37">
        <f t="shared" si="175"/>
        <v>0</v>
      </c>
      <c r="CE248" s="37">
        <f t="shared" si="175"/>
        <v>0</v>
      </c>
      <c r="CF248" s="37">
        <f t="shared" si="175"/>
        <v>0</v>
      </c>
      <c r="CG248" s="37">
        <f t="shared" si="175"/>
        <v>0</v>
      </c>
      <c r="CH248" s="37">
        <f t="shared" si="175"/>
        <v>0</v>
      </c>
    </row>
    <row r="249" spans="2:86" x14ac:dyDescent="0.35">
      <c r="E249" s="29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3"/>
      <c r="BS249" s="53"/>
      <c r="BT249" s="53"/>
      <c r="BU249" s="53"/>
      <c r="BV249" s="53"/>
      <c r="BW249" s="53"/>
      <c r="BX249" s="53"/>
      <c r="BY249" s="53"/>
      <c r="BZ249" s="53"/>
      <c r="CA249" s="53"/>
      <c r="CB249" s="53"/>
      <c r="CC249" s="53"/>
      <c r="CD249" s="53"/>
      <c r="CE249" s="53"/>
      <c r="CF249" s="53"/>
      <c r="CG249" s="53"/>
      <c r="CH249" s="53"/>
    </row>
    <row r="250" spans="2:86" x14ac:dyDescent="0.35">
      <c r="B250" s="2" t="s">
        <v>65</v>
      </c>
      <c r="E250" s="29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3"/>
      <c r="BS250" s="53"/>
      <c r="BT250" s="53"/>
      <c r="BU250" s="53"/>
      <c r="BV250" s="53"/>
      <c r="BW250" s="53"/>
      <c r="BX250" s="53"/>
      <c r="BY250" s="53"/>
      <c r="BZ250" s="53"/>
      <c r="CA250" s="53"/>
      <c r="CB250" s="53"/>
      <c r="CC250" s="53"/>
      <c r="CD250" s="53"/>
      <c r="CE250" s="53"/>
      <c r="CF250" s="53"/>
      <c r="CG250" s="53"/>
      <c r="CH250" s="53"/>
    </row>
    <row r="251" spans="2:86" x14ac:dyDescent="0.35">
      <c r="E251" s="29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3"/>
      <c r="BS251" s="53"/>
      <c r="BT251" s="53"/>
      <c r="BU251" s="53"/>
      <c r="BV251" s="53"/>
      <c r="BW251" s="53"/>
      <c r="BX251" s="53"/>
      <c r="BY251" s="53"/>
      <c r="BZ251" s="53"/>
      <c r="CA251" s="53"/>
      <c r="CB251" s="53"/>
      <c r="CC251" s="53"/>
      <c r="CD251" s="53"/>
      <c r="CE251" s="53"/>
      <c r="CF251" s="53"/>
      <c r="CG251" s="53"/>
      <c r="CH251" s="53"/>
    </row>
    <row r="252" spans="2:86" x14ac:dyDescent="0.35">
      <c r="B252" s="40" t="s">
        <v>75</v>
      </c>
      <c r="E252" s="54">
        <f>SUM(G252:CH252)</f>
        <v>0</v>
      </c>
      <c r="F252" s="2"/>
      <c r="G252" s="46">
        <f t="shared" ref="G252:BR252" si="176">SUM(G246:G247)</f>
        <v>0</v>
      </c>
      <c r="H252" s="46">
        <f t="shared" si="176"/>
        <v>0</v>
      </c>
      <c r="I252" s="46">
        <f t="shared" si="176"/>
        <v>0</v>
      </c>
      <c r="J252" s="46">
        <f t="shared" si="176"/>
        <v>0</v>
      </c>
      <c r="K252" s="46">
        <f t="shared" si="176"/>
        <v>0</v>
      </c>
      <c r="L252" s="46">
        <f t="shared" si="176"/>
        <v>0</v>
      </c>
      <c r="M252" s="46">
        <f t="shared" si="176"/>
        <v>0</v>
      </c>
      <c r="N252" s="46">
        <f t="shared" si="176"/>
        <v>0</v>
      </c>
      <c r="O252" s="46">
        <f t="shared" si="176"/>
        <v>0</v>
      </c>
      <c r="P252" s="46">
        <f t="shared" si="176"/>
        <v>0</v>
      </c>
      <c r="Q252" s="46">
        <f t="shared" si="176"/>
        <v>0</v>
      </c>
      <c r="R252" s="46">
        <f t="shared" si="176"/>
        <v>0</v>
      </c>
      <c r="S252" s="46">
        <f t="shared" si="176"/>
        <v>0</v>
      </c>
      <c r="T252" s="46">
        <f t="shared" si="176"/>
        <v>0</v>
      </c>
      <c r="U252" s="46">
        <f t="shared" si="176"/>
        <v>0</v>
      </c>
      <c r="V252" s="46">
        <f t="shared" si="176"/>
        <v>0</v>
      </c>
      <c r="W252" s="46">
        <f t="shared" si="176"/>
        <v>0</v>
      </c>
      <c r="X252" s="46">
        <f t="shared" si="176"/>
        <v>0</v>
      </c>
      <c r="Y252" s="46">
        <f t="shared" si="176"/>
        <v>0</v>
      </c>
      <c r="Z252" s="46">
        <f t="shared" si="176"/>
        <v>0</v>
      </c>
      <c r="AA252" s="46">
        <f t="shared" si="176"/>
        <v>0</v>
      </c>
      <c r="AB252" s="46">
        <f t="shared" si="176"/>
        <v>0</v>
      </c>
      <c r="AC252" s="46">
        <f t="shared" si="176"/>
        <v>0</v>
      </c>
      <c r="AD252" s="46">
        <f t="shared" si="176"/>
        <v>0</v>
      </c>
      <c r="AE252" s="46">
        <f t="shared" si="176"/>
        <v>0</v>
      </c>
      <c r="AF252" s="46">
        <f t="shared" si="176"/>
        <v>0</v>
      </c>
      <c r="AG252" s="46">
        <f t="shared" si="176"/>
        <v>0</v>
      </c>
      <c r="AH252" s="46">
        <f t="shared" si="176"/>
        <v>0</v>
      </c>
      <c r="AI252" s="46">
        <f t="shared" si="176"/>
        <v>0</v>
      </c>
      <c r="AJ252" s="46">
        <f t="shared" si="176"/>
        <v>0</v>
      </c>
      <c r="AK252" s="46">
        <f t="shared" si="176"/>
        <v>0</v>
      </c>
      <c r="AL252" s="46">
        <f t="shared" si="176"/>
        <v>0</v>
      </c>
      <c r="AM252" s="46">
        <f t="shared" si="176"/>
        <v>0</v>
      </c>
      <c r="AN252" s="46">
        <f t="shared" si="176"/>
        <v>0</v>
      </c>
      <c r="AO252" s="46">
        <f t="shared" si="176"/>
        <v>0</v>
      </c>
      <c r="AP252" s="46">
        <f t="shared" si="176"/>
        <v>0</v>
      </c>
      <c r="AQ252" s="46">
        <f t="shared" si="176"/>
        <v>0</v>
      </c>
      <c r="AR252" s="46">
        <f t="shared" si="176"/>
        <v>0</v>
      </c>
      <c r="AS252" s="46">
        <f t="shared" si="176"/>
        <v>0</v>
      </c>
      <c r="AT252" s="46">
        <f t="shared" si="176"/>
        <v>0</v>
      </c>
      <c r="AU252" s="46">
        <f t="shared" si="176"/>
        <v>0</v>
      </c>
      <c r="AV252" s="46">
        <f t="shared" si="176"/>
        <v>0</v>
      </c>
      <c r="AW252" s="46">
        <f t="shared" si="176"/>
        <v>0</v>
      </c>
      <c r="AX252" s="46">
        <f t="shared" si="176"/>
        <v>0</v>
      </c>
      <c r="AY252" s="46">
        <f t="shared" si="176"/>
        <v>0</v>
      </c>
      <c r="AZ252" s="46">
        <f t="shared" si="176"/>
        <v>0</v>
      </c>
      <c r="BA252" s="46">
        <f t="shared" si="176"/>
        <v>0</v>
      </c>
      <c r="BB252" s="46">
        <f t="shared" si="176"/>
        <v>0</v>
      </c>
      <c r="BC252" s="46">
        <f t="shared" si="176"/>
        <v>0</v>
      </c>
      <c r="BD252" s="46">
        <f t="shared" si="176"/>
        <v>0</v>
      </c>
      <c r="BE252" s="46">
        <f t="shared" si="176"/>
        <v>0</v>
      </c>
      <c r="BF252" s="46">
        <f t="shared" si="176"/>
        <v>0</v>
      </c>
      <c r="BG252" s="46">
        <f t="shared" si="176"/>
        <v>0</v>
      </c>
      <c r="BH252" s="46">
        <f t="shared" si="176"/>
        <v>0</v>
      </c>
      <c r="BI252" s="46">
        <f t="shared" si="176"/>
        <v>0</v>
      </c>
      <c r="BJ252" s="46">
        <f t="shared" si="176"/>
        <v>0</v>
      </c>
      <c r="BK252" s="46">
        <f t="shared" si="176"/>
        <v>0</v>
      </c>
      <c r="BL252" s="46">
        <f t="shared" si="176"/>
        <v>0</v>
      </c>
      <c r="BM252" s="46">
        <f t="shared" si="176"/>
        <v>0</v>
      </c>
      <c r="BN252" s="46">
        <f t="shared" si="176"/>
        <v>0</v>
      </c>
      <c r="BO252" s="46">
        <f t="shared" si="176"/>
        <v>0</v>
      </c>
      <c r="BP252" s="46">
        <f t="shared" si="176"/>
        <v>0</v>
      </c>
      <c r="BQ252" s="46">
        <f t="shared" si="176"/>
        <v>0</v>
      </c>
      <c r="BR252" s="46">
        <f t="shared" si="176"/>
        <v>0</v>
      </c>
      <c r="BS252" s="46">
        <f t="shared" ref="BS252:CH252" si="177">SUM(BS246:BS247)</f>
        <v>0</v>
      </c>
      <c r="BT252" s="46">
        <f t="shared" si="177"/>
        <v>0</v>
      </c>
      <c r="BU252" s="46">
        <f t="shared" si="177"/>
        <v>0</v>
      </c>
      <c r="BV252" s="46">
        <f t="shared" si="177"/>
        <v>0</v>
      </c>
      <c r="BW252" s="46">
        <f t="shared" si="177"/>
        <v>0</v>
      </c>
      <c r="BX252" s="46">
        <f t="shared" si="177"/>
        <v>0</v>
      </c>
      <c r="BY252" s="46">
        <f t="shared" si="177"/>
        <v>0</v>
      </c>
      <c r="BZ252" s="46">
        <f t="shared" si="177"/>
        <v>0</v>
      </c>
      <c r="CA252" s="46">
        <f t="shared" si="177"/>
        <v>0</v>
      </c>
      <c r="CB252" s="46">
        <f t="shared" si="177"/>
        <v>0</v>
      </c>
      <c r="CC252" s="46">
        <f t="shared" si="177"/>
        <v>0</v>
      </c>
      <c r="CD252" s="46">
        <f t="shared" si="177"/>
        <v>0</v>
      </c>
      <c r="CE252" s="46">
        <f t="shared" si="177"/>
        <v>0</v>
      </c>
      <c r="CF252" s="46">
        <f t="shared" si="177"/>
        <v>0</v>
      </c>
      <c r="CG252" s="46">
        <f t="shared" si="177"/>
        <v>0</v>
      </c>
      <c r="CH252" s="46">
        <f t="shared" si="177"/>
        <v>0</v>
      </c>
    </row>
    <row r="253" spans="2:86" x14ac:dyDescent="0.35">
      <c r="B253" s="40" t="s">
        <v>76</v>
      </c>
      <c r="E253" s="32">
        <f>SUM(G253:CH253)</f>
        <v>0</v>
      </c>
      <c r="F253" s="2"/>
      <c r="G253" s="33">
        <f t="shared" ref="G253:BR253" si="178">SUM(G245,G252)</f>
        <v>0</v>
      </c>
      <c r="H253" s="43">
        <f t="shared" si="178"/>
        <v>0</v>
      </c>
      <c r="I253" s="43">
        <f t="shared" si="178"/>
        <v>0</v>
      </c>
      <c r="J253" s="43">
        <f t="shared" si="178"/>
        <v>0</v>
      </c>
      <c r="K253" s="43">
        <f t="shared" si="178"/>
        <v>0</v>
      </c>
      <c r="L253" s="43">
        <f t="shared" si="178"/>
        <v>0</v>
      </c>
      <c r="M253" s="43">
        <f t="shared" si="178"/>
        <v>0</v>
      </c>
      <c r="N253" s="43">
        <f t="shared" si="178"/>
        <v>0</v>
      </c>
      <c r="O253" s="43">
        <f t="shared" si="178"/>
        <v>0</v>
      </c>
      <c r="P253" s="43">
        <f t="shared" si="178"/>
        <v>0</v>
      </c>
      <c r="Q253" s="43">
        <f t="shared" si="178"/>
        <v>0</v>
      </c>
      <c r="R253" s="43">
        <f t="shared" si="178"/>
        <v>0</v>
      </c>
      <c r="S253" s="43">
        <f t="shared" si="178"/>
        <v>0</v>
      </c>
      <c r="T253" s="43">
        <f t="shared" si="178"/>
        <v>0</v>
      </c>
      <c r="U253" s="43">
        <f t="shared" si="178"/>
        <v>0</v>
      </c>
      <c r="V253" s="43">
        <f t="shared" si="178"/>
        <v>0</v>
      </c>
      <c r="W253" s="43">
        <f t="shared" si="178"/>
        <v>0</v>
      </c>
      <c r="X253" s="43">
        <f t="shared" si="178"/>
        <v>0</v>
      </c>
      <c r="Y253" s="43">
        <f t="shared" si="178"/>
        <v>0</v>
      </c>
      <c r="Z253" s="43">
        <f t="shared" si="178"/>
        <v>0</v>
      </c>
      <c r="AA253" s="43">
        <f t="shared" si="178"/>
        <v>0</v>
      </c>
      <c r="AB253" s="43">
        <f t="shared" si="178"/>
        <v>0</v>
      </c>
      <c r="AC253" s="43">
        <f t="shared" si="178"/>
        <v>0</v>
      </c>
      <c r="AD253" s="43">
        <f t="shared" si="178"/>
        <v>0</v>
      </c>
      <c r="AE253" s="43">
        <f t="shared" si="178"/>
        <v>0</v>
      </c>
      <c r="AF253" s="43">
        <f t="shared" si="178"/>
        <v>0</v>
      </c>
      <c r="AG253" s="43">
        <f t="shared" si="178"/>
        <v>0</v>
      </c>
      <c r="AH253" s="43">
        <f t="shared" si="178"/>
        <v>0</v>
      </c>
      <c r="AI253" s="43">
        <f t="shared" si="178"/>
        <v>0</v>
      </c>
      <c r="AJ253" s="43">
        <f t="shared" si="178"/>
        <v>0</v>
      </c>
      <c r="AK253" s="43">
        <f t="shared" si="178"/>
        <v>0</v>
      </c>
      <c r="AL253" s="43">
        <f t="shared" si="178"/>
        <v>0</v>
      </c>
      <c r="AM253" s="43">
        <f t="shared" si="178"/>
        <v>0</v>
      </c>
      <c r="AN253" s="43">
        <f t="shared" si="178"/>
        <v>0</v>
      </c>
      <c r="AO253" s="43">
        <f t="shared" si="178"/>
        <v>0</v>
      </c>
      <c r="AP253" s="43">
        <f t="shared" si="178"/>
        <v>0</v>
      </c>
      <c r="AQ253" s="43">
        <f t="shared" si="178"/>
        <v>0</v>
      </c>
      <c r="AR253" s="43">
        <f t="shared" si="178"/>
        <v>0</v>
      </c>
      <c r="AS253" s="43">
        <f t="shared" si="178"/>
        <v>0</v>
      </c>
      <c r="AT253" s="43">
        <f t="shared" si="178"/>
        <v>0</v>
      </c>
      <c r="AU253" s="43">
        <f t="shared" si="178"/>
        <v>0</v>
      </c>
      <c r="AV253" s="43">
        <f t="shared" si="178"/>
        <v>0</v>
      </c>
      <c r="AW253" s="43">
        <f t="shared" si="178"/>
        <v>0</v>
      </c>
      <c r="AX253" s="43">
        <f t="shared" si="178"/>
        <v>0</v>
      </c>
      <c r="AY253" s="43">
        <f t="shared" si="178"/>
        <v>0</v>
      </c>
      <c r="AZ253" s="43">
        <f t="shared" si="178"/>
        <v>0</v>
      </c>
      <c r="BA253" s="43">
        <f t="shared" si="178"/>
        <v>0</v>
      </c>
      <c r="BB253" s="43">
        <f t="shared" si="178"/>
        <v>0</v>
      </c>
      <c r="BC253" s="43">
        <f t="shared" si="178"/>
        <v>0</v>
      </c>
      <c r="BD253" s="43">
        <f t="shared" si="178"/>
        <v>0</v>
      </c>
      <c r="BE253" s="43">
        <f t="shared" si="178"/>
        <v>0</v>
      </c>
      <c r="BF253" s="43">
        <f t="shared" si="178"/>
        <v>0</v>
      </c>
      <c r="BG253" s="43">
        <f t="shared" si="178"/>
        <v>0</v>
      </c>
      <c r="BH253" s="43">
        <f t="shared" si="178"/>
        <v>0</v>
      </c>
      <c r="BI253" s="43">
        <f t="shared" si="178"/>
        <v>0</v>
      </c>
      <c r="BJ253" s="43">
        <f t="shared" si="178"/>
        <v>0</v>
      </c>
      <c r="BK253" s="43">
        <f t="shared" si="178"/>
        <v>0</v>
      </c>
      <c r="BL253" s="43">
        <f t="shared" si="178"/>
        <v>0</v>
      </c>
      <c r="BM253" s="43">
        <f t="shared" si="178"/>
        <v>0</v>
      </c>
      <c r="BN253" s="43">
        <f t="shared" si="178"/>
        <v>0</v>
      </c>
      <c r="BO253" s="43">
        <f t="shared" si="178"/>
        <v>0</v>
      </c>
      <c r="BP253" s="43">
        <f t="shared" si="178"/>
        <v>0</v>
      </c>
      <c r="BQ253" s="43">
        <f t="shared" si="178"/>
        <v>0</v>
      </c>
      <c r="BR253" s="43">
        <f t="shared" si="178"/>
        <v>0</v>
      </c>
      <c r="BS253" s="43">
        <f t="shared" ref="BS253:CH253" si="179">SUM(BS245,BS252)</f>
        <v>0</v>
      </c>
      <c r="BT253" s="43">
        <f t="shared" si="179"/>
        <v>0</v>
      </c>
      <c r="BU253" s="43">
        <f t="shared" si="179"/>
        <v>0</v>
      </c>
      <c r="BV253" s="43">
        <f t="shared" si="179"/>
        <v>0</v>
      </c>
      <c r="BW253" s="43">
        <f t="shared" si="179"/>
        <v>0</v>
      </c>
      <c r="BX253" s="43">
        <f t="shared" si="179"/>
        <v>0</v>
      </c>
      <c r="BY253" s="43">
        <f t="shared" si="179"/>
        <v>0</v>
      </c>
      <c r="BZ253" s="43">
        <f t="shared" si="179"/>
        <v>0</v>
      </c>
      <c r="CA253" s="43">
        <f t="shared" si="179"/>
        <v>0</v>
      </c>
      <c r="CB253" s="43">
        <f t="shared" si="179"/>
        <v>0</v>
      </c>
      <c r="CC253" s="43">
        <f t="shared" si="179"/>
        <v>0</v>
      </c>
      <c r="CD253" s="43">
        <f t="shared" si="179"/>
        <v>0</v>
      </c>
      <c r="CE253" s="43">
        <f t="shared" si="179"/>
        <v>0</v>
      </c>
      <c r="CF253" s="43">
        <f t="shared" si="179"/>
        <v>0</v>
      </c>
      <c r="CG253" s="43">
        <f t="shared" si="179"/>
        <v>0</v>
      </c>
      <c r="CH253" s="43">
        <f t="shared" si="179"/>
        <v>0</v>
      </c>
    </row>
    <row r="254" spans="2:86" x14ac:dyDescent="0.35">
      <c r="B254" s="40" t="s">
        <v>77</v>
      </c>
      <c r="E254" s="44">
        <f>SUM(G254:CH254)</f>
        <v>0</v>
      </c>
      <c r="G254" s="45">
        <f t="shared" ref="G254:BR254" si="180">IF(G$3&lt;$C$9,G253,0)</f>
        <v>0</v>
      </c>
      <c r="H254" s="46">
        <f t="shared" si="180"/>
        <v>0</v>
      </c>
      <c r="I254" s="46">
        <f t="shared" si="180"/>
        <v>0</v>
      </c>
      <c r="J254" s="46">
        <f t="shared" si="180"/>
        <v>0</v>
      </c>
      <c r="K254" s="46">
        <f t="shared" si="180"/>
        <v>0</v>
      </c>
      <c r="L254" s="46">
        <f t="shared" si="180"/>
        <v>0</v>
      </c>
      <c r="M254" s="46">
        <f t="shared" si="180"/>
        <v>0</v>
      </c>
      <c r="N254" s="46">
        <f t="shared" si="180"/>
        <v>0</v>
      </c>
      <c r="O254" s="46">
        <f t="shared" si="180"/>
        <v>0</v>
      </c>
      <c r="P254" s="46">
        <f t="shared" si="180"/>
        <v>0</v>
      </c>
      <c r="Q254" s="46">
        <f t="shared" si="180"/>
        <v>0</v>
      </c>
      <c r="R254" s="46">
        <f t="shared" si="180"/>
        <v>0</v>
      </c>
      <c r="S254" s="46">
        <f t="shared" si="180"/>
        <v>0</v>
      </c>
      <c r="T254" s="46">
        <f t="shared" si="180"/>
        <v>0</v>
      </c>
      <c r="U254" s="46">
        <f t="shared" si="180"/>
        <v>0</v>
      </c>
      <c r="V254" s="46">
        <f t="shared" si="180"/>
        <v>0</v>
      </c>
      <c r="W254" s="46">
        <f t="shared" si="180"/>
        <v>0</v>
      </c>
      <c r="X254" s="46">
        <f t="shared" si="180"/>
        <v>0</v>
      </c>
      <c r="Y254" s="46">
        <f t="shared" si="180"/>
        <v>0</v>
      </c>
      <c r="Z254" s="46">
        <f t="shared" si="180"/>
        <v>0</v>
      </c>
      <c r="AA254" s="46">
        <f t="shared" si="180"/>
        <v>0</v>
      </c>
      <c r="AB254" s="46">
        <f t="shared" si="180"/>
        <v>0</v>
      </c>
      <c r="AC254" s="46">
        <f t="shared" si="180"/>
        <v>0</v>
      </c>
      <c r="AD254" s="46">
        <f t="shared" si="180"/>
        <v>0</v>
      </c>
      <c r="AE254" s="46">
        <f t="shared" si="180"/>
        <v>0</v>
      </c>
      <c r="AF254" s="46">
        <f t="shared" si="180"/>
        <v>0</v>
      </c>
      <c r="AG254" s="46">
        <f t="shared" si="180"/>
        <v>0</v>
      </c>
      <c r="AH254" s="46">
        <f t="shared" si="180"/>
        <v>0</v>
      </c>
      <c r="AI254" s="46">
        <f t="shared" si="180"/>
        <v>0</v>
      </c>
      <c r="AJ254" s="46">
        <f t="shared" si="180"/>
        <v>0</v>
      </c>
      <c r="AK254" s="46">
        <f t="shared" si="180"/>
        <v>0</v>
      </c>
      <c r="AL254" s="46">
        <f t="shared" si="180"/>
        <v>0</v>
      </c>
      <c r="AM254" s="46">
        <f t="shared" si="180"/>
        <v>0</v>
      </c>
      <c r="AN254" s="46">
        <f t="shared" si="180"/>
        <v>0</v>
      </c>
      <c r="AO254" s="46">
        <f t="shared" si="180"/>
        <v>0</v>
      </c>
      <c r="AP254" s="46">
        <f t="shared" si="180"/>
        <v>0</v>
      </c>
      <c r="AQ254" s="46">
        <f t="shared" si="180"/>
        <v>0</v>
      </c>
      <c r="AR254" s="46">
        <f t="shared" si="180"/>
        <v>0</v>
      </c>
      <c r="AS254" s="46">
        <f t="shared" si="180"/>
        <v>0</v>
      </c>
      <c r="AT254" s="46">
        <f t="shared" si="180"/>
        <v>0</v>
      </c>
      <c r="AU254" s="46">
        <f t="shared" si="180"/>
        <v>0</v>
      </c>
      <c r="AV254" s="46">
        <f t="shared" si="180"/>
        <v>0</v>
      </c>
      <c r="AW254" s="46">
        <f t="shared" si="180"/>
        <v>0</v>
      </c>
      <c r="AX254" s="46">
        <f t="shared" si="180"/>
        <v>0</v>
      </c>
      <c r="AY254" s="46">
        <f t="shared" si="180"/>
        <v>0</v>
      </c>
      <c r="AZ254" s="46">
        <f t="shared" si="180"/>
        <v>0</v>
      </c>
      <c r="BA254" s="46">
        <f t="shared" si="180"/>
        <v>0</v>
      </c>
      <c r="BB254" s="46">
        <f t="shared" si="180"/>
        <v>0</v>
      </c>
      <c r="BC254" s="46">
        <f t="shared" si="180"/>
        <v>0</v>
      </c>
      <c r="BD254" s="46">
        <f t="shared" si="180"/>
        <v>0</v>
      </c>
      <c r="BE254" s="46">
        <f t="shared" si="180"/>
        <v>0</v>
      </c>
      <c r="BF254" s="46">
        <f t="shared" si="180"/>
        <v>0</v>
      </c>
      <c r="BG254" s="46">
        <f t="shared" si="180"/>
        <v>0</v>
      </c>
      <c r="BH254" s="46">
        <f t="shared" si="180"/>
        <v>0</v>
      </c>
      <c r="BI254" s="46">
        <f t="shared" si="180"/>
        <v>0</v>
      </c>
      <c r="BJ254" s="46">
        <f t="shared" si="180"/>
        <v>0</v>
      </c>
      <c r="BK254" s="46">
        <f t="shared" si="180"/>
        <v>0</v>
      </c>
      <c r="BL254" s="46">
        <f t="shared" si="180"/>
        <v>0</v>
      </c>
      <c r="BM254" s="46">
        <f t="shared" si="180"/>
        <v>0</v>
      </c>
      <c r="BN254" s="46">
        <f t="shared" si="180"/>
        <v>0</v>
      </c>
      <c r="BO254" s="46">
        <f t="shared" si="180"/>
        <v>0</v>
      </c>
      <c r="BP254" s="46">
        <f t="shared" si="180"/>
        <v>0</v>
      </c>
      <c r="BQ254" s="46">
        <f t="shared" si="180"/>
        <v>0</v>
      </c>
      <c r="BR254" s="46">
        <f t="shared" si="180"/>
        <v>0</v>
      </c>
      <c r="BS254" s="46">
        <f t="shared" ref="BS254:CH254" si="181">IF(BS$3&lt;$C$9,BS253,0)</f>
        <v>0</v>
      </c>
      <c r="BT254" s="46">
        <f t="shared" si="181"/>
        <v>0</v>
      </c>
      <c r="BU254" s="46">
        <f t="shared" si="181"/>
        <v>0</v>
      </c>
      <c r="BV254" s="46">
        <f t="shared" si="181"/>
        <v>0</v>
      </c>
      <c r="BW254" s="46">
        <f t="shared" si="181"/>
        <v>0</v>
      </c>
      <c r="BX254" s="46">
        <f t="shared" si="181"/>
        <v>0</v>
      </c>
      <c r="BY254" s="46">
        <f t="shared" si="181"/>
        <v>0</v>
      </c>
      <c r="BZ254" s="46">
        <f t="shared" si="181"/>
        <v>0</v>
      </c>
      <c r="CA254" s="46">
        <f t="shared" si="181"/>
        <v>0</v>
      </c>
      <c r="CB254" s="46">
        <f t="shared" si="181"/>
        <v>0</v>
      </c>
      <c r="CC254" s="46">
        <f t="shared" si="181"/>
        <v>0</v>
      </c>
      <c r="CD254" s="46">
        <f t="shared" si="181"/>
        <v>0</v>
      </c>
      <c r="CE254" s="46">
        <f t="shared" si="181"/>
        <v>0</v>
      </c>
      <c r="CF254" s="46">
        <f t="shared" si="181"/>
        <v>0</v>
      </c>
      <c r="CG254" s="46">
        <f t="shared" si="181"/>
        <v>0</v>
      </c>
      <c r="CH254" s="46">
        <f t="shared" si="181"/>
        <v>0</v>
      </c>
    </row>
    <row r="255" spans="2:86" x14ac:dyDescent="0.35">
      <c r="B255" s="40"/>
      <c r="E255" s="32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</row>
    <row r="256" spans="2:86" x14ac:dyDescent="0.35">
      <c r="B256" s="40" t="s">
        <v>78</v>
      </c>
      <c r="C256" s="2"/>
      <c r="D256" s="2"/>
      <c r="E256" s="44">
        <f>SUM(G256:CH256)</f>
        <v>0</v>
      </c>
      <c r="F256" s="2"/>
      <c r="G256" s="46">
        <f t="shared" ref="G256:BR256" si="182">G252+G248</f>
        <v>0</v>
      </c>
      <c r="H256" s="46">
        <f t="shared" si="182"/>
        <v>0</v>
      </c>
      <c r="I256" s="46">
        <f t="shared" si="182"/>
        <v>0</v>
      </c>
      <c r="J256" s="46">
        <f t="shared" si="182"/>
        <v>0</v>
      </c>
      <c r="K256" s="46">
        <f t="shared" si="182"/>
        <v>0</v>
      </c>
      <c r="L256" s="46">
        <f t="shared" si="182"/>
        <v>0</v>
      </c>
      <c r="M256" s="46">
        <f t="shared" si="182"/>
        <v>0</v>
      </c>
      <c r="N256" s="46">
        <f t="shared" si="182"/>
        <v>0</v>
      </c>
      <c r="O256" s="46">
        <f t="shared" si="182"/>
        <v>0</v>
      </c>
      <c r="P256" s="46">
        <f t="shared" si="182"/>
        <v>0</v>
      </c>
      <c r="Q256" s="46">
        <f t="shared" si="182"/>
        <v>0</v>
      </c>
      <c r="R256" s="46">
        <f t="shared" si="182"/>
        <v>0</v>
      </c>
      <c r="S256" s="46">
        <f t="shared" si="182"/>
        <v>0</v>
      </c>
      <c r="T256" s="46">
        <f t="shared" si="182"/>
        <v>0</v>
      </c>
      <c r="U256" s="46">
        <f t="shared" si="182"/>
        <v>0</v>
      </c>
      <c r="V256" s="46">
        <f t="shared" si="182"/>
        <v>0</v>
      </c>
      <c r="W256" s="46">
        <f t="shared" si="182"/>
        <v>0</v>
      </c>
      <c r="X256" s="46">
        <f t="shared" si="182"/>
        <v>0</v>
      </c>
      <c r="Y256" s="46">
        <f t="shared" si="182"/>
        <v>0</v>
      </c>
      <c r="Z256" s="46">
        <f t="shared" si="182"/>
        <v>0</v>
      </c>
      <c r="AA256" s="46">
        <f t="shared" si="182"/>
        <v>0</v>
      </c>
      <c r="AB256" s="46">
        <f t="shared" si="182"/>
        <v>0</v>
      </c>
      <c r="AC256" s="46">
        <f t="shared" si="182"/>
        <v>0</v>
      </c>
      <c r="AD256" s="46">
        <f t="shared" si="182"/>
        <v>0</v>
      </c>
      <c r="AE256" s="46">
        <f t="shared" si="182"/>
        <v>0</v>
      </c>
      <c r="AF256" s="46">
        <f t="shared" si="182"/>
        <v>0</v>
      </c>
      <c r="AG256" s="46">
        <f t="shared" si="182"/>
        <v>0</v>
      </c>
      <c r="AH256" s="46">
        <f t="shared" si="182"/>
        <v>0</v>
      </c>
      <c r="AI256" s="46">
        <f t="shared" si="182"/>
        <v>0</v>
      </c>
      <c r="AJ256" s="46">
        <f t="shared" si="182"/>
        <v>0</v>
      </c>
      <c r="AK256" s="46">
        <f t="shared" si="182"/>
        <v>0</v>
      </c>
      <c r="AL256" s="46">
        <f t="shared" si="182"/>
        <v>0</v>
      </c>
      <c r="AM256" s="46">
        <f t="shared" si="182"/>
        <v>0</v>
      </c>
      <c r="AN256" s="46">
        <f t="shared" si="182"/>
        <v>0</v>
      </c>
      <c r="AO256" s="46">
        <f t="shared" si="182"/>
        <v>0</v>
      </c>
      <c r="AP256" s="46">
        <f t="shared" si="182"/>
        <v>0</v>
      </c>
      <c r="AQ256" s="46">
        <f t="shared" si="182"/>
        <v>0</v>
      </c>
      <c r="AR256" s="46">
        <f t="shared" si="182"/>
        <v>0</v>
      </c>
      <c r="AS256" s="46">
        <f t="shared" si="182"/>
        <v>0</v>
      </c>
      <c r="AT256" s="46">
        <f t="shared" si="182"/>
        <v>0</v>
      </c>
      <c r="AU256" s="46">
        <f t="shared" si="182"/>
        <v>0</v>
      </c>
      <c r="AV256" s="46">
        <f t="shared" si="182"/>
        <v>0</v>
      </c>
      <c r="AW256" s="46">
        <f t="shared" si="182"/>
        <v>0</v>
      </c>
      <c r="AX256" s="46">
        <f t="shared" si="182"/>
        <v>0</v>
      </c>
      <c r="AY256" s="46">
        <f t="shared" si="182"/>
        <v>0</v>
      </c>
      <c r="AZ256" s="46">
        <f t="shared" si="182"/>
        <v>0</v>
      </c>
      <c r="BA256" s="46">
        <f t="shared" si="182"/>
        <v>0</v>
      </c>
      <c r="BB256" s="46">
        <f t="shared" si="182"/>
        <v>0</v>
      </c>
      <c r="BC256" s="46">
        <f t="shared" si="182"/>
        <v>0</v>
      </c>
      <c r="BD256" s="46">
        <f t="shared" si="182"/>
        <v>0</v>
      </c>
      <c r="BE256" s="46">
        <f t="shared" si="182"/>
        <v>0</v>
      </c>
      <c r="BF256" s="46">
        <f t="shared" si="182"/>
        <v>0</v>
      </c>
      <c r="BG256" s="46">
        <f t="shared" si="182"/>
        <v>0</v>
      </c>
      <c r="BH256" s="46">
        <f t="shared" si="182"/>
        <v>0</v>
      </c>
      <c r="BI256" s="46">
        <f t="shared" si="182"/>
        <v>0</v>
      </c>
      <c r="BJ256" s="46">
        <f t="shared" si="182"/>
        <v>0</v>
      </c>
      <c r="BK256" s="46">
        <f t="shared" si="182"/>
        <v>0</v>
      </c>
      <c r="BL256" s="46">
        <f t="shared" si="182"/>
        <v>0</v>
      </c>
      <c r="BM256" s="46">
        <f t="shared" si="182"/>
        <v>0</v>
      </c>
      <c r="BN256" s="46">
        <f t="shared" si="182"/>
        <v>0</v>
      </c>
      <c r="BO256" s="46">
        <f t="shared" si="182"/>
        <v>0</v>
      </c>
      <c r="BP256" s="46">
        <f t="shared" si="182"/>
        <v>0</v>
      </c>
      <c r="BQ256" s="46">
        <f t="shared" si="182"/>
        <v>0</v>
      </c>
      <c r="BR256" s="46">
        <f t="shared" si="182"/>
        <v>0</v>
      </c>
      <c r="BS256" s="46">
        <f t="shared" ref="BS256:CH256" si="183">BS252+BS248</f>
        <v>0</v>
      </c>
      <c r="BT256" s="46">
        <f t="shared" si="183"/>
        <v>0</v>
      </c>
      <c r="BU256" s="46">
        <f t="shared" si="183"/>
        <v>0</v>
      </c>
      <c r="BV256" s="46">
        <f t="shared" si="183"/>
        <v>0</v>
      </c>
      <c r="BW256" s="46">
        <f t="shared" si="183"/>
        <v>0</v>
      </c>
      <c r="BX256" s="46">
        <f t="shared" si="183"/>
        <v>0</v>
      </c>
      <c r="BY256" s="46">
        <f t="shared" si="183"/>
        <v>0</v>
      </c>
      <c r="BZ256" s="46">
        <f t="shared" si="183"/>
        <v>0</v>
      </c>
      <c r="CA256" s="46">
        <f t="shared" si="183"/>
        <v>0</v>
      </c>
      <c r="CB256" s="46">
        <f t="shared" si="183"/>
        <v>0</v>
      </c>
      <c r="CC256" s="46">
        <f t="shared" si="183"/>
        <v>0</v>
      </c>
      <c r="CD256" s="46">
        <f t="shared" si="183"/>
        <v>0</v>
      </c>
      <c r="CE256" s="46">
        <f t="shared" si="183"/>
        <v>0</v>
      </c>
      <c r="CF256" s="46">
        <f t="shared" si="183"/>
        <v>0</v>
      </c>
      <c r="CG256" s="46">
        <f t="shared" si="183"/>
        <v>0</v>
      </c>
      <c r="CH256" s="46">
        <f t="shared" si="183"/>
        <v>0</v>
      </c>
    </row>
    <row r="257" spans="2:86" x14ac:dyDescent="0.35">
      <c r="B257" s="40" t="s">
        <v>79</v>
      </c>
      <c r="E257" s="32">
        <f>SUM(G257:CH257)</f>
        <v>0</v>
      </c>
      <c r="F257" s="2"/>
      <c r="G257" s="43">
        <f t="shared" ref="G257:BR257" si="184">G253+G248</f>
        <v>0</v>
      </c>
      <c r="H257" s="43">
        <f t="shared" si="184"/>
        <v>0</v>
      </c>
      <c r="I257" s="43">
        <f t="shared" si="184"/>
        <v>0</v>
      </c>
      <c r="J257" s="43">
        <f t="shared" si="184"/>
        <v>0</v>
      </c>
      <c r="K257" s="43">
        <f t="shared" si="184"/>
        <v>0</v>
      </c>
      <c r="L257" s="43">
        <f t="shared" si="184"/>
        <v>0</v>
      </c>
      <c r="M257" s="43">
        <f t="shared" si="184"/>
        <v>0</v>
      </c>
      <c r="N257" s="43">
        <f t="shared" si="184"/>
        <v>0</v>
      </c>
      <c r="O257" s="43">
        <f t="shared" si="184"/>
        <v>0</v>
      </c>
      <c r="P257" s="43">
        <f t="shared" si="184"/>
        <v>0</v>
      </c>
      <c r="Q257" s="43">
        <f t="shared" si="184"/>
        <v>0</v>
      </c>
      <c r="R257" s="43">
        <f t="shared" si="184"/>
        <v>0</v>
      </c>
      <c r="S257" s="43">
        <f t="shared" si="184"/>
        <v>0</v>
      </c>
      <c r="T257" s="43">
        <f t="shared" si="184"/>
        <v>0</v>
      </c>
      <c r="U257" s="43">
        <f t="shared" si="184"/>
        <v>0</v>
      </c>
      <c r="V257" s="43">
        <f t="shared" si="184"/>
        <v>0</v>
      </c>
      <c r="W257" s="43">
        <f t="shared" si="184"/>
        <v>0</v>
      </c>
      <c r="X257" s="43">
        <f t="shared" si="184"/>
        <v>0</v>
      </c>
      <c r="Y257" s="43">
        <f t="shared" si="184"/>
        <v>0</v>
      </c>
      <c r="Z257" s="43">
        <f t="shared" si="184"/>
        <v>0</v>
      </c>
      <c r="AA257" s="43">
        <f t="shared" si="184"/>
        <v>0</v>
      </c>
      <c r="AB257" s="43">
        <f t="shared" si="184"/>
        <v>0</v>
      </c>
      <c r="AC257" s="43">
        <f t="shared" si="184"/>
        <v>0</v>
      </c>
      <c r="AD257" s="43">
        <f t="shared" si="184"/>
        <v>0</v>
      </c>
      <c r="AE257" s="43">
        <f t="shared" si="184"/>
        <v>0</v>
      </c>
      <c r="AF257" s="43">
        <f t="shared" si="184"/>
        <v>0</v>
      </c>
      <c r="AG257" s="43">
        <f t="shared" si="184"/>
        <v>0</v>
      </c>
      <c r="AH257" s="43">
        <f t="shared" si="184"/>
        <v>0</v>
      </c>
      <c r="AI257" s="43">
        <f t="shared" si="184"/>
        <v>0</v>
      </c>
      <c r="AJ257" s="43">
        <f t="shared" si="184"/>
        <v>0</v>
      </c>
      <c r="AK257" s="43">
        <f t="shared" si="184"/>
        <v>0</v>
      </c>
      <c r="AL257" s="43">
        <f t="shared" si="184"/>
        <v>0</v>
      </c>
      <c r="AM257" s="43">
        <f t="shared" si="184"/>
        <v>0</v>
      </c>
      <c r="AN257" s="43">
        <f t="shared" si="184"/>
        <v>0</v>
      </c>
      <c r="AO257" s="43">
        <f t="shared" si="184"/>
        <v>0</v>
      </c>
      <c r="AP257" s="43">
        <f t="shared" si="184"/>
        <v>0</v>
      </c>
      <c r="AQ257" s="43">
        <f t="shared" si="184"/>
        <v>0</v>
      </c>
      <c r="AR257" s="43">
        <f t="shared" si="184"/>
        <v>0</v>
      </c>
      <c r="AS257" s="43">
        <f t="shared" si="184"/>
        <v>0</v>
      </c>
      <c r="AT257" s="43">
        <f t="shared" si="184"/>
        <v>0</v>
      </c>
      <c r="AU257" s="43">
        <f t="shared" si="184"/>
        <v>0</v>
      </c>
      <c r="AV257" s="43">
        <f t="shared" si="184"/>
        <v>0</v>
      </c>
      <c r="AW257" s="43">
        <f t="shared" si="184"/>
        <v>0</v>
      </c>
      <c r="AX257" s="43">
        <f t="shared" si="184"/>
        <v>0</v>
      </c>
      <c r="AY257" s="43">
        <f t="shared" si="184"/>
        <v>0</v>
      </c>
      <c r="AZ257" s="43">
        <f t="shared" si="184"/>
        <v>0</v>
      </c>
      <c r="BA257" s="43">
        <f t="shared" si="184"/>
        <v>0</v>
      </c>
      <c r="BB257" s="43">
        <f t="shared" si="184"/>
        <v>0</v>
      </c>
      <c r="BC257" s="43">
        <f t="shared" si="184"/>
        <v>0</v>
      </c>
      <c r="BD257" s="43">
        <f t="shared" si="184"/>
        <v>0</v>
      </c>
      <c r="BE257" s="43">
        <f t="shared" si="184"/>
        <v>0</v>
      </c>
      <c r="BF257" s="43">
        <f t="shared" si="184"/>
        <v>0</v>
      </c>
      <c r="BG257" s="43">
        <f t="shared" si="184"/>
        <v>0</v>
      </c>
      <c r="BH257" s="43">
        <f t="shared" si="184"/>
        <v>0</v>
      </c>
      <c r="BI257" s="43">
        <f t="shared" si="184"/>
        <v>0</v>
      </c>
      <c r="BJ257" s="43">
        <f t="shared" si="184"/>
        <v>0</v>
      </c>
      <c r="BK257" s="43">
        <f t="shared" si="184"/>
        <v>0</v>
      </c>
      <c r="BL257" s="43">
        <f t="shared" si="184"/>
        <v>0</v>
      </c>
      <c r="BM257" s="43">
        <f t="shared" si="184"/>
        <v>0</v>
      </c>
      <c r="BN257" s="43">
        <f t="shared" si="184"/>
        <v>0</v>
      </c>
      <c r="BO257" s="43">
        <f t="shared" si="184"/>
        <v>0</v>
      </c>
      <c r="BP257" s="43">
        <f t="shared" si="184"/>
        <v>0</v>
      </c>
      <c r="BQ257" s="43">
        <f t="shared" si="184"/>
        <v>0</v>
      </c>
      <c r="BR257" s="43">
        <f t="shared" si="184"/>
        <v>0</v>
      </c>
      <c r="BS257" s="43">
        <f t="shared" ref="BS257:CH257" si="185">BS253+BS248</f>
        <v>0</v>
      </c>
      <c r="BT257" s="43">
        <f t="shared" si="185"/>
        <v>0</v>
      </c>
      <c r="BU257" s="43">
        <f t="shared" si="185"/>
        <v>0</v>
      </c>
      <c r="BV257" s="43">
        <f t="shared" si="185"/>
        <v>0</v>
      </c>
      <c r="BW257" s="43">
        <f t="shared" si="185"/>
        <v>0</v>
      </c>
      <c r="BX257" s="43">
        <f t="shared" si="185"/>
        <v>0</v>
      </c>
      <c r="BY257" s="43">
        <f t="shared" si="185"/>
        <v>0</v>
      </c>
      <c r="BZ257" s="43">
        <f t="shared" si="185"/>
        <v>0</v>
      </c>
      <c r="CA257" s="43">
        <f t="shared" si="185"/>
        <v>0</v>
      </c>
      <c r="CB257" s="43">
        <f t="shared" si="185"/>
        <v>0</v>
      </c>
      <c r="CC257" s="43">
        <f t="shared" si="185"/>
        <v>0</v>
      </c>
      <c r="CD257" s="43">
        <f t="shared" si="185"/>
        <v>0</v>
      </c>
      <c r="CE257" s="43">
        <f t="shared" si="185"/>
        <v>0</v>
      </c>
      <c r="CF257" s="43">
        <f t="shared" si="185"/>
        <v>0</v>
      </c>
      <c r="CG257" s="43">
        <f t="shared" si="185"/>
        <v>0</v>
      </c>
      <c r="CH257" s="43">
        <f t="shared" si="185"/>
        <v>0</v>
      </c>
    </row>
    <row r="258" spans="2:86" x14ac:dyDescent="0.35">
      <c r="B258" s="40" t="s">
        <v>80</v>
      </c>
      <c r="E258" s="44">
        <f>SUM(G258:CH258)</f>
        <v>0</v>
      </c>
      <c r="F258" s="2"/>
      <c r="G258" s="46">
        <f t="shared" ref="G258:BR258" si="186">G254+G248</f>
        <v>0</v>
      </c>
      <c r="H258" s="46">
        <f t="shared" si="186"/>
        <v>0</v>
      </c>
      <c r="I258" s="46">
        <f t="shared" si="186"/>
        <v>0</v>
      </c>
      <c r="J258" s="46">
        <f t="shared" si="186"/>
        <v>0</v>
      </c>
      <c r="K258" s="46">
        <f t="shared" si="186"/>
        <v>0</v>
      </c>
      <c r="L258" s="46">
        <f t="shared" si="186"/>
        <v>0</v>
      </c>
      <c r="M258" s="46">
        <f t="shared" si="186"/>
        <v>0</v>
      </c>
      <c r="N258" s="46">
        <f t="shared" si="186"/>
        <v>0</v>
      </c>
      <c r="O258" s="46">
        <f t="shared" si="186"/>
        <v>0</v>
      </c>
      <c r="P258" s="46">
        <f t="shared" si="186"/>
        <v>0</v>
      </c>
      <c r="Q258" s="46">
        <f t="shared" si="186"/>
        <v>0</v>
      </c>
      <c r="R258" s="46">
        <f t="shared" si="186"/>
        <v>0</v>
      </c>
      <c r="S258" s="46">
        <f t="shared" si="186"/>
        <v>0</v>
      </c>
      <c r="T258" s="46">
        <f t="shared" si="186"/>
        <v>0</v>
      </c>
      <c r="U258" s="46">
        <f t="shared" si="186"/>
        <v>0</v>
      </c>
      <c r="V258" s="46">
        <f t="shared" si="186"/>
        <v>0</v>
      </c>
      <c r="W258" s="46">
        <f t="shared" si="186"/>
        <v>0</v>
      </c>
      <c r="X258" s="46">
        <f t="shared" si="186"/>
        <v>0</v>
      </c>
      <c r="Y258" s="46">
        <f t="shared" si="186"/>
        <v>0</v>
      </c>
      <c r="Z258" s="46">
        <f t="shared" si="186"/>
        <v>0</v>
      </c>
      <c r="AA258" s="46">
        <f t="shared" si="186"/>
        <v>0</v>
      </c>
      <c r="AB258" s="46">
        <f t="shared" si="186"/>
        <v>0</v>
      </c>
      <c r="AC258" s="46">
        <f t="shared" si="186"/>
        <v>0</v>
      </c>
      <c r="AD258" s="46">
        <f t="shared" si="186"/>
        <v>0</v>
      </c>
      <c r="AE258" s="46">
        <f t="shared" si="186"/>
        <v>0</v>
      </c>
      <c r="AF258" s="46">
        <f t="shared" si="186"/>
        <v>0</v>
      </c>
      <c r="AG258" s="46">
        <f t="shared" si="186"/>
        <v>0</v>
      </c>
      <c r="AH258" s="46">
        <f t="shared" si="186"/>
        <v>0</v>
      </c>
      <c r="AI258" s="46">
        <f t="shared" si="186"/>
        <v>0</v>
      </c>
      <c r="AJ258" s="46">
        <f t="shared" si="186"/>
        <v>0</v>
      </c>
      <c r="AK258" s="46">
        <f t="shared" si="186"/>
        <v>0</v>
      </c>
      <c r="AL258" s="46">
        <f t="shared" si="186"/>
        <v>0</v>
      </c>
      <c r="AM258" s="46">
        <f t="shared" si="186"/>
        <v>0</v>
      </c>
      <c r="AN258" s="46">
        <f t="shared" si="186"/>
        <v>0</v>
      </c>
      <c r="AO258" s="46">
        <f t="shared" si="186"/>
        <v>0</v>
      </c>
      <c r="AP258" s="46">
        <f t="shared" si="186"/>
        <v>0</v>
      </c>
      <c r="AQ258" s="46">
        <f t="shared" si="186"/>
        <v>0</v>
      </c>
      <c r="AR258" s="46">
        <f t="shared" si="186"/>
        <v>0</v>
      </c>
      <c r="AS258" s="46">
        <f t="shared" si="186"/>
        <v>0</v>
      </c>
      <c r="AT258" s="46">
        <f t="shared" si="186"/>
        <v>0</v>
      </c>
      <c r="AU258" s="46">
        <f t="shared" si="186"/>
        <v>0</v>
      </c>
      <c r="AV258" s="46">
        <f t="shared" si="186"/>
        <v>0</v>
      </c>
      <c r="AW258" s="46">
        <f t="shared" si="186"/>
        <v>0</v>
      </c>
      <c r="AX258" s="46">
        <f t="shared" si="186"/>
        <v>0</v>
      </c>
      <c r="AY258" s="46">
        <f t="shared" si="186"/>
        <v>0</v>
      </c>
      <c r="AZ258" s="46">
        <f t="shared" si="186"/>
        <v>0</v>
      </c>
      <c r="BA258" s="46">
        <f t="shared" si="186"/>
        <v>0</v>
      </c>
      <c r="BB258" s="46">
        <f t="shared" si="186"/>
        <v>0</v>
      </c>
      <c r="BC258" s="46">
        <f t="shared" si="186"/>
        <v>0</v>
      </c>
      <c r="BD258" s="46">
        <f t="shared" si="186"/>
        <v>0</v>
      </c>
      <c r="BE258" s="46">
        <f t="shared" si="186"/>
        <v>0</v>
      </c>
      <c r="BF258" s="46">
        <f t="shared" si="186"/>
        <v>0</v>
      </c>
      <c r="BG258" s="46">
        <f t="shared" si="186"/>
        <v>0</v>
      </c>
      <c r="BH258" s="46">
        <f t="shared" si="186"/>
        <v>0</v>
      </c>
      <c r="BI258" s="46">
        <f t="shared" si="186"/>
        <v>0</v>
      </c>
      <c r="BJ258" s="46">
        <f t="shared" si="186"/>
        <v>0</v>
      </c>
      <c r="BK258" s="46">
        <f t="shared" si="186"/>
        <v>0</v>
      </c>
      <c r="BL258" s="46">
        <f t="shared" si="186"/>
        <v>0</v>
      </c>
      <c r="BM258" s="46">
        <f t="shared" si="186"/>
        <v>0</v>
      </c>
      <c r="BN258" s="46">
        <f t="shared" si="186"/>
        <v>0</v>
      </c>
      <c r="BO258" s="46">
        <f t="shared" si="186"/>
        <v>0</v>
      </c>
      <c r="BP258" s="46">
        <f t="shared" si="186"/>
        <v>0</v>
      </c>
      <c r="BQ258" s="46">
        <f t="shared" si="186"/>
        <v>0</v>
      </c>
      <c r="BR258" s="46">
        <f t="shared" si="186"/>
        <v>0</v>
      </c>
      <c r="BS258" s="46">
        <f t="shared" ref="BS258:CH258" si="187">BS254+BS248</f>
        <v>0</v>
      </c>
      <c r="BT258" s="46">
        <f t="shared" si="187"/>
        <v>0</v>
      </c>
      <c r="BU258" s="46">
        <f t="shared" si="187"/>
        <v>0</v>
      </c>
      <c r="BV258" s="46">
        <f t="shared" si="187"/>
        <v>0</v>
      </c>
      <c r="BW258" s="46">
        <f t="shared" si="187"/>
        <v>0</v>
      </c>
      <c r="BX258" s="46">
        <f t="shared" si="187"/>
        <v>0</v>
      </c>
      <c r="BY258" s="46">
        <f t="shared" si="187"/>
        <v>0</v>
      </c>
      <c r="BZ258" s="46">
        <f t="shared" si="187"/>
        <v>0</v>
      </c>
      <c r="CA258" s="46">
        <f t="shared" si="187"/>
        <v>0</v>
      </c>
      <c r="CB258" s="46">
        <f t="shared" si="187"/>
        <v>0</v>
      </c>
      <c r="CC258" s="46">
        <f t="shared" si="187"/>
        <v>0</v>
      </c>
      <c r="CD258" s="46">
        <f t="shared" si="187"/>
        <v>0</v>
      </c>
      <c r="CE258" s="46">
        <f t="shared" si="187"/>
        <v>0</v>
      </c>
      <c r="CF258" s="46">
        <f t="shared" si="187"/>
        <v>0</v>
      </c>
      <c r="CG258" s="46">
        <f t="shared" si="187"/>
        <v>0</v>
      </c>
      <c r="CH258" s="46">
        <f t="shared" si="187"/>
        <v>0</v>
      </c>
    </row>
    <row r="259" spans="2:86" x14ac:dyDescent="0.35">
      <c r="G259" s="56"/>
    </row>
    <row r="260" spans="2:86" x14ac:dyDescent="0.35">
      <c r="B260" s="2" t="s">
        <v>70</v>
      </c>
      <c r="G260" s="56"/>
    </row>
    <row r="262" spans="2:86" x14ac:dyDescent="0.35">
      <c r="B262" s="40" t="s">
        <v>75</v>
      </c>
      <c r="C262" s="2"/>
      <c r="D262" s="2"/>
      <c r="E262" s="44">
        <f>SUM(G262:CH262)</f>
        <v>0</v>
      </c>
      <c r="F262" s="2"/>
      <c r="G262" s="46">
        <f t="shared" ref="G262:BR264" si="188">G252*G$52</f>
        <v>0</v>
      </c>
      <c r="H262" s="46">
        <f t="shared" si="188"/>
        <v>0</v>
      </c>
      <c r="I262" s="46">
        <f t="shared" si="188"/>
        <v>0</v>
      </c>
      <c r="J262" s="46">
        <f t="shared" si="188"/>
        <v>0</v>
      </c>
      <c r="K262" s="46">
        <f t="shared" si="188"/>
        <v>0</v>
      </c>
      <c r="L262" s="46">
        <f t="shared" si="188"/>
        <v>0</v>
      </c>
      <c r="M262" s="46">
        <f t="shared" si="188"/>
        <v>0</v>
      </c>
      <c r="N262" s="46">
        <f t="shared" si="188"/>
        <v>0</v>
      </c>
      <c r="O262" s="46">
        <f t="shared" si="188"/>
        <v>0</v>
      </c>
      <c r="P262" s="46">
        <f t="shared" si="188"/>
        <v>0</v>
      </c>
      <c r="Q262" s="46">
        <f t="shared" si="188"/>
        <v>0</v>
      </c>
      <c r="R262" s="46">
        <f t="shared" si="188"/>
        <v>0</v>
      </c>
      <c r="S262" s="46">
        <f t="shared" si="188"/>
        <v>0</v>
      </c>
      <c r="T262" s="46">
        <f t="shared" si="188"/>
        <v>0</v>
      </c>
      <c r="U262" s="46">
        <f t="shared" si="188"/>
        <v>0</v>
      </c>
      <c r="V262" s="46">
        <f t="shared" si="188"/>
        <v>0</v>
      </c>
      <c r="W262" s="46">
        <f t="shared" si="188"/>
        <v>0</v>
      </c>
      <c r="X262" s="46">
        <f t="shared" si="188"/>
        <v>0</v>
      </c>
      <c r="Y262" s="46">
        <f t="shared" si="188"/>
        <v>0</v>
      </c>
      <c r="Z262" s="46">
        <f t="shared" si="188"/>
        <v>0</v>
      </c>
      <c r="AA262" s="46">
        <f t="shared" si="188"/>
        <v>0</v>
      </c>
      <c r="AB262" s="46">
        <f t="shared" si="188"/>
        <v>0</v>
      </c>
      <c r="AC262" s="46">
        <f t="shared" si="188"/>
        <v>0</v>
      </c>
      <c r="AD262" s="46">
        <f t="shared" si="188"/>
        <v>0</v>
      </c>
      <c r="AE262" s="46">
        <f t="shared" si="188"/>
        <v>0</v>
      </c>
      <c r="AF262" s="46">
        <f t="shared" si="188"/>
        <v>0</v>
      </c>
      <c r="AG262" s="46">
        <f t="shared" si="188"/>
        <v>0</v>
      </c>
      <c r="AH262" s="46">
        <f t="shared" si="188"/>
        <v>0</v>
      </c>
      <c r="AI262" s="46">
        <f t="shared" si="188"/>
        <v>0</v>
      </c>
      <c r="AJ262" s="46">
        <f t="shared" si="188"/>
        <v>0</v>
      </c>
      <c r="AK262" s="46">
        <f t="shared" si="188"/>
        <v>0</v>
      </c>
      <c r="AL262" s="46">
        <f t="shared" si="188"/>
        <v>0</v>
      </c>
      <c r="AM262" s="46">
        <f t="shared" si="188"/>
        <v>0</v>
      </c>
      <c r="AN262" s="46">
        <f t="shared" si="188"/>
        <v>0</v>
      </c>
      <c r="AO262" s="46">
        <f t="shared" si="188"/>
        <v>0</v>
      </c>
      <c r="AP262" s="46">
        <f t="shared" si="188"/>
        <v>0</v>
      </c>
      <c r="AQ262" s="46">
        <f t="shared" si="188"/>
        <v>0</v>
      </c>
      <c r="AR262" s="46">
        <f t="shared" si="188"/>
        <v>0</v>
      </c>
      <c r="AS262" s="46">
        <f t="shared" si="188"/>
        <v>0</v>
      </c>
      <c r="AT262" s="46">
        <f t="shared" si="188"/>
        <v>0</v>
      </c>
      <c r="AU262" s="46">
        <f t="shared" si="188"/>
        <v>0</v>
      </c>
      <c r="AV262" s="46">
        <f t="shared" si="188"/>
        <v>0</v>
      </c>
      <c r="AW262" s="46">
        <f t="shared" si="188"/>
        <v>0</v>
      </c>
      <c r="AX262" s="46">
        <f t="shared" si="188"/>
        <v>0</v>
      </c>
      <c r="AY262" s="46">
        <f t="shared" si="188"/>
        <v>0</v>
      </c>
      <c r="AZ262" s="46">
        <f t="shared" si="188"/>
        <v>0</v>
      </c>
      <c r="BA262" s="46">
        <f t="shared" si="188"/>
        <v>0</v>
      </c>
      <c r="BB262" s="46">
        <f t="shared" si="188"/>
        <v>0</v>
      </c>
      <c r="BC262" s="46">
        <f t="shared" si="188"/>
        <v>0</v>
      </c>
      <c r="BD262" s="46">
        <f t="shared" si="188"/>
        <v>0</v>
      </c>
      <c r="BE262" s="46">
        <f t="shared" si="188"/>
        <v>0</v>
      </c>
      <c r="BF262" s="46">
        <f t="shared" si="188"/>
        <v>0</v>
      </c>
      <c r="BG262" s="46">
        <f t="shared" si="188"/>
        <v>0</v>
      </c>
      <c r="BH262" s="46">
        <f t="shared" si="188"/>
        <v>0</v>
      </c>
      <c r="BI262" s="46">
        <f t="shared" si="188"/>
        <v>0</v>
      </c>
      <c r="BJ262" s="46">
        <f t="shared" si="188"/>
        <v>0</v>
      </c>
      <c r="BK262" s="46">
        <f t="shared" si="188"/>
        <v>0</v>
      </c>
      <c r="BL262" s="46">
        <f t="shared" si="188"/>
        <v>0</v>
      </c>
      <c r="BM262" s="46">
        <f t="shared" si="188"/>
        <v>0</v>
      </c>
      <c r="BN262" s="46">
        <f t="shared" si="188"/>
        <v>0</v>
      </c>
      <c r="BO262" s="46">
        <f t="shared" si="188"/>
        <v>0</v>
      </c>
      <c r="BP262" s="46">
        <f t="shared" si="188"/>
        <v>0</v>
      </c>
      <c r="BQ262" s="46">
        <f t="shared" si="188"/>
        <v>0</v>
      </c>
      <c r="BR262" s="46">
        <f t="shared" si="188"/>
        <v>0</v>
      </c>
      <c r="BS262" s="46">
        <f t="shared" ref="BS262:CH264" si="189">BS252*BS$52</f>
        <v>0</v>
      </c>
      <c r="BT262" s="46">
        <f t="shared" si="189"/>
        <v>0</v>
      </c>
      <c r="BU262" s="46">
        <f t="shared" si="189"/>
        <v>0</v>
      </c>
      <c r="BV262" s="46">
        <f t="shared" si="189"/>
        <v>0</v>
      </c>
      <c r="BW262" s="46">
        <f t="shared" si="189"/>
        <v>0</v>
      </c>
      <c r="BX262" s="46">
        <f t="shared" si="189"/>
        <v>0</v>
      </c>
      <c r="BY262" s="46">
        <f t="shared" si="189"/>
        <v>0</v>
      </c>
      <c r="BZ262" s="46">
        <f t="shared" si="189"/>
        <v>0</v>
      </c>
      <c r="CA262" s="46">
        <f t="shared" si="189"/>
        <v>0</v>
      </c>
      <c r="CB262" s="46">
        <f t="shared" si="189"/>
        <v>0</v>
      </c>
      <c r="CC262" s="46">
        <f t="shared" si="189"/>
        <v>0</v>
      </c>
      <c r="CD262" s="46">
        <f t="shared" si="189"/>
        <v>0</v>
      </c>
      <c r="CE262" s="46">
        <f t="shared" si="189"/>
        <v>0</v>
      </c>
      <c r="CF262" s="46">
        <f t="shared" si="189"/>
        <v>0</v>
      </c>
      <c r="CG262" s="46">
        <f t="shared" si="189"/>
        <v>0</v>
      </c>
      <c r="CH262" s="46">
        <f t="shared" si="189"/>
        <v>0</v>
      </c>
    </row>
    <row r="263" spans="2:86" x14ac:dyDescent="0.35">
      <c r="B263" s="40" t="s">
        <v>76</v>
      </c>
      <c r="E263" s="32">
        <f>SUM(G263:CH263)</f>
        <v>0</v>
      </c>
      <c r="F263" s="2"/>
      <c r="G263" s="43">
        <f t="shared" si="188"/>
        <v>0</v>
      </c>
      <c r="H263" s="43">
        <f t="shared" si="188"/>
        <v>0</v>
      </c>
      <c r="I263" s="43">
        <f t="shared" si="188"/>
        <v>0</v>
      </c>
      <c r="J263" s="43">
        <f t="shared" si="188"/>
        <v>0</v>
      </c>
      <c r="K263" s="43">
        <f t="shared" si="188"/>
        <v>0</v>
      </c>
      <c r="L263" s="43">
        <f t="shared" si="188"/>
        <v>0</v>
      </c>
      <c r="M263" s="43">
        <f t="shared" si="188"/>
        <v>0</v>
      </c>
      <c r="N263" s="43">
        <f t="shared" si="188"/>
        <v>0</v>
      </c>
      <c r="O263" s="43">
        <f t="shared" si="188"/>
        <v>0</v>
      </c>
      <c r="P263" s="43">
        <f t="shared" si="188"/>
        <v>0</v>
      </c>
      <c r="Q263" s="43">
        <f t="shared" si="188"/>
        <v>0</v>
      </c>
      <c r="R263" s="43">
        <f t="shared" si="188"/>
        <v>0</v>
      </c>
      <c r="S263" s="43">
        <f t="shared" si="188"/>
        <v>0</v>
      </c>
      <c r="T263" s="43">
        <f t="shared" si="188"/>
        <v>0</v>
      </c>
      <c r="U263" s="43">
        <f t="shared" si="188"/>
        <v>0</v>
      </c>
      <c r="V263" s="43">
        <f t="shared" si="188"/>
        <v>0</v>
      </c>
      <c r="W263" s="43">
        <f t="shared" si="188"/>
        <v>0</v>
      </c>
      <c r="X263" s="43">
        <f t="shared" si="188"/>
        <v>0</v>
      </c>
      <c r="Y263" s="43">
        <f t="shared" si="188"/>
        <v>0</v>
      </c>
      <c r="Z263" s="43">
        <f t="shared" si="188"/>
        <v>0</v>
      </c>
      <c r="AA263" s="43">
        <f t="shared" si="188"/>
        <v>0</v>
      </c>
      <c r="AB263" s="43">
        <f t="shared" si="188"/>
        <v>0</v>
      </c>
      <c r="AC263" s="43">
        <f t="shared" si="188"/>
        <v>0</v>
      </c>
      <c r="AD263" s="43">
        <f t="shared" si="188"/>
        <v>0</v>
      </c>
      <c r="AE263" s="43">
        <f t="shared" si="188"/>
        <v>0</v>
      </c>
      <c r="AF263" s="43">
        <f t="shared" si="188"/>
        <v>0</v>
      </c>
      <c r="AG263" s="43">
        <f t="shared" si="188"/>
        <v>0</v>
      </c>
      <c r="AH263" s="43">
        <f t="shared" si="188"/>
        <v>0</v>
      </c>
      <c r="AI263" s="43">
        <f t="shared" si="188"/>
        <v>0</v>
      </c>
      <c r="AJ263" s="43">
        <f t="shared" si="188"/>
        <v>0</v>
      </c>
      <c r="AK263" s="43">
        <f t="shared" si="188"/>
        <v>0</v>
      </c>
      <c r="AL263" s="43">
        <f t="shared" si="188"/>
        <v>0</v>
      </c>
      <c r="AM263" s="43">
        <f t="shared" si="188"/>
        <v>0</v>
      </c>
      <c r="AN263" s="43">
        <f t="shared" si="188"/>
        <v>0</v>
      </c>
      <c r="AO263" s="43">
        <f t="shared" si="188"/>
        <v>0</v>
      </c>
      <c r="AP263" s="43">
        <f t="shared" si="188"/>
        <v>0</v>
      </c>
      <c r="AQ263" s="43">
        <f t="shared" si="188"/>
        <v>0</v>
      </c>
      <c r="AR263" s="43">
        <f t="shared" si="188"/>
        <v>0</v>
      </c>
      <c r="AS263" s="43">
        <f t="shared" si="188"/>
        <v>0</v>
      </c>
      <c r="AT263" s="43">
        <f t="shared" si="188"/>
        <v>0</v>
      </c>
      <c r="AU263" s="43">
        <f t="shared" si="188"/>
        <v>0</v>
      </c>
      <c r="AV263" s="43">
        <f t="shared" si="188"/>
        <v>0</v>
      </c>
      <c r="AW263" s="43">
        <f t="shared" si="188"/>
        <v>0</v>
      </c>
      <c r="AX263" s="43">
        <f t="shared" si="188"/>
        <v>0</v>
      </c>
      <c r="AY263" s="43">
        <f t="shared" si="188"/>
        <v>0</v>
      </c>
      <c r="AZ263" s="43">
        <f t="shared" si="188"/>
        <v>0</v>
      </c>
      <c r="BA263" s="43">
        <f t="shared" si="188"/>
        <v>0</v>
      </c>
      <c r="BB263" s="43">
        <f t="shared" si="188"/>
        <v>0</v>
      </c>
      <c r="BC263" s="43">
        <f t="shared" si="188"/>
        <v>0</v>
      </c>
      <c r="BD263" s="43">
        <f t="shared" si="188"/>
        <v>0</v>
      </c>
      <c r="BE263" s="43">
        <f t="shared" si="188"/>
        <v>0</v>
      </c>
      <c r="BF263" s="43">
        <f t="shared" si="188"/>
        <v>0</v>
      </c>
      <c r="BG263" s="43">
        <f t="shared" si="188"/>
        <v>0</v>
      </c>
      <c r="BH263" s="43">
        <f t="shared" si="188"/>
        <v>0</v>
      </c>
      <c r="BI263" s="43">
        <f t="shared" si="188"/>
        <v>0</v>
      </c>
      <c r="BJ263" s="43">
        <f t="shared" si="188"/>
        <v>0</v>
      </c>
      <c r="BK263" s="43">
        <f t="shared" si="188"/>
        <v>0</v>
      </c>
      <c r="BL263" s="43">
        <f t="shared" si="188"/>
        <v>0</v>
      </c>
      <c r="BM263" s="43">
        <f t="shared" si="188"/>
        <v>0</v>
      </c>
      <c r="BN263" s="43">
        <f t="shared" si="188"/>
        <v>0</v>
      </c>
      <c r="BO263" s="43">
        <f t="shared" si="188"/>
        <v>0</v>
      </c>
      <c r="BP263" s="43">
        <f t="shared" si="188"/>
        <v>0</v>
      </c>
      <c r="BQ263" s="43">
        <f t="shared" si="188"/>
        <v>0</v>
      </c>
      <c r="BR263" s="43">
        <f t="shared" si="188"/>
        <v>0</v>
      </c>
      <c r="BS263" s="43">
        <f t="shared" si="189"/>
        <v>0</v>
      </c>
      <c r="BT263" s="43">
        <f t="shared" si="189"/>
        <v>0</v>
      </c>
      <c r="BU263" s="43">
        <f t="shared" si="189"/>
        <v>0</v>
      </c>
      <c r="BV263" s="43">
        <f t="shared" si="189"/>
        <v>0</v>
      </c>
      <c r="BW263" s="43">
        <f t="shared" si="189"/>
        <v>0</v>
      </c>
      <c r="BX263" s="43">
        <f t="shared" si="189"/>
        <v>0</v>
      </c>
      <c r="BY263" s="43">
        <f t="shared" si="189"/>
        <v>0</v>
      </c>
      <c r="BZ263" s="43">
        <f t="shared" si="189"/>
        <v>0</v>
      </c>
      <c r="CA263" s="43">
        <f t="shared" si="189"/>
        <v>0</v>
      </c>
      <c r="CB263" s="43">
        <f t="shared" si="189"/>
        <v>0</v>
      </c>
      <c r="CC263" s="43">
        <f t="shared" si="189"/>
        <v>0</v>
      </c>
      <c r="CD263" s="43">
        <f t="shared" si="189"/>
        <v>0</v>
      </c>
      <c r="CE263" s="43">
        <f t="shared" si="189"/>
        <v>0</v>
      </c>
      <c r="CF263" s="43">
        <f t="shared" si="189"/>
        <v>0</v>
      </c>
      <c r="CG263" s="43">
        <f t="shared" si="189"/>
        <v>0</v>
      </c>
      <c r="CH263" s="43">
        <f t="shared" si="189"/>
        <v>0</v>
      </c>
    </row>
    <row r="264" spans="2:86" x14ac:dyDescent="0.35">
      <c r="B264" s="40" t="s">
        <v>77</v>
      </c>
      <c r="E264" s="44">
        <f>SUM(G264:CH264)</f>
        <v>0</v>
      </c>
      <c r="F264" s="2"/>
      <c r="G264" s="45">
        <f t="shared" si="188"/>
        <v>0</v>
      </c>
      <c r="H264" s="46">
        <f t="shared" si="188"/>
        <v>0</v>
      </c>
      <c r="I264" s="46">
        <f t="shared" si="188"/>
        <v>0</v>
      </c>
      <c r="J264" s="46">
        <f t="shared" si="188"/>
        <v>0</v>
      </c>
      <c r="K264" s="46">
        <f t="shared" si="188"/>
        <v>0</v>
      </c>
      <c r="L264" s="46">
        <f t="shared" si="188"/>
        <v>0</v>
      </c>
      <c r="M264" s="46">
        <f t="shared" si="188"/>
        <v>0</v>
      </c>
      <c r="N264" s="46">
        <f t="shared" si="188"/>
        <v>0</v>
      </c>
      <c r="O264" s="46">
        <f t="shared" si="188"/>
        <v>0</v>
      </c>
      <c r="P264" s="46">
        <f t="shared" si="188"/>
        <v>0</v>
      </c>
      <c r="Q264" s="46">
        <f t="shared" si="188"/>
        <v>0</v>
      </c>
      <c r="R264" s="46">
        <f t="shared" si="188"/>
        <v>0</v>
      </c>
      <c r="S264" s="46">
        <f t="shared" si="188"/>
        <v>0</v>
      </c>
      <c r="T264" s="46">
        <f t="shared" si="188"/>
        <v>0</v>
      </c>
      <c r="U264" s="46">
        <f t="shared" si="188"/>
        <v>0</v>
      </c>
      <c r="V264" s="46">
        <f t="shared" si="188"/>
        <v>0</v>
      </c>
      <c r="W264" s="46">
        <f t="shared" si="188"/>
        <v>0</v>
      </c>
      <c r="X264" s="46">
        <f t="shared" si="188"/>
        <v>0</v>
      </c>
      <c r="Y264" s="46">
        <f t="shared" si="188"/>
        <v>0</v>
      </c>
      <c r="Z264" s="46">
        <f t="shared" si="188"/>
        <v>0</v>
      </c>
      <c r="AA264" s="46">
        <f t="shared" si="188"/>
        <v>0</v>
      </c>
      <c r="AB264" s="46">
        <f t="shared" si="188"/>
        <v>0</v>
      </c>
      <c r="AC264" s="46">
        <f t="shared" si="188"/>
        <v>0</v>
      </c>
      <c r="AD264" s="46">
        <f t="shared" si="188"/>
        <v>0</v>
      </c>
      <c r="AE264" s="46">
        <f t="shared" si="188"/>
        <v>0</v>
      </c>
      <c r="AF264" s="46">
        <f t="shared" si="188"/>
        <v>0</v>
      </c>
      <c r="AG264" s="46">
        <f t="shared" si="188"/>
        <v>0</v>
      </c>
      <c r="AH264" s="46">
        <f t="shared" si="188"/>
        <v>0</v>
      </c>
      <c r="AI264" s="46">
        <f t="shared" si="188"/>
        <v>0</v>
      </c>
      <c r="AJ264" s="46">
        <f t="shared" si="188"/>
        <v>0</v>
      </c>
      <c r="AK264" s="46">
        <f t="shared" si="188"/>
        <v>0</v>
      </c>
      <c r="AL264" s="46">
        <f t="shared" si="188"/>
        <v>0</v>
      </c>
      <c r="AM264" s="46">
        <f t="shared" si="188"/>
        <v>0</v>
      </c>
      <c r="AN264" s="46">
        <f t="shared" si="188"/>
        <v>0</v>
      </c>
      <c r="AO264" s="46">
        <f t="shared" si="188"/>
        <v>0</v>
      </c>
      <c r="AP264" s="46">
        <f t="shared" si="188"/>
        <v>0</v>
      </c>
      <c r="AQ264" s="46">
        <f t="shared" si="188"/>
        <v>0</v>
      </c>
      <c r="AR264" s="46">
        <f t="shared" si="188"/>
        <v>0</v>
      </c>
      <c r="AS264" s="46">
        <f t="shared" si="188"/>
        <v>0</v>
      </c>
      <c r="AT264" s="46">
        <f t="shared" si="188"/>
        <v>0</v>
      </c>
      <c r="AU264" s="46">
        <f t="shared" si="188"/>
        <v>0</v>
      </c>
      <c r="AV264" s="46">
        <f t="shared" si="188"/>
        <v>0</v>
      </c>
      <c r="AW264" s="46">
        <f t="shared" si="188"/>
        <v>0</v>
      </c>
      <c r="AX264" s="46">
        <f t="shared" si="188"/>
        <v>0</v>
      </c>
      <c r="AY264" s="46">
        <f t="shared" si="188"/>
        <v>0</v>
      </c>
      <c r="AZ264" s="46">
        <f t="shared" si="188"/>
        <v>0</v>
      </c>
      <c r="BA264" s="46">
        <f t="shared" si="188"/>
        <v>0</v>
      </c>
      <c r="BB264" s="46">
        <f t="shared" si="188"/>
        <v>0</v>
      </c>
      <c r="BC264" s="46">
        <f t="shared" si="188"/>
        <v>0</v>
      </c>
      <c r="BD264" s="46">
        <f t="shared" si="188"/>
        <v>0</v>
      </c>
      <c r="BE264" s="46">
        <f t="shared" si="188"/>
        <v>0</v>
      </c>
      <c r="BF264" s="46">
        <f t="shared" si="188"/>
        <v>0</v>
      </c>
      <c r="BG264" s="46">
        <f t="shared" si="188"/>
        <v>0</v>
      </c>
      <c r="BH264" s="46">
        <f t="shared" si="188"/>
        <v>0</v>
      </c>
      <c r="BI264" s="46">
        <f t="shared" si="188"/>
        <v>0</v>
      </c>
      <c r="BJ264" s="46">
        <f t="shared" si="188"/>
        <v>0</v>
      </c>
      <c r="BK264" s="46">
        <f t="shared" si="188"/>
        <v>0</v>
      </c>
      <c r="BL264" s="46">
        <f t="shared" si="188"/>
        <v>0</v>
      </c>
      <c r="BM264" s="46">
        <f t="shared" si="188"/>
        <v>0</v>
      </c>
      <c r="BN264" s="46">
        <f t="shared" si="188"/>
        <v>0</v>
      </c>
      <c r="BO264" s="46">
        <f t="shared" si="188"/>
        <v>0</v>
      </c>
      <c r="BP264" s="46">
        <f t="shared" si="188"/>
        <v>0</v>
      </c>
      <c r="BQ264" s="46">
        <f t="shared" si="188"/>
        <v>0</v>
      </c>
      <c r="BR264" s="46">
        <f t="shared" si="188"/>
        <v>0</v>
      </c>
      <c r="BS264" s="46">
        <f t="shared" si="189"/>
        <v>0</v>
      </c>
      <c r="BT264" s="46">
        <f t="shared" si="189"/>
        <v>0</v>
      </c>
      <c r="BU264" s="46">
        <f t="shared" si="189"/>
        <v>0</v>
      </c>
      <c r="BV264" s="46">
        <f t="shared" si="189"/>
        <v>0</v>
      </c>
      <c r="BW264" s="46">
        <f t="shared" si="189"/>
        <v>0</v>
      </c>
      <c r="BX264" s="46">
        <f t="shared" si="189"/>
        <v>0</v>
      </c>
      <c r="BY264" s="46">
        <f t="shared" si="189"/>
        <v>0</v>
      </c>
      <c r="BZ264" s="46">
        <f t="shared" si="189"/>
        <v>0</v>
      </c>
      <c r="CA264" s="46">
        <f t="shared" si="189"/>
        <v>0</v>
      </c>
      <c r="CB264" s="46">
        <f t="shared" si="189"/>
        <v>0</v>
      </c>
      <c r="CC264" s="46">
        <f t="shared" si="189"/>
        <v>0</v>
      </c>
      <c r="CD264" s="46">
        <f t="shared" si="189"/>
        <v>0</v>
      </c>
      <c r="CE264" s="46">
        <f t="shared" si="189"/>
        <v>0</v>
      </c>
      <c r="CF264" s="46">
        <f t="shared" si="189"/>
        <v>0</v>
      </c>
      <c r="CG264" s="46">
        <f t="shared" si="189"/>
        <v>0</v>
      </c>
      <c r="CH264" s="46">
        <f t="shared" si="189"/>
        <v>0</v>
      </c>
    </row>
    <row r="265" spans="2:86" x14ac:dyDescent="0.35">
      <c r="B265" s="40"/>
      <c r="E265" s="32"/>
      <c r="F265" s="2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55"/>
      <c r="BX265" s="55"/>
      <c r="BY265" s="55"/>
      <c r="BZ265" s="55"/>
      <c r="CA265" s="55"/>
      <c r="CB265" s="55"/>
      <c r="CC265" s="55"/>
      <c r="CD265" s="55"/>
      <c r="CE265" s="55"/>
      <c r="CF265" s="55"/>
      <c r="CG265" s="55"/>
      <c r="CH265" s="55"/>
    </row>
    <row r="266" spans="2:86" x14ac:dyDescent="0.35">
      <c r="B266" s="40" t="s">
        <v>78</v>
      </c>
      <c r="C266" s="2"/>
      <c r="D266" s="2"/>
      <c r="E266" s="44">
        <f>SUM(G266:CH266)</f>
        <v>0</v>
      </c>
      <c r="F266" s="2"/>
      <c r="G266" s="46">
        <f t="shared" ref="G266:BR268" si="190">G256*G$52</f>
        <v>0</v>
      </c>
      <c r="H266" s="46">
        <f t="shared" si="190"/>
        <v>0</v>
      </c>
      <c r="I266" s="46">
        <f t="shared" si="190"/>
        <v>0</v>
      </c>
      <c r="J266" s="46">
        <f t="shared" si="190"/>
        <v>0</v>
      </c>
      <c r="K266" s="46">
        <f t="shared" si="190"/>
        <v>0</v>
      </c>
      <c r="L266" s="46">
        <f t="shared" si="190"/>
        <v>0</v>
      </c>
      <c r="M266" s="46">
        <f t="shared" si="190"/>
        <v>0</v>
      </c>
      <c r="N266" s="46">
        <f t="shared" si="190"/>
        <v>0</v>
      </c>
      <c r="O266" s="46">
        <f t="shared" si="190"/>
        <v>0</v>
      </c>
      <c r="P266" s="46">
        <f t="shared" si="190"/>
        <v>0</v>
      </c>
      <c r="Q266" s="46">
        <f t="shared" si="190"/>
        <v>0</v>
      </c>
      <c r="R266" s="46">
        <f t="shared" si="190"/>
        <v>0</v>
      </c>
      <c r="S266" s="46">
        <f t="shared" si="190"/>
        <v>0</v>
      </c>
      <c r="T266" s="46">
        <f t="shared" si="190"/>
        <v>0</v>
      </c>
      <c r="U266" s="46">
        <f t="shared" si="190"/>
        <v>0</v>
      </c>
      <c r="V266" s="46">
        <f t="shared" si="190"/>
        <v>0</v>
      </c>
      <c r="W266" s="46">
        <f t="shared" si="190"/>
        <v>0</v>
      </c>
      <c r="X266" s="46">
        <f t="shared" si="190"/>
        <v>0</v>
      </c>
      <c r="Y266" s="46">
        <f t="shared" si="190"/>
        <v>0</v>
      </c>
      <c r="Z266" s="46">
        <f t="shared" si="190"/>
        <v>0</v>
      </c>
      <c r="AA266" s="46">
        <f t="shared" si="190"/>
        <v>0</v>
      </c>
      <c r="AB266" s="46">
        <f t="shared" si="190"/>
        <v>0</v>
      </c>
      <c r="AC266" s="46">
        <f t="shared" si="190"/>
        <v>0</v>
      </c>
      <c r="AD266" s="46">
        <f t="shared" si="190"/>
        <v>0</v>
      </c>
      <c r="AE266" s="46">
        <f t="shared" si="190"/>
        <v>0</v>
      </c>
      <c r="AF266" s="46">
        <f t="shared" si="190"/>
        <v>0</v>
      </c>
      <c r="AG266" s="46">
        <f t="shared" si="190"/>
        <v>0</v>
      </c>
      <c r="AH266" s="46">
        <f t="shared" si="190"/>
        <v>0</v>
      </c>
      <c r="AI266" s="46">
        <f t="shared" si="190"/>
        <v>0</v>
      </c>
      <c r="AJ266" s="46">
        <f t="shared" si="190"/>
        <v>0</v>
      </c>
      <c r="AK266" s="46">
        <f t="shared" si="190"/>
        <v>0</v>
      </c>
      <c r="AL266" s="46">
        <f t="shared" si="190"/>
        <v>0</v>
      </c>
      <c r="AM266" s="46">
        <f t="shared" si="190"/>
        <v>0</v>
      </c>
      <c r="AN266" s="46">
        <f t="shared" si="190"/>
        <v>0</v>
      </c>
      <c r="AO266" s="46">
        <f t="shared" si="190"/>
        <v>0</v>
      </c>
      <c r="AP266" s="46">
        <f t="shared" si="190"/>
        <v>0</v>
      </c>
      <c r="AQ266" s="46">
        <f t="shared" si="190"/>
        <v>0</v>
      </c>
      <c r="AR266" s="46">
        <f t="shared" si="190"/>
        <v>0</v>
      </c>
      <c r="AS266" s="46">
        <f t="shared" si="190"/>
        <v>0</v>
      </c>
      <c r="AT266" s="46">
        <f t="shared" si="190"/>
        <v>0</v>
      </c>
      <c r="AU266" s="46">
        <f t="shared" si="190"/>
        <v>0</v>
      </c>
      <c r="AV266" s="46">
        <f t="shared" si="190"/>
        <v>0</v>
      </c>
      <c r="AW266" s="46">
        <f t="shared" si="190"/>
        <v>0</v>
      </c>
      <c r="AX266" s="46">
        <f t="shared" si="190"/>
        <v>0</v>
      </c>
      <c r="AY266" s="46">
        <f t="shared" si="190"/>
        <v>0</v>
      </c>
      <c r="AZ266" s="46">
        <f t="shared" si="190"/>
        <v>0</v>
      </c>
      <c r="BA266" s="46">
        <f t="shared" si="190"/>
        <v>0</v>
      </c>
      <c r="BB266" s="46">
        <f t="shared" si="190"/>
        <v>0</v>
      </c>
      <c r="BC266" s="46">
        <f t="shared" si="190"/>
        <v>0</v>
      </c>
      <c r="BD266" s="46">
        <f t="shared" si="190"/>
        <v>0</v>
      </c>
      <c r="BE266" s="46">
        <f t="shared" si="190"/>
        <v>0</v>
      </c>
      <c r="BF266" s="46">
        <f t="shared" si="190"/>
        <v>0</v>
      </c>
      <c r="BG266" s="46">
        <f t="shared" si="190"/>
        <v>0</v>
      </c>
      <c r="BH266" s="46">
        <f t="shared" si="190"/>
        <v>0</v>
      </c>
      <c r="BI266" s="46">
        <f t="shared" si="190"/>
        <v>0</v>
      </c>
      <c r="BJ266" s="46">
        <f t="shared" si="190"/>
        <v>0</v>
      </c>
      <c r="BK266" s="46">
        <f t="shared" si="190"/>
        <v>0</v>
      </c>
      <c r="BL266" s="46">
        <f t="shared" si="190"/>
        <v>0</v>
      </c>
      <c r="BM266" s="46">
        <f t="shared" si="190"/>
        <v>0</v>
      </c>
      <c r="BN266" s="46">
        <f t="shared" si="190"/>
        <v>0</v>
      </c>
      <c r="BO266" s="46">
        <f t="shared" si="190"/>
        <v>0</v>
      </c>
      <c r="BP266" s="46">
        <f t="shared" si="190"/>
        <v>0</v>
      </c>
      <c r="BQ266" s="46">
        <f t="shared" si="190"/>
        <v>0</v>
      </c>
      <c r="BR266" s="46">
        <f t="shared" si="190"/>
        <v>0</v>
      </c>
      <c r="BS266" s="46">
        <f t="shared" ref="BS266:CH268" si="191">BS256*BS$52</f>
        <v>0</v>
      </c>
      <c r="BT266" s="46">
        <f t="shared" si="191"/>
        <v>0</v>
      </c>
      <c r="BU266" s="46">
        <f t="shared" si="191"/>
        <v>0</v>
      </c>
      <c r="BV266" s="46">
        <f t="shared" si="191"/>
        <v>0</v>
      </c>
      <c r="BW266" s="46">
        <f t="shared" si="191"/>
        <v>0</v>
      </c>
      <c r="BX266" s="46">
        <f t="shared" si="191"/>
        <v>0</v>
      </c>
      <c r="BY266" s="46">
        <f t="shared" si="191"/>
        <v>0</v>
      </c>
      <c r="BZ266" s="46">
        <f t="shared" si="191"/>
        <v>0</v>
      </c>
      <c r="CA266" s="46">
        <f t="shared" si="191"/>
        <v>0</v>
      </c>
      <c r="CB266" s="46">
        <f t="shared" si="191"/>
        <v>0</v>
      </c>
      <c r="CC266" s="46">
        <f t="shared" si="191"/>
        <v>0</v>
      </c>
      <c r="CD266" s="46">
        <f t="shared" si="191"/>
        <v>0</v>
      </c>
      <c r="CE266" s="46">
        <f t="shared" si="191"/>
        <v>0</v>
      </c>
      <c r="CF266" s="46">
        <f t="shared" si="191"/>
        <v>0</v>
      </c>
      <c r="CG266" s="46">
        <f t="shared" si="191"/>
        <v>0</v>
      </c>
      <c r="CH266" s="46">
        <f t="shared" si="191"/>
        <v>0</v>
      </c>
    </row>
    <row r="267" spans="2:86" x14ac:dyDescent="0.35">
      <c r="B267" s="40" t="s">
        <v>79</v>
      </c>
      <c r="E267" s="32">
        <f>SUM(G267:CH267)</f>
        <v>0</v>
      </c>
      <c r="F267" s="2"/>
      <c r="G267" s="33">
        <f t="shared" si="190"/>
        <v>0</v>
      </c>
      <c r="H267" s="43">
        <f t="shared" si="190"/>
        <v>0</v>
      </c>
      <c r="I267" s="43">
        <f t="shared" si="190"/>
        <v>0</v>
      </c>
      <c r="J267" s="43">
        <f t="shared" si="190"/>
        <v>0</v>
      </c>
      <c r="K267" s="43">
        <f t="shared" si="190"/>
        <v>0</v>
      </c>
      <c r="L267" s="43">
        <f t="shared" si="190"/>
        <v>0</v>
      </c>
      <c r="M267" s="43">
        <f t="shared" si="190"/>
        <v>0</v>
      </c>
      <c r="N267" s="43">
        <f t="shared" si="190"/>
        <v>0</v>
      </c>
      <c r="O267" s="43">
        <f t="shared" si="190"/>
        <v>0</v>
      </c>
      <c r="P267" s="43">
        <f t="shared" si="190"/>
        <v>0</v>
      </c>
      <c r="Q267" s="43">
        <f t="shared" si="190"/>
        <v>0</v>
      </c>
      <c r="R267" s="43">
        <f t="shared" si="190"/>
        <v>0</v>
      </c>
      <c r="S267" s="43">
        <f t="shared" si="190"/>
        <v>0</v>
      </c>
      <c r="T267" s="43">
        <f t="shared" si="190"/>
        <v>0</v>
      </c>
      <c r="U267" s="43">
        <f t="shared" si="190"/>
        <v>0</v>
      </c>
      <c r="V267" s="43">
        <f t="shared" si="190"/>
        <v>0</v>
      </c>
      <c r="W267" s="43">
        <f t="shared" si="190"/>
        <v>0</v>
      </c>
      <c r="X267" s="43">
        <f t="shared" si="190"/>
        <v>0</v>
      </c>
      <c r="Y267" s="43">
        <f t="shared" si="190"/>
        <v>0</v>
      </c>
      <c r="Z267" s="43">
        <f t="shared" si="190"/>
        <v>0</v>
      </c>
      <c r="AA267" s="43">
        <f t="shared" si="190"/>
        <v>0</v>
      </c>
      <c r="AB267" s="43">
        <f t="shared" si="190"/>
        <v>0</v>
      </c>
      <c r="AC267" s="43">
        <f t="shared" si="190"/>
        <v>0</v>
      </c>
      <c r="AD267" s="43">
        <f t="shared" si="190"/>
        <v>0</v>
      </c>
      <c r="AE267" s="43">
        <f t="shared" si="190"/>
        <v>0</v>
      </c>
      <c r="AF267" s="43">
        <f t="shared" si="190"/>
        <v>0</v>
      </c>
      <c r="AG267" s="43">
        <f t="shared" si="190"/>
        <v>0</v>
      </c>
      <c r="AH267" s="43">
        <f t="shared" si="190"/>
        <v>0</v>
      </c>
      <c r="AI267" s="43">
        <f t="shared" si="190"/>
        <v>0</v>
      </c>
      <c r="AJ267" s="43">
        <f t="shared" si="190"/>
        <v>0</v>
      </c>
      <c r="AK267" s="43">
        <f t="shared" si="190"/>
        <v>0</v>
      </c>
      <c r="AL267" s="43">
        <f t="shared" si="190"/>
        <v>0</v>
      </c>
      <c r="AM267" s="43">
        <f t="shared" si="190"/>
        <v>0</v>
      </c>
      <c r="AN267" s="43">
        <f t="shared" si="190"/>
        <v>0</v>
      </c>
      <c r="AO267" s="43">
        <f t="shared" si="190"/>
        <v>0</v>
      </c>
      <c r="AP267" s="43">
        <f t="shared" si="190"/>
        <v>0</v>
      </c>
      <c r="AQ267" s="43">
        <f t="shared" si="190"/>
        <v>0</v>
      </c>
      <c r="AR267" s="43">
        <f t="shared" si="190"/>
        <v>0</v>
      </c>
      <c r="AS267" s="43">
        <f t="shared" si="190"/>
        <v>0</v>
      </c>
      <c r="AT267" s="43">
        <f t="shared" si="190"/>
        <v>0</v>
      </c>
      <c r="AU267" s="43">
        <f t="shared" si="190"/>
        <v>0</v>
      </c>
      <c r="AV267" s="43">
        <f t="shared" si="190"/>
        <v>0</v>
      </c>
      <c r="AW267" s="43">
        <f t="shared" si="190"/>
        <v>0</v>
      </c>
      <c r="AX267" s="43">
        <f t="shared" si="190"/>
        <v>0</v>
      </c>
      <c r="AY267" s="43">
        <f t="shared" si="190"/>
        <v>0</v>
      </c>
      <c r="AZ267" s="43">
        <f t="shared" si="190"/>
        <v>0</v>
      </c>
      <c r="BA267" s="43">
        <f t="shared" si="190"/>
        <v>0</v>
      </c>
      <c r="BB267" s="43">
        <f t="shared" si="190"/>
        <v>0</v>
      </c>
      <c r="BC267" s="43">
        <f t="shared" si="190"/>
        <v>0</v>
      </c>
      <c r="BD267" s="43">
        <f t="shared" si="190"/>
        <v>0</v>
      </c>
      <c r="BE267" s="43">
        <f t="shared" si="190"/>
        <v>0</v>
      </c>
      <c r="BF267" s="43">
        <f t="shared" si="190"/>
        <v>0</v>
      </c>
      <c r="BG267" s="43">
        <f t="shared" si="190"/>
        <v>0</v>
      </c>
      <c r="BH267" s="43">
        <f t="shared" si="190"/>
        <v>0</v>
      </c>
      <c r="BI267" s="43">
        <f t="shared" si="190"/>
        <v>0</v>
      </c>
      <c r="BJ267" s="43">
        <f t="shared" si="190"/>
        <v>0</v>
      </c>
      <c r="BK267" s="43">
        <f t="shared" si="190"/>
        <v>0</v>
      </c>
      <c r="BL267" s="43">
        <f t="shared" si="190"/>
        <v>0</v>
      </c>
      <c r="BM267" s="43">
        <f t="shared" si="190"/>
        <v>0</v>
      </c>
      <c r="BN267" s="43">
        <f t="shared" si="190"/>
        <v>0</v>
      </c>
      <c r="BO267" s="43">
        <f t="shared" si="190"/>
        <v>0</v>
      </c>
      <c r="BP267" s="43">
        <f t="shared" si="190"/>
        <v>0</v>
      </c>
      <c r="BQ267" s="43">
        <f t="shared" si="190"/>
        <v>0</v>
      </c>
      <c r="BR267" s="43">
        <f t="shared" si="190"/>
        <v>0</v>
      </c>
      <c r="BS267" s="43">
        <f t="shared" si="191"/>
        <v>0</v>
      </c>
      <c r="BT267" s="43">
        <f t="shared" si="191"/>
        <v>0</v>
      </c>
      <c r="BU267" s="43">
        <f t="shared" si="191"/>
        <v>0</v>
      </c>
      <c r="BV267" s="43">
        <f t="shared" si="191"/>
        <v>0</v>
      </c>
      <c r="BW267" s="43">
        <f t="shared" si="191"/>
        <v>0</v>
      </c>
      <c r="BX267" s="43">
        <f t="shared" si="191"/>
        <v>0</v>
      </c>
      <c r="BY267" s="43">
        <f t="shared" si="191"/>
        <v>0</v>
      </c>
      <c r="BZ267" s="43">
        <f t="shared" si="191"/>
        <v>0</v>
      </c>
      <c r="CA267" s="43">
        <f t="shared" si="191"/>
        <v>0</v>
      </c>
      <c r="CB267" s="43">
        <f t="shared" si="191"/>
        <v>0</v>
      </c>
      <c r="CC267" s="43">
        <f t="shared" si="191"/>
        <v>0</v>
      </c>
      <c r="CD267" s="43">
        <f t="shared" si="191"/>
        <v>0</v>
      </c>
      <c r="CE267" s="43">
        <f t="shared" si="191"/>
        <v>0</v>
      </c>
      <c r="CF267" s="43">
        <f t="shared" si="191"/>
        <v>0</v>
      </c>
      <c r="CG267" s="43">
        <f t="shared" si="191"/>
        <v>0</v>
      </c>
      <c r="CH267" s="43">
        <f t="shared" si="191"/>
        <v>0</v>
      </c>
    </row>
    <row r="268" spans="2:86" x14ac:dyDescent="0.35">
      <c r="B268" s="40" t="s">
        <v>80</v>
      </c>
      <c r="E268" s="44">
        <f>SUM(G268:CH268)</f>
        <v>0</v>
      </c>
      <c r="F268" s="2"/>
      <c r="G268" s="45">
        <f t="shared" si="190"/>
        <v>0</v>
      </c>
      <c r="H268" s="46">
        <f t="shared" si="190"/>
        <v>0</v>
      </c>
      <c r="I268" s="46">
        <f t="shared" si="190"/>
        <v>0</v>
      </c>
      <c r="J268" s="46">
        <f t="shared" si="190"/>
        <v>0</v>
      </c>
      <c r="K268" s="46">
        <f t="shared" si="190"/>
        <v>0</v>
      </c>
      <c r="L268" s="46">
        <f t="shared" si="190"/>
        <v>0</v>
      </c>
      <c r="M268" s="46">
        <f t="shared" si="190"/>
        <v>0</v>
      </c>
      <c r="N268" s="46">
        <f t="shared" si="190"/>
        <v>0</v>
      </c>
      <c r="O268" s="46">
        <f t="shared" si="190"/>
        <v>0</v>
      </c>
      <c r="P268" s="46">
        <f t="shared" si="190"/>
        <v>0</v>
      </c>
      <c r="Q268" s="46">
        <f t="shared" si="190"/>
        <v>0</v>
      </c>
      <c r="R268" s="46">
        <f t="shared" si="190"/>
        <v>0</v>
      </c>
      <c r="S268" s="46">
        <f t="shared" si="190"/>
        <v>0</v>
      </c>
      <c r="T268" s="46">
        <f t="shared" si="190"/>
        <v>0</v>
      </c>
      <c r="U268" s="46">
        <f t="shared" si="190"/>
        <v>0</v>
      </c>
      <c r="V268" s="46">
        <f t="shared" si="190"/>
        <v>0</v>
      </c>
      <c r="W268" s="46">
        <f t="shared" si="190"/>
        <v>0</v>
      </c>
      <c r="X268" s="46">
        <f t="shared" si="190"/>
        <v>0</v>
      </c>
      <c r="Y268" s="46">
        <f t="shared" si="190"/>
        <v>0</v>
      </c>
      <c r="Z268" s="46">
        <f t="shared" si="190"/>
        <v>0</v>
      </c>
      <c r="AA268" s="46">
        <f t="shared" si="190"/>
        <v>0</v>
      </c>
      <c r="AB268" s="46">
        <f t="shared" si="190"/>
        <v>0</v>
      </c>
      <c r="AC268" s="46">
        <f t="shared" si="190"/>
        <v>0</v>
      </c>
      <c r="AD268" s="46">
        <f t="shared" si="190"/>
        <v>0</v>
      </c>
      <c r="AE268" s="46">
        <f t="shared" si="190"/>
        <v>0</v>
      </c>
      <c r="AF268" s="46">
        <f t="shared" si="190"/>
        <v>0</v>
      </c>
      <c r="AG268" s="46">
        <f t="shared" si="190"/>
        <v>0</v>
      </c>
      <c r="AH268" s="46">
        <f t="shared" si="190"/>
        <v>0</v>
      </c>
      <c r="AI268" s="46">
        <f t="shared" si="190"/>
        <v>0</v>
      </c>
      <c r="AJ268" s="46">
        <f t="shared" si="190"/>
        <v>0</v>
      </c>
      <c r="AK268" s="46">
        <f t="shared" si="190"/>
        <v>0</v>
      </c>
      <c r="AL268" s="46">
        <f t="shared" si="190"/>
        <v>0</v>
      </c>
      <c r="AM268" s="46">
        <f t="shared" si="190"/>
        <v>0</v>
      </c>
      <c r="AN268" s="46">
        <f t="shared" si="190"/>
        <v>0</v>
      </c>
      <c r="AO268" s="46">
        <f t="shared" si="190"/>
        <v>0</v>
      </c>
      <c r="AP268" s="46">
        <f t="shared" si="190"/>
        <v>0</v>
      </c>
      <c r="AQ268" s="46">
        <f t="shared" si="190"/>
        <v>0</v>
      </c>
      <c r="AR268" s="46">
        <f t="shared" si="190"/>
        <v>0</v>
      </c>
      <c r="AS268" s="46">
        <f t="shared" si="190"/>
        <v>0</v>
      </c>
      <c r="AT268" s="46">
        <f t="shared" si="190"/>
        <v>0</v>
      </c>
      <c r="AU268" s="46">
        <f t="shared" si="190"/>
        <v>0</v>
      </c>
      <c r="AV268" s="46">
        <f t="shared" si="190"/>
        <v>0</v>
      </c>
      <c r="AW268" s="46">
        <f t="shared" si="190"/>
        <v>0</v>
      </c>
      <c r="AX268" s="46">
        <f t="shared" si="190"/>
        <v>0</v>
      </c>
      <c r="AY268" s="46">
        <f t="shared" si="190"/>
        <v>0</v>
      </c>
      <c r="AZ268" s="46">
        <f t="shared" si="190"/>
        <v>0</v>
      </c>
      <c r="BA268" s="46">
        <f t="shared" si="190"/>
        <v>0</v>
      </c>
      <c r="BB268" s="46">
        <f t="shared" si="190"/>
        <v>0</v>
      </c>
      <c r="BC268" s="46">
        <f t="shared" si="190"/>
        <v>0</v>
      </c>
      <c r="BD268" s="46">
        <f t="shared" si="190"/>
        <v>0</v>
      </c>
      <c r="BE268" s="46">
        <f t="shared" si="190"/>
        <v>0</v>
      </c>
      <c r="BF268" s="46">
        <f t="shared" si="190"/>
        <v>0</v>
      </c>
      <c r="BG268" s="46">
        <f t="shared" si="190"/>
        <v>0</v>
      </c>
      <c r="BH268" s="46">
        <f t="shared" si="190"/>
        <v>0</v>
      </c>
      <c r="BI268" s="46">
        <f t="shared" si="190"/>
        <v>0</v>
      </c>
      <c r="BJ268" s="46">
        <f t="shared" si="190"/>
        <v>0</v>
      </c>
      <c r="BK268" s="46">
        <f t="shared" si="190"/>
        <v>0</v>
      </c>
      <c r="BL268" s="46">
        <f t="shared" si="190"/>
        <v>0</v>
      </c>
      <c r="BM268" s="46">
        <f t="shared" si="190"/>
        <v>0</v>
      </c>
      <c r="BN268" s="46">
        <f t="shared" si="190"/>
        <v>0</v>
      </c>
      <c r="BO268" s="46">
        <f t="shared" si="190"/>
        <v>0</v>
      </c>
      <c r="BP268" s="46">
        <f t="shared" si="190"/>
        <v>0</v>
      </c>
      <c r="BQ268" s="46">
        <f t="shared" si="190"/>
        <v>0</v>
      </c>
      <c r="BR268" s="46">
        <f t="shared" si="190"/>
        <v>0</v>
      </c>
      <c r="BS268" s="46">
        <f t="shared" si="191"/>
        <v>0</v>
      </c>
      <c r="BT268" s="46">
        <f t="shared" si="191"/>
        <v>0</v>
      </c>
      <c r="BU268" s="46">
        <f t="shared" si="191"/>
        <v>0</v>
      </c>
      <c r="BV268" s="46">
        <f t="shared" si="191"/>
        <v>0</v>
      </c>
      <c r="BW268" s="46">
        <f t="shared" si="191"/>
        <v>0</v>
      </c>
      <c r="BX268" s="46">
        <f t="shared" si="191"/>
        <v>0</v>
      </c>
      <c r="BY268" s="46">
        <f t="shared" si="191"/>
        <v>0</v>
      </c>
      <c r="BZ268" s="46">
        <f t="shared" si="191"/>
        <v>0</v>
      </c>
      <c r="CA268" s="46">
        <f t="shared" si="191"/>
        <v>0</v>
      </c>
      <c r="CB268" s="46">
        <f t="shared" si="191"/>
        <v>0</v>
      </c>
      <c r="CC268" s="46">
        <f t="shared" si="191"/>
        <v>0</v>
      </c>
      <c r="CD268" s="46">
        <f t="shared" si="191"/>
        <v>0</v>
      </c>
      <c r="CE268" s="46">
        <f t="shared" si="191"/>
        <v>0</v>
      </c>
      <c r="CF268" s="46">
        <f t="shared" si="191"/>
        <v>0</v>
      </c>
      <c r="CG268" s="46">
        <f t="shared" si="191"/>
        <v>0</v>
      </c>
      <c r="CH268" s="46">
        <f t="shared" si="191"/>
        <v>0</v>
      </c>
    </row>
    <row r="269" spans="2:86" x14ac:dyDescent="0.35">
      <c r="B269" s="2"/>
      <c r="E269" s="32"/>
      <c r="F269" s="2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5"/>
      <c r="BW269" s="55"/>
      <c r="BX269" s="55"/>
      <c r="BY269" s="55"/>
      <c r="BZ269" s="55"/>
      <c r="CA269" s="55"/>
      <c r="CB269" s="55"/>
      <c r="CC269" s="55"/>
      <c r="CD269" s="55"/>
      <c r="CE269" s="55"/>
      <c r="CF269" s="55"/>
      <c r="CG269" s="55"/>
      <c r="CH269" s="55"/>
    </row>
    <row r="270" spans="2:86" x14ac:dyDescent="0.35">
      <c r="B270" s="2" t="s">
        <v>81</v>
      </c>
    </row>
    <row r="271" spans="2:86" x14ac:dyDescent="0.35">
      <c r="B271" s="1" t="s">
        <v>82</v>
      </c>
      <c r="C271" s="56" t="b">
        <f>IF(SUM(E110,E137,E164,E191,E218,E245)=E86,TRUE,FALSE)</f>
        <v>1</v>
      </c>
    </row>
    <row r="272" spans="2:86" x14ac:dyDescent="0.35">
      <c r="B272" s="1" t="s">
        <v>83</v>
      </c>
      <c r="C272" s="56" t="b">
        <f>IF(ROUND(SUM(E117,E144,E171,E198,E225,E252),1)=ROUND(E87,1),TRUE,FALSE)</f>
        <v>1</v>
      </c>
      <c r="G272" s="56"/>
    </row>
    <row r="273" spans="2:86" x14ac:dyDescent="0.35">
      <c r="B273" s="1" t="s">
        <v>84</v>
      </c>
      <c r="C273" s="1" t="b">
        <f>SUM(E122,E149,E176,E203,E230,E257)=E95</f>
        <v>1</v>
      </c>
    </row>
    <row r="275" spans="2:86" x14ac:dyDescent="0.35">
      <c r="B275" s="18" t="s">
        <v>85</v>
      </c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  <c r="BE275" s="49"/>
      <c r="BF275" s="49"/>
      <c r="BG275" s="49"/>
      <c r="BH275" s="49"/>
      <c r="BI275" s="49"/>
      <c r="BJ275" s="49"/>
      <c r="BK275" s="49"/>
      <c r="BL275" s="49"/>
      <c r="BM275" s="49"/>
      <c r="BN275" s="49"/>
      <c r="BO275" s="49"/>
      <c r="BP275" s="49"/>
      <c r="BQ275" s="49"/>
      <c r="BR275" s="49"/>
      <c r="BS275" s="49"/>
      <c r="BT275" s="49"/>
      <c r="BU275" s="49"/>
      <c r="BV275" s="49"/>
      <c r="BW275" s="49"/>
      <c r="BX275" s="49"/>
      <c r="BY275" s="49"/>
      <c r="BZ275" s="49"/>
      <c r="CA275" s="49"/>
      <c r="CB275" s="49"/>
      <c r="CC275" s="49"/>
      <c r="CD275" s="49"/>
      <c r="CE275" s="49"/>
      <c r="CF275" s="49"/>
      <c r="CG275" s="49"/>
      <c r="CH275" s="49"/>
    </row>
    <row r="277" spans="2:86" x14ac:dyDescent="0.35">
      <c r="B277" s="50" t="s">
        <v>65</v>
      </c>
      <c r="C277" s="51"/>
      <c r="D277" s="51"/>
      <c r="E277" s="51"/>
    </row>
    <row r="279" spans="2:86" x14ac:dyDescent="0.35">
      <c r="B279" s="2" t="s">
        <v>86</v>
      </c>
    </row>
    <row r="281" spans="2:86" x14ac:dyDescent="0.35">
      <c r="B281" s="40" t="s">
        <v>87</v>
      </c>
      <c r="E281" s="57">
        <f>IF(ISERROR(XIRR(G93:CH93,G$4:CH$4)),0,XIRR(G93:CH93,G$4:CH$4))</f>
        <v>2.9802322387695314E-9</v>
      </c>
    </row>
    <row r="282" spans="2:86" x14ac:dyDescent="0.35">
      <c r="B282" s="40" t="s">
        <v>88</v>
      </c>
      <c r="E282" s="79">
        <f>IF(ISERROR(XIRR(G92:CH92,G$4:CH$4)),0,XIRR(G92:CH92,G$4:CH$4))</f>
        <v>0.10019759535789491</v>
      </c>
    </row>
    <row r="284" spans="2:86" x14ac:dyDescent="0.35">
      <c r="B284" s="2" t="s">
        <v>89</v>
      </c>
    </row>
    <row r="286" spans="2:86" x14ac:dyDescent="0.35">
      <c r="B286" s="40" t="s">
        <v>87</v>
      </c>
      <c r="E286" s="57">
        <f>IF(ISERROR(XIRR(G96:CH96,G$4:CH$4)),0,XIRR(G96:CH96,G$4:CH$4))</f>
        <v>2.9802322387695314E-9</v>
      </c>
    </row>
    <row r="287" spans="2:86" x14ac:dyDescent="0.35">
      <c r="B287" s="40" t="s">
        <v>88</v>
      </c>
      <c r="E287" s="79">
        <f>IF(ISERROR(XIRR(G95:CH95,G$4:CH$4)),0,XIRR(G95:CH95,G$4:CH$4))</f>
        <v>0.10153567194938659</v>
      </c>
    </row>
    <row r="289" spans="2:7" x14ac:dyDescent="0.35">
      <c r="B289" s="2" t="s">
        <v>90</v>
      </c>
    </row>
    <row r="291" spans="2:7" ht="29" x14ac:dyDescent="0.35">
      <c r="B291" s="21" t="s">
        <v>91</v>
      </c>
      <c r="C291" s="21" t="s">
        <v>87</v>
      </c>
      <c r="D291" s="21" t="s">
        <v>92</v>
      </c>
    </row>
    <row r="292" spans="2:7" x14ac:dyDescent="0.35">
      <c r="B292" s="58" t="str">
        <f t="shared" ref="B292:B297" si="192">B14</f>
        <v>Interserve</v>
      </c>
      <c r="C292" s="79">
        <f>IF(ISERROR(XIRR(G119:CH119,G$4:CH$4)),0,XIRR(G119:CH119,G$4:CH$4))</f>
        <v>0</v>
      </c>
      <c r="D292" s="79">
        <f>IF(ISERROR(XIRR(G118:CH118,G$4:CH$4)),0,XIRR(G118:CH118,G$4:CH$4))</f>
        <v>0</v>
      </c>
    </row>
    <row r="293" spans="2:7" x14ac:dyDescent="0.35">
      <c r="B293" s="58" t="str">
        <f t="shared" si="192"/>
        <v>Kajima</v>
      </c>
      <c r="C293" s="79">
        <f>IF(ISERROR(XIRR(G146:CH146,G$4:CH$4)),0,XIRR(G146:CH146,G$4:CH$4))</f>
        <v>0</v>
      </c>
      <c r="D293" s="79">
        <f>IF(ISERROR(XIRR(G145:CH145,G$4:CH$4)),0,XIRR(G145:CH145,G$4:CH$4))</f>
        <v>0</v>
      </c>
    </row>
    <row r="294" spans="2:7" x14ac:dyDescent="0.35">
      <c r="B294" s="87" t="str">
        <f t="shared" si="192"/>
        <v>IUK Investments Limited</v>
      </c>
      <c r="C294" s="88">
        <f>IF(ISERROR(XIRR(G173:CH173,G$4:CH$4)),0,XIRR(G173:CH173,G$4:CH$4))</f>
        <v>2.9802322387695314E-9</v>
      </c>
      <c r="D294" s="88">
        <f>IF(ISERROR(XIRR(G172:CH172,G$4:CH$4)),0,XIRR(G172:CH172,G$4:CH$4))</f>
        <v>0.10019759535789491</v>
      </c>
    </row>
    <row r="295" spans="2:7" x14ac:dyDescent="0.35">
      <c r="B295" s="87" t="str">
        <f t="shared" si="192"/>
        <v>Greenwood Partnership Venture</v>
      </c>
      <c r="C295" s="88">
        <f>IF(ISERROR(XIRR(G200:CH200,G$4:CH$4)),0,XIRR(G200:CH200,G$4:CH$4))</f>
        <v>2.9802322387695314E-9</v>
      </c>
      <c r="D295" s="88">
        <f>IF(ISERROR(XIRR(G199:CH199,G$4:CH$4)),0,XIRR(G199:CH199,G$4:CH$4))</f>
        <v>0.10019759535789491</v>
      </c>
    </row>
    <row r="296" spans="2:7" x14ac:dyDescent="0.35">
      <c r="B296" s="58" t="str">
        <f t="shared" si="192"/>
        <v>Enter name</v>
      </c>
      <c r="C296" s="79">
        <f>IF(ISERROR(XIRR(G227:CH227,G$4:CH$4)),0,XIRR(G227:CH227,G$4:CH$4))</f>
        <v>0</v>
      </c>
      <c r="D296" s="79">
        <f>IF(ISERROR(XIRR(G226:CH226,G$4:CH$4)),0,XIRR(G226:CH226,G$4:CH$4))</f>
        <v>0</v>
      </c>
      <c r="G296" s="56"/>
    </row>
    <row r="297" spans="2:7" x14ac:dyDescent="0.35">
      <c r="B297" s="58" t="str">
        <f t="shared" si="192"/>
        <v>Enter name</v>
      </c>
      <c r="C297" s="79">
        <f>IF(ISERROR(XIRR(G254:CH254,G$4:CH$4)),0,XIRR(G254:CH254,G$4:CH$4))</f>
        <v>0</v>
      </c>
      <c r="D297" s="79">
        <f>IF(ISERROR(XIRR(G253:CH253,G$4:CH$4)),0,XIRR(G253:CH253,G$4:CH$4))</f>
        <v>0</v>
      </c>
    </row>
    <row r="299" spans="2:7" x14ac:dyDescent="0.35">
      <c r="B299" s="2" t="s">
        <v>93</v>
      </c>
    </row>
    <row r="301" spans="2:7" ht="29" x14ac:dyDescent="0.35">
      <c r="B301" s="21" t="s">
        <v>91</v>
      </c>
      <c r="C301" s="21" t="s">
        <v>87</v>
      </c>
      <c r="D301" s="21" t="s">
        <v>92</v>
      </c>
    </row>
    <row r="302" spans="2:7" x14ac:dyDescent="0.35">
      <c r="B302" s="58" t="str">
        <f t="shared" ref="B302:B307" si="193">B292</f>
        <v>Interserve</v>
      </c>
      <c r="C302" s="79">
        <f>IF(ISERROR(XIRR(G123:CH123,G$4:CH$4)),0,XIRR(G123:CH123,G$4:CH$4))</f>
        <v>0</v>
      </c>
      <c r="D302" s="79">
        <f>IF(ISERROR(XIRR(G122:CH122,G$4:CH$4)),0,XIRR(G122:CH122,G$4:CH$4))</f>
        <v>0</v>
      </c>
    </row>
    <row r="303" spans="2:7" x14ac:dyDescent="0.35">
      <c r="B303" s="58" t="str">
        <f t="shared" si="193"/>
        <v>Kajima</v>
      </c>
      <c r="C303" s="79">
        <f>IF(ISERROR(XIRR(G150:CH150,G$4:CH$4)),0,XIRR(G150:CH150,G$4:CH$4))</f>
        <v>0</v>
      </c>
      <c r="D303" s="79">
        <f>IF(ISERROR(XIRR(G149:CH149,G$4:CH$4)),0,XIRR(G149:CH149,G$4:CH$4))</f>
        <v>0</v>
      </c>
    </row>
    <row r="304" spans="2:7" x14ac:dyDescent="0.35">
      <c r="B304" s="87" t="str">
        <f t="shared" si="193"/>
        <v>IUK Investments Limited</v>
      </c>
      <c r="C304" s="88">
        <f>IF(ISERROR(XIRR(G177:CH177,G$4:CH$4)),0,XIRR(G177:CH177,G$4:CH$4))</f>
        <v>2.9802322387695314E-9</v>
      </c>
      <c r="D304" s="88">
        <f>IF(ISERROR(XIRR(G176:CH176,G$4:CH$4)),0,XIRR(G176:CH176,G$4:CH$4))</f>
        <v>0.10149211287498475</v>
      </c>
      <c r="E304" s="34"/>
    </row>
    <row r="305" spans="2:5" x14ac:dyDescent="0.35">
      <c r="B305" s="87" t="str">
        <f t="shared" si="193"/>
        <v>Greenwood Partnership Venture</v>
      </c>
      <c r="C305" s="88">
        <f>IF(ISERROR(XIRR(G204:CH204,G$4:CH$4)),0,XIRR(G204:CH204,G$4:CH$4))</f>
        <v>2.9802322387695314E-9</v>
      </c>
      <c r="D305" s="88">
        <f>IF(ISERROR(XIRR(G203:CH203,G$4:CH$4)),0,XIRR(G203:CH203,G$4:CH$4))</f>
        <v>0.10126884579658507</v>
      </c>
    </row>
    <row r="306" spans="2:5" x14ac:dyDescent="0.35">
      <c r="B306" s="58" t="str">
        <f t="shared" si="193"/>
        <v>Enter name</v>
      </c>
      <c r="C306" s="79">
        <f>IF(ISERROR(XIRR(G231:CH231,G$4:CH$4)),0,XIRR(G231:CH231,G$4:CH$4))</f>
        <v>0</v>
      </c>
      <c r="D306" s="79">
        <f>IF(ISERROR(XIRR(G230:CH230,G$4:CH$4)),0,XIRR(G230:CH230,G$4:CH$4))</f>
        <v>0</v>
      </c>
    </row>
    <row r="307" spans="2:5" x14ac:dyDescent="0.35">
      <c r="B307" s="58" t="str">
        <f t="shared" si="193"/>
        <v>Enter name</v>
      </c>
      <c r="C307" s="79">
        <f>IF(ISERROR(XIRR(G258:CH258,G$4:CH$4)),0,XIRR(G258:CH258,G$4:CH$4))</f>
        <v>0</v>
      </c>
      <c r="D307" s="79">
        <f>IF(ISERROR(XIRR(G257:CH257,G$4:CH$4)),0,XIRR(G257:CH257,G$4:CH$4))</f>
        <v>0</v>
      </c>
    </row>
    <row r="309" spans="2:5" x14ac:dyDescent="0.35">
      <c r="B309" s="50" t="s">
        <v>70</v>
      </c>
      <c r="C309" s="51"/>
      <c r="D309" s="51"/>
      <c r="E309" s="51"/>
    </row>
    <row r="311" spans="2:5" x14ac:dyDescent="0.35">
      <c r="B311" s="2" t="s">
        <v>86</v>
      </c>
    </row>
    <row r="313" spans="2:5" x14ac:dyDescent="0.35">
      <c r="B313" s="40" t="s">
        <v>87</v>
      </c>
      <c r="E313" s="79">
        <f>IF(ISERROR(XIRR(G101:CH101,G$4:CH$4)),0,XIRR(G101:CH101,G$4:CH$4))</f>
        <v>2.9802322387695314E-9</v>
      </c>
    </row>
    <row r="314" spans="2:5" x14ac:dyDescent="0.35">
      <c r="B314" s="40" t="s">
        <v>88</v>
      </c>
      <c r="E314" s="79">
        <f>IF(ISERROR(XIRR(G100:CH100,G$4:CH$4)),0,XIRR(G100:CH100,G$4:CH$4))</f>
        <v>6.9188377261161824E-2</v>
      </c>
    </row>
    <row r="315" spans="2:5" x14ac:dyDescent="0.35">
      <c r="E315" s="89"/>
    </row>
    <row r="316" spans="2:5" x14ac:dyDescent="0.35">
      <c r="B316" s="2" t="s">
        <v>89</v>
      </c>
      <c r="E316" s="89"/>
    </row>
    <row r="317" spans="2:5" x14ac:dyDescent="0.35">
      <c r="E317" s="89"/>
    </row>
    <row r="318" spans="2:5" x14ac:dyDescent="0.35">
      <c r="B318" s="40" t="s">
        <v>87</v>
      </c>
      <c r="E318" s="79">
        <f>IF(ISERROR(XIRR(G104:CH104,G$4:CH$4)),0,XIRR(G104:CH104,G$4:CH$4))</f>
        <v>2.9802322387695314E-9</v>
      </c>
    </row>
    <row r="319" spans="2:5" x14ac:dyDescent="0.35">
      <c r="B319" s="40" t="s">
        <v>88</v>
      </c>
      <c r="E319" s="79">
        <f>IF(ISERROR(XIRR(G103:CH103,G$4:CH$4)),0,XIRR(G103:CH103,G$4:CH$4))</f>
        <v>7.0450243353843686E-2</v>
      </c>
    </row>
    <row r="321" spans="2:4" x14ac:dyDescent="0.35">
      <c r="B321" s="2" t="s">
        <v>90</v>
      </c>
    </row>
    <row r="323" spans="2:4" ht="29" x14ac:dyDescent="0.35">
      <c r="B323" s="21" t="s">
        <v>91</v>
      </c>
      <c r="C323" s="21" t="s">
        <v>87</v>
      </c>
      <c r="D323" s="21" t="s">
        <v>92</v>
      </c>
    </row>
    <row r="324" spans="2:4" x14ac:dyDescent="0.35">
      <c r="B324" s="58" t="str">
        <f t="shared" ref="B324:B329" si="194">B292</f>
        <v>Interserve</v>
      </c>
      <c r="C324" s="79">
        <f>IF(ISERROR(XIRR(G129:CH129,G$4:CH$4)),0,XIRR(G129:CH129,G$4:CH$4))</f>
        <v>0</v>
      </c>
      <c r="D324" s="79">
        <f>IF(ISERROR(XIRR(G128:CH128,G$4:CH$4)),0,XIRR(G128:CH128,G$4:CH$4))</f>
        <v>0</v>
      </c>
    </row>
    <row r="325" spans="2:4" x14ac:dyDescent="0.35">
      <c r="B325" s="58" t="str">
        <f t="shared" si="194"/>
        <v>Kajima</v>
      </c>
      <c r="C325" s="79">
        <f>IF(ISERROR(XIRR(G156:CH156,G$4:CH$4)),0,XIRR(G156:CH156,G$4:CH$4))</f>
        <v>0</v>
      </c>
      <c r="D325" s="79">
        <f>IF(ISERROR(XIRR(G155:CH155,G$4:CH$4)),0,XIRR(G155:CH155,G$4:CH$4))</f>
        <v>0</v>
      </c>
    </row>
    <row r="326" spans="2:4" x14ac:dyDescent="0.35">
      <c r="B326" s="87" t="str">
        <f t="shared" si="194"/>
        <v>IUK Investments Limited</v>
      </c>
      <c r="C326" s="88">
        <f>IF(ISERROR(XIRR(G183:CH183,G$4:CH$4)),0,XIRR(G183:CH183,G$4:CH$4))</f>
        <v>2.9802322387695314E-9</v>
      </c>
      <c r="D326" s="88">
        <f>IF(ISERROR(XIRR(G182:CH182,G$4:CH$4)),0,XIRR(G182:CH182,G$4:CH$4))</f>
        <v>6.9188377261161824E-2</v>
      </c>
    </row>
    <row r="327" spans="2:4" x14ac:dyDescent="0.35">
      <c r="B327" s="87" t="str">
        <f t="shared" si="194"/>
        <v>Greenwood Partnership Venture</v>
      </c>
      <c r="C327" s="88">
        <f>IF(ISERROR(XIRR(G209:CH209,G$4:CH$4)),0,XIRR(G209:CH209,G$4:CH$4))</f>
        <v>6.9188377261161824E-2</v>
      </c>
      <c r="D327" s="88">
        <f>IF(ISERROR(XIRR(G208:CH208,G$4:CH$4)),0,XIRR(G208:CH208,G$4:CH$4))</f>
        <v>0</v>
      </c>
    </row>
    <row r="328" spans="2:4" x14ac:dyDescent="0.35">
      <c r="B328" s="58" t="str">
        <f t="shared" si="194"/>
        <v>Enter name</v>
      </c>
      <c r="C328" s="79">
        <f>IF(ISERROR(XIRR(G236:CH236,G$4:CH$4)),0,XIRR(G236:CH236,G$4:CH$4))</f>
        <v>0</v>
      </c>
      <c r="D328" s="79">
        <f>IF(ISERROR(XIRR(G235:CH235,G$4:CH$4)),0,XIRR(G235:CH235,G$4:CH$4))</f>
        <v>0</v>
      </c>
    </row>
    <row r="329" spans="2:4" x14ac:dyDescent="0.35">
      <c r="B329" s="58" t="str">
        <f t="shared" si="194"/>
        <v>Enter name</v>
      </c>
      <c r="C329" s="79">
        <f>IF(ISERROR(XIRR(G263:CH263,G$4:CH$4)),0,XIRR(G263:CH263,G$4:CH$4))</f>
        <v>0</v>
      </c>
      <c r="D329" s="79">
        <f>IF(ISERROR(XIRR(G262:CH262,G$4:CH$4)),0,XIRR(G262:CH262,G$4:CH$4))</f>
        <v>0</v>
      </c>
    </row>
    <row r="330" spans="2:4" x14ac:dyDescent="0.35">
      <c r="C330" s="89"/>
      <c r="D330" s="89"/>
    </row>
    <row r="331" spans="2:4" x14ac:dyDescent="0.35">
      <c r="B331" s="2" t="s">
        <v>93</v>
      </c>
      <c r="C331" s="89"/>
      <c r="D331" s="89"/>
    </row>
    <row r="332" spans="2:4" x14ac:dyDescent="0.35">
      <c r="C332" s="89"/>
      <c r="D332" s="89"/>
    </row>
    <row r="333" spans="2:4" ht="29" x14ac:dyDescent="0.35">
      <c r="B333" s="21" t="s">
        <v>91</v>
      </c>
      <c r="C333" s="90" t="s">
        <v>87</v>
      </c>
      <c r="D333" s="90" t="s">
        <v>92</v>
      </c>
    </row>
    <row r="334" spans="2:4" x14ac:dyDescent="0.35">
      <c r="B334" s="58" t="str">
        <f t="shared" ref="B334:B339" si="195">B324</f>
        <v>Interserve</v>
      </c>
      <c r="C334" s="79">
        <f>IF(ISERROR(XIRR(G133:CH133,G$4:CH$4)),0,XIRR(G133:CH133,G$4:CH$4))</f>
        <v>0</v>
      </c>
      <c r="D334" s="79">
        <f>IF(ISERROR(XIRR(G132:CH132,G$4:CH$4)),0,XIRR(G132:CH132,G$4:CH$4))</f>
        <v>0</v>
      </c>
    </row>
    <row r="335" spans="2:4" x14ac:dyDescent="0.35">
      <c r="B335" s="58" t="str">
        <f t="shared" si="195"/>
        <v>Kajima</v>
      </c>
      <c r="C335" s="79">
        <f>IF(ISERROR(XIRR(G160:CH160,G$4:CH$4)),0,XIRR(G160:CH160,G$4:CH$4))</f>
        <v>0</v>
      </c>
      <c r="D335" s="79">
        <f>IF(ISERROR(XIRR(G159:CH159,G$4:CH$4)),0,XIRR(G159:CH159,G$4:CH$4))</f>
        <v>0</v>
      </c>
    </row>
    <row r="336" spans="2:4" x14ac:dyDescent="0.35">
      <c r="B336" s="87" t="str">
        <f t="shared" si="195"/>
        <v>IUK Investments Limited</v>
      </c>
      <c r="C336" s="88">
        <f>IF(ISERROR(XIRR(G187:CH187,G$4:CH$4)),0,XIRR(G187:CH187,G$4:CH$4))</f>
        <v>2.9802322387695314E-9</v>
      </c>
      <c r="D336" s="88">
        <f>IF(ISERROR(XIRR(G186:CH186,G$4:CH$4)),0,XIRR(G186:CH186,G$4:CH$4))</f>
        <v>7.0410469174385051E-2</v>
      </c>
    </row>
    <row r="337" spans="2:4" x14ac:dyDescent="0.35">
      <c r="B337" s="87" t="str">
        <f t="shared" si="195"/>
        <v>Greenwood Partnership Venture</v>
      </c>
      <c r="C337" s="88">
        <f>IF(ISERROR(XIRR(G214:CH214,G$4:CH$4)),0,XIRR(G214:CH214,G$4:CH$4))</f>
        <v>2.9802322387695314E-9</v>
      </c>
      <c r="D337" s="88">
        <f>IF(ISERROR(XIRR(G213:CH213,G$4:CH$4)),0,XIRR(G213:CH213,G$4:CH$4))</f>
        <v>7.019902765750885E-2</v>
      </c>
    </row>
    <row r="338" spans="2:4" x14ac:dyDescent="0.35">
      <c r="B338" s="58" t="str">
        <f t="shared" si="195"/>
        <v>Enter name</v>
      </c>
      <c r="C338" s="79">
        <f>IF(ISERROR(XIRR(G241:CH241,G$4:CH$4)),0,XIRR(G241:CH241,G$4:CH$4))</f>
        <v>0</v>
      </c>
      <c r="D338" s="79">
        <f>IF(ISERROR(XIRR(G240:CH240,G$4:CH$4)),0,XIRR(G240:CH240,G$4:CH$4))</f>
        <v>0</v>
      </c>
    </row>
    <row r="339" spans="2:4" x14ac:dyDescent="0.35">
      <c r="B339" s="58" t="str">
        <f t="shared" si="195"/>
        <v>Enter name</v>
      </c>
      <c r="C339" s="79">
        <f>IF(ISERROR(XIRR(G268:CH268,G$4:CH$4)),0,XIRR(G268:CH268,G$4:CH$4))</f>
        <v>0</v>
      </c>
      <c r="D339" s="79">
        <f>IF(ISERROR(XIRR(G267:CH267,G$4:CH$4)),0,XIRR(G267:CH267,G$4:CH$4))</f>
        <v>0</v>
      </c>
    </row>
  </sheetData>
  <conditionalFormatting sqref="G56:CH65">
    <cfRule type="expression" dxfId="17" priority="6">
      <formula>G$4&gt;=$C$9</formula>
    </cfRule>
  </conditionalFormatting>
  <conditionalFormatting sqref="G70:CH79">
    <cfRule type="expression" dxfId="16" priority="5">
      <formula>G$4&lt;$C$9</formula>
    </cfRule>
  </conditionalFormatting>
  <conditionalFormatting sqref="C271:C273">
    <cfRule type="cellIs" dxfId="15" priority="3" operator="equal">
      <formula>TRUE</formula>
    </cfRule>
    <cfRule type="cellIs" dxfId="14" priority="4" operator="equal">
      <formula>FALSE</formula>
    </cfRule>
  </conditionalFormatting>
  <conditionalFormatting sqref="E82">
    <cfRule type="cellIs" dxfId="13" priority="1" operator="equal">
      <formula>TRUE</formula>
    </cfRule>
    <cfRule type="cellIs" dxfId="12" priority="2" operator="equal">
      <formula>FALSE</formula>
    </cfRule>
  </conditionalFormatting>
  <pageMargins left="0.7" right="0.7" top="0.75" bottom="0.75" header="0.3" footer="0.3"/>
  <pageSetup paperSize="8" scale="12" orientation="portrait" r:id="rId1"/>
  <rowBreaks count="1" manualBreakCount="1">
    <brk id="18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B2:D38"/>
  <sheetViews>
    <sheetView showGridLines="0" topLeftCell="B5" zoomScaleSheetLayoutView="70" workbookViewId="0">
      <selection activeCell="D13" sqref="D13:D18"/>
    </sheetView>
  </sheetViews>
  <sheetFormatPr defaultColWidth="8.6328125" defaultRowHeight="14.5" x14ac:dyDescent="0.35"/>
  <cols>
    <col min="1" max="1" width="3" style="1" customWidth="1"/>
    <col min="2" max="2" width="45.453125" style="1" bestFit="1" customWidth="1"/>
    <col min="3" max="3" width="3.453125" style="1" customWidth="1"/>
    <col min="4" max="4" width="85.6328125" style="1" customWidth="1"/>
    <col min="5" max="16384" width="8.6328125" style="1"/>
  </cols>
  <sheetData>
    <row r="2" spans="2:4" x14ac:dyDescent="0.35">
      <c r="B2" s="2" t="s">
        <v>3</v>
      </c>
    </row>
    <row r="4" spans="2:4" x14ac:dyDescent="0.35">
      <c r="B4" s="1" t="s">
        <v>4</v>
      </c>
    </row>
    <row r="6" spans="2:4" x14ac:dyDescent="0.35">
      <c r="B6" s="2" t="s">
        <v>5</v>
      </c>
    </row>
    <row r="8" spans="2:4" x14ac:dyDescent="0.35">
      <c r="B8" s="1" t="s">
        <v>6</v>
      </c>
      <c r="D8" s="3">
        <v>44707</v>
      </c>
    </row>
    <row r="9" spans="2:4" x14ac:dyDescent="0.35">
      <c r="B9" s="1" t="s">
        <v>7</v>
      </c>
      <c r="D9" s="3">
        <v>42088</v>
      </c>
    </row>
    <row r="11" spans="2:4" x14ac:dyDescent="0.35">
      <c r="B11" s="2" t="s">
        <v>8</v>
      </c>
    </row>
    <row r="13" spans="2:4" x14ac:dyDescent="0.35">
      <c r="B13" s="4" t="s">
        <v>9</v>
      </c>
      <c r="D13" s="5"/>
    </row>
    <row r="14" spans="2:4" x14ac:dyDescent="0.35">
      <c r="B14" s="4" t="s">
        <v>10</v>
      </c>
      <c r="D14" s="5"/>
    </row>
    <row r="15" spans="2:4" x14ac:dyDescent="0.35">
      <c r="B15" s="4" t="s">
        <v>11</v>
      </c>
      <c r="D15" s="5"/>
    </row>
    <row r="16" spans="2:4" x14ac:dyDescent="0.35">
      <c r="B16" s="4" t="s">
        <v>13</v>
      </c>
      <c r="D16" s="5"/>
    </row>
    <row r="17" spans="2:4" x14ac:dyDescent="0.35">
      <c r="B17" s="4" t="s">
        <v>14</v>
      </c>
      <c r="D17" s="59"/>
    </row>
    <row r="18" spans="2:4" x14ac:dyDescent="0.35">
      <c r="B18" s="4" t="s">
        <v>15</v>
      </c>
      <c r="D18" s="6"/>
    </row>
    <row r="19" spans="2:4" x14ac:dyDescent="0.35">
      <c r="B19" s="4"/>
    </row>
    <row r="20" spans="2:4" x14ac:dyDescent="0.35">
      <c r="B20" s="7" t="s">
        <v>16</v>
      </c>
    </row>
    <row r="21" spans="2:4" x14ac:dyDescent="0.35">
      <c r="B21" s="4"/>
    </row>
    <row r="22" spans="2:4" x14ac:dyDescent="0.35">
      <c r="B22" s="4" t="s">
        <v>17</v>
      </c>
      <c r="D22" s="5">
        <v>1508</v>
      </c>
    </row>
    <row r="23" spans="2:4" x14ac:dyDescent="0.35">
      <c r="B23" s="4" t="s">
        <v>18</v>
      </c>
      <c r="D23" s="5" t="s">
        <v>104</v>
      </c>
    </row>
    <row r="24" spans="2:4" x14ac:dyDescent="0.35">
      <c r="B24" s="4"/>
    </row>
    <row r="25" spans="2:4" x14ac:dyDescent="0.35">
      <c r="B25" s="7" t="s">
        <v>20</v>
      </c>
    </row>
    <row r="26" spans="2:4" x14ac:dyDescent="0.35">
      <c r="B26" s="4"/>
    </row>
    <row r="27" spans="2:4" x14ac:dyDescent="0.35">
      <c r="B27" s="4" t="s">
        <v>21</v>
      </c>
      <c r="D27" s="5" t="s">
        <v>105</v>
      </c>
    </row>
    <row r="28" spans="2:4" x14ac:dyDescent="0.35">
      <c r="B28" s="4" t="s">
        <v>22</v>
      </c>
      <c r="D28" s="59" t="s">
        <v>106</v>
      </c>
    </row>
    <row r="29" spans="2:4" x14ac:dyDescent="0.35">
      <c r="B29" s="4" t="s">
        <v>24</v>
      </c>
      <c r="D29" s="5" t="s">
        <v>107</v>
      </c>
    </row>
    <row r="30" spans="2:4" x14ac:dyDescent="0.35">
      <c r="B30" s="4"/>
    </row>
    <row r="31" spans="2:4" ht="17.25" customHeight="1" x14ac:dyDescent="0.35">
      <c r="B31" s="7" t="s">
        <v>25</v>
      </c>
    </row>
    <row r="32" spans="2:4" ht="17.25" customHeight="1" x14ac:dyDescent="0.35">
      <c r="B32" s="7"/>
    </row>
    <row r="33" spans="2:4" ht="17.25" customHeight="1" x14ac:dyDescent="0.35">
      <c r="B33" s="9" t="s">
        <v>26</v>
      </c>
    </row>
    <row r="34" spans="2:4" x14ac:dyDescent="0.35">
      <c r="B34" s="4"/>
    </row>
    <row r="35" spans="2:4" x14ac:dyDescent="0.35">
      <c r="B35" s="4" t="s">
        <v>21</v>
      </c>
      <c r="D35" s="5" t="s">
        <v>108</v>
      </c>
    </row>
    <row r="36" spans="2:4" x14ac:dyDescent="0.35">
      <c r="B36" s="4" t="s">
        <v>22</v>
      </c>
      <c r="D36" s="59" t="s">
        <v>109</v>
      </c>
    </row>
    <row r="37" spans="2:4" x14ac:dyDescent="0.35">
      <c r="B37" s="4" t="s">
        <v>24</v>
      </c>
      <c r="D37" s="5" t="s">
        <v>107</v>
      </c>
    </row>
    <row r="38" spans="2:4" x14ac:dyDescent="0.35">
      <c r="B38" s="4" t="s">
        <v>29</v>
      </c>
      <c r="D38" s="63">
        <v>1</v>
      </c>
    </row>
  </sheetData>
  <pageMargins left="0.7" right="0.7" top="0.75" bottom="0.75" header="0.3" footer="0.3"/>
  <pageSetup paperSize="9" scale="63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B2:DJ339"/>
  <sheetViews>
    <sheetView showGridLines="0" zoomScale="75" zoomScaleSheetLayoutView="20" workbookViewId="0">
      <pane xSplit="6" ySplit="4" topLeftCell="BX5" activePane="bottomRight" state="frozen"/>
      <selection activeCell="D42" sqref="D42"/>
      <selection pane="topRight" activeCell="D42" sqref="D42"/>
      <selection pane="bottomLeft" activeCell="D42" sqref="D42"/>
      <selection pane="bottomRight" activeCell="D42" sqref="D42"/>
    </sheetView>
  </sheetViews>
  <sheetFormatPr defaultColWidth="8.6328125" defaultRowHeight="14.5" x14ac:dyDescent="0.35"/>
  <cols>
    <col min="1" max="1" width="4.08984375" style="1" customWidth="1"/>
    <col min="2" max="2" width="40.6328125" style="1" customWidth="1"/>
    <col min="3" max="3" width="16.08984375" style="1" customWidth="1"/>
    <col min="4" max="4" width="17.453125" style="1" customWidth="1"/>
    <col min="5" max="5" width="14.08984375" style="1" customWidth="1"/>
    <col min="6" max="6" width="3.36328125" style="1" customWidth="1"/>
    <col min="7" max="114" width="13" style="1" customWidth="1"/>
    <col min="115" max="16384" width="8.6328125" style="1"/>
  </cols>
  <sheetData>
    <row r="2" spans="2:114" ht="15" thickBot="1" x14ac:dyDescent="0.4">
      <c r="B2" s="2" t="s">
        <v>30</v>
      </c>
    </row>
    <row r="3" spans="2:114" ht="15" thickTop="1" x14ac:dyDescent="0.35">
      <c r="B3" s="1" t="str">
        <f>'[3]2018 PSBP NW Info'!D23</f>
        <v>PSBP North West Batch</v>
      </c>
      <c r="G3" s="64">
        <v>42095</v>
      </c>
      <c r="H3" s="65">
        <f t="shared" ref="H3:BS3" si="0">G4+1</f>
        <v>42102</v>
      </c>
      <c r="I3" s="65">
        <f t="shared" si="0"/>
        <v>42125</v>
      </c>
      <c r="J3" s="65">
        <f t="shared" si="0"/>
        <v>42156</v>
      </c>
      <c r="K3" s="65">
        <f t="shared" si="0"/>
        <v>42186</v>
      </c>
      <c r="L3" s="65">
        <f t="shared" si="0"/>
        <v>42217</v>
      </c>
      <c r="M3" s="65">
        <f t="shared" si="0"/>
        <v>42248</v>
      </c>
      <c r="N3" s="65">
        <f t="shared" si="0"/>
        <v>42278</v>
      </c>
      <c r="O3" s="65">
        <f t="shared" si="0"/>
        <v>42309</v>
      </c>
      <c r="P3" s="65">
        <f t="shared" si="0"/>
        <v>42339</v>
      </c>
      <c r="Q3" s="65">
        <f t="shared" si="0"/>
        <v>42370</v>
      </c>
      <c r="R3" s="65">
        <f t="shared" si="0"/>
        <v>42401</v>
      </c>
      <c r="S3" s="65">
        <f t="shared" si="0"/>
        <v>42430</v>
      </c>
      <c r="T3" s="65">
        <f t="shared" si="0"/>
        <v>42461</v>
      </c>
      <c r="U3" s="65">
        <f t="shared" si="0"/>
        <v>42491</v>
      </c>
      <c r="V3" s="65">
        <f t="shared" si="0"/>
        <v>42522</v>
      </c>
      <c r="W3" s="65">
        <f t="shared" si="0"/>
        <v>42552</v>
      </c>
      <c r="X3" s="65">
        <f t="shared" si="0"/>
        <v>42583</v>
      </c>
      <c r="Y3" s="65">
        <f t="shared" si="0"/>
        <v>42614</v>
      </c>
      <c r="Z3" s="65">
        <f t="shared" si="0"/>
        <v>42644</v>
      </c>
      <c r="AA3" s="65">
        <f t="shared" si="0"/>
        <v>42675</v>
      </c>
      <c r="AB3" s="65">
        <f t="shared" si="0"/>
        <v>42705</v>
      </c>
      <c r="AC3" s="65">
        <f t="shared" si="0"/>
        <v>42736</v>
      </c>
      <c r="AD3" s="65">
        <f t="shared" si="0"/>
        <v>42767</v>
      </c>
      <c r="AE3" s="65">
        <f t="shared" si="0"/>
        <v>42795</v>
      </c>
      <c r="AF3" s="65">
        <f t="shared" si="0"/>
        <v>42826</v>
      </c>
      <c r="AG3" s="65">
        <f t="shared" si="0"/>
        <v>42856</v>
      </c>
      <c r="AH3" s="65">
        <f t="shared" si="0"/>
        <v>42887</v>
      </c>
      <c r="AI3" s="65">
        <f t="shared" si="0"/>
        <v>42917</v>
      </c>
      <c r="AJ3" s="65">
        <f t="shared" si="0"/>
        <v>42948</v>
      </c>
      <c r="AK3" s="65">
        <f t="shared" si="0"/>
        <v>42979</v>
      </c>
      <c r="AL3" s="65">
        <f t="shared" si="0"/>
        <v>43009</v>
      </c>
      <c r="AM3" s="65">
        <f t="shared" si="0"/>
        <v>43191</v>
      </c>
      <c r="AN3" s="66">
        <f t="shared" si="0"/>
        <v>43374</v>
      </c>
      <c r="AO3" s="13">
        <f t="shared" si="0"/>
        <v>43556</v>
      </c>
      <c r="AP3" s="13">
        <f t="shared" si="0"/>
        <v>43739</v>
      </c>
      <c r="AQ3" s="13">
        <f t="shared" si="0"/>
        <v>43922</v>
      </c>
      <c r="AR3" s="13">
        <f t="shared" si="0"/>
        <v>44105</v>
      </c>
      <c r="AS3" s="13">
        <f t="shared" si="0"/>
        <v>44287</v>
      </c>
      <c r="AT3" s="13">
        <f t="shared" si="0"/>
        <v>44470</v>
      </c>
      <c r="AU3" s="13">
        <f t="shared" si="0"/>
        <v>44652</v>
      </c>
      <c r="AV3" s="13">
        <f t="shared" si="0"/>
        <v>44835</v>
      </c>
      <c r="AW3" s="13">
        <f t="shared" si="0"/>
        <v>45017</v>
      </c>
      <c r="AX3" s="13">
        <f t="shared" si="0"/>
        <v>45200</v>
      </c>
      <c r="AY3" s="13">
        <f t="shared" si="0"/>
        <v>45383</v>
      </c>
      <c r="AZ3" s="13">
        <f t="shared" si="0"/>
        <v>45566</v>
      </c>
      <c r="BA3" s="13">
        <f t="shared" si="0"/>
        <v>45748</v>
      </c>
      <c r="BB3" s="13">
        <f t="shared" si="0"/>
        <v>45931</v>
      </c>
      <c r="BC3" s="13">
        <f t="shared" si="0"/>
        <v>46113</v>
      </c>
      <c r="BD3" s="13">
        <f t="shared" si="0"/>
        <v>46296</v>
      </c>
      <c r="BE3" s="13">
        <f t="shared" si="0"/>
        <v>46478</v>
      </c>
      <c r="BF3" s="13">
        <f t="shared" si="0"/>
        <v>46661</v>
      </c>
      <c r="BG3" s="13">
        <f t="shared" si="0"/>
        <v>46844</v>
      </c>
      <c r="BH3" s="13">
        <f t="shared" si="0"/>
        <v>47027</v>
      </c>
      <c r="BI3" s="13">
        <f t="shared" si="0"/>
        <v>47209</v>
      </c>
      <c r="BJ3" s="13">
        <f t="shared" si="0"/>
        <v>47392</v>
      </c>
      <c r="BK3" s="13">
        <f t="shared" si="0"/>
        <v>47574</v>
      </c>
      <c r="BL3" s="13">
        <f t="shared" si="0"/>
        <v>47757</v>
      </c>
      <c r="BM3" s="13">
        <f t="shared" si="0"/>
        <v>47939</v>
      </c>
      <c r="BN3" s="13">
        <f t="shared" si="0"/>
        <v>48122</v>
      </c>
      <c r="BO3" s="13">
        <f t="shared" si="0"/>
        <v>48305</v>
      </c>
      <c r="BP3" s="13">
        <f t="shared" si="0"/>
        <v>48488</v>
      </c>
      <c r="BQ3" s="13">
        <f t="shared" si="0"/>
        <v>48670</v>
      </c>
      <c r="BR3" s="13">
        <f t="shared" si="0"/>
        <v>48853</v>
      </c>
      <c r="BS3" s="13">
        <f t="shared" si="0"/>
        <v>49035</v>
      </c>
      <c r="BT3" s="13">
        <f t="shared" ref="BT3:DJ3" si="1">BS4+1</f>
        <v>49218</v>
      </c>
      <c r="BU3" s="13">
        <f t="shared" si="1"/>
        <v>49400</v>
      </c>
      <c r="BV3" s="13">
        <f t="shared" si="1"/>
        <v>49583</v>
      </c>
      <c r="BW3" s="13">
        <f t="shared" si="1"/>
        <v>49766</v>
      </c>
      <c r="BX3" s="13">
        <f t="shared" si="1"/>
        <v>49949</v>
      </c>
      <c r="BY3" s="13">
        <f t="shared" si="1"/>
        <v>50131</v>
      </c>
      <c r="BZ3" s="13">
        <f t="shared" si="1"/>
        <v>50314</v>
      </c>
      <c r="CA3" s="13">
        <f t="shared" si="1"/>
        <v>50496</v>
      </c>
      <c r="CB3" s="13">
        <f t="shared" si="1"/>
        <v>50679</v>
      </c>
      <c r="CC3" s="13">
        <f t="shared" si="1"/>
        <v>50861</v>
      </c>
      <c r="CD3" s="13">
        <f t="shared" si="1"/>
        <v>51044</v>
      </c>
      <c r="CE3" s="13">
        <f t="shared" si="1"/>
        <v>51227</v>
      </c>
      <c r="CF3" s="13">
        <f t="shared" si="1"/>
        <v>51410</v>
      </c>
      <c r="CG3" s="13">
        <f t="shared" si="1"/>
        <v>51592</v>
      </c>
      <c r="CH3" s="13">
        <f t="shared" si="1"/>
        <v>51775</v>
      </c>
      <c r="CI3" s="13">
        <f t="shared" si="1"/>
        <v>51957</v>
      </c>
      <c r="CJ3" s="13">
        <f t="shared" si="1"/>
        <v>52140</v>
      </c>
      <c r="CK3" s="13">
        <f t="shared" si="1"/>
        <v>52322</v>
      </c>
      <c r="CL3" s="13">
        <f t="shared" si="1"/>
        <v>52505</v>
      </c>
      <c r="CM3" s="13">
        <f t="shared" si="1"/>
        <v>52688</v>
      </c>
      <c r="CN3" s="13">
        <f t="shared" si="1"/>
        <v>52871</v>
      </c>
      <c r="CO3" s="13">
        <f t="shared" si="1"/>
        <v>53053</v>
      </c>
      <c r="CP3" s="13">
        <f t="shared" si="1"/>
        <v>53236</v>
      </c>
      <c r="CQ3" s="13">
        <f t="shared" si="1"/>
        <v>53418</v>
      </c>
      <c r="CR3" s="13">
        <f t="shared" si="1"/>
        <v>53601</v>
      </c>
      <c r="CS3" s="13">
        <f t="shared" si="1"/>
        <v>53783</v>
      </c>
      <c r="CT3" s="13">
        <f t="shared" si="1"/>
        <v>53966</v>
      </c>
      <c r="CU3" s="13">
        <f t="shared" si="1"/>
        <v>54149</v>
      </c>
      <c r="CV3" s="13">
        <f t="shared" si="1"/>
        <v>54332</v>
      </c>
      <c r="CW3" s="13">
        <f t="shared" si="1"/>
        <v>54514</v>
      </c>
      <c r="CX3" s="13">
        <f t="shared" si="1"/>
        <v>54697</v>
      </c>
      <c r="CY3" s="13">
        <f t="shared" si="1"/>
        <v>54879</v>
      </c>
      <c r="CZ3" s="13">
        <f t="shared" si="1"/>
        <v>55062</v>
      </c>
      <c r="DA3" s="13">
        <f t="shared" si="1"/>
        <v>55244</v>
      </c>
      <c r="DB3" s="13">
        <f t="shared" si="1"/>
        <v>55427</v>
      </c>
      <c r="DC3" s="13">
        <f t="shared" si="1"/>
        <v>55610</v>
      </c>
      <c r="DD3" s="13">
        <f t="shared" si="1"/>
        <v>55793</v>
      </c>
      <c r="DE3" s="13">
        <f t="shared" si="1"/>
        <v>55975</v>
      </c>
      <c r="DF3" s="13">
        <f t="shared" si="1"/>
        <v>56158</v>
      </c>
      <c r="DG3" s="13">
        <f t="shared" si="1"/>
        <v>56340</v>
      </c>
      <c r="DH3" s="13">
        <f t="shared" si="1"/>
        <v>56523</v>
      </c>
      <c r="DI3" s="13">
        <f t="shared" si="1"/>
        <v>56705</v>
      </c>
      <c r="DJ3" s="13">
        <f t="shared" si="1"/>
        <v>56888</v>
      </c>
    </row>
    <row r="4" spans="2:114" ht="15" thickBot="1" x14ac:dyDescent="0.4">
      <c r="G4" s="67">
        <v>42101</v>
      </c>
      <c r="H4" s="68">
        <f t="shared" ref="H4:AK4" si="2">EOMONTH(H3,0)</f>
        <v>42124</v>
      </c>
      <c r="I4" s="68">
        <f t="shared" si="2"/>
        <v>42155</v>
      </c>
      <c r="J4" s="68">
        <f t="shared" si="2"/>
        <v>42185</v>
      </c>
      <c r="K4" s="68">
        <f t="shared" si="2"/>
        <v>42216</v>
      </c>
      <c r="L4" s="68">
        <f t="shared" si="2"/>
        <v>42247</v>
      </c>
      <c r="M4" s="68">
        <f t="shared" si="2"/>
        <v>42277</v>
      </c>
      <c r="N4" s="68">
        <f t="shared" si="2"/>
        <v>42308</v>
      </c>
      <c r="O4" s="68">
        <f t="shared" si="2"/>
        <v>42338</v>
      </c>
      <c r="P4" s="68">
        <f t="shared" si="2"/>
        <v>42369</v>
      </c>
      <c r="Q4" s="68">
        <f t="shared" si="2"/>
        <v>42400</v>
      </c>
      <c r="R4" s="68">
        <f t="shared" si="2"/>
        <v>42429</v>
      </c>
      <c r="S4" s="68">
        <f t="shared" si="2"/>
        <v>42460</v>
      </c>
      <c r="T4" s="68">
        <f t="shared" si="2"/>
        <v>42490</v>
      </c>
      <c r="U4" s="68">
        <f t="shared" si="2"/>
        <v>42521</v>
      </c>
      <c r="V4" s="68">
        <f t="shared" si="2"/>
        <v>42551</v>
      </c>
      <c r="W4" s="68">
        <f t="shared" si="2"/>
        <v>42582</v>
      </c>
      <c r="X4" s="68">
        <f t="shared" si="2"/>
        <v>42613</v>
      </c>
      <c r="Y4" s="68">
        <f t="shared" si="2"/>
        <v>42643</v>
      </c>
      <c r="Z4" s="68">
        <f t="shared" si="2"/>
        <v>42674</v>
      </c>
      <c r="AA4" s="68">
        <f t="shared" si="2"/>
        <v>42704</v>
      </c>
      <c r="AB4" s="68">
        <f t="shared" si="2"/>
        <v>42735</v>
      </c>
      <c r="AC4" s="68">
        <f t="shared" si="2"/>
        <v>42766</v>
      </c>
      <c r="AD4" s="68">
        <f t="shared" si="2"/>
        <v>42794</v>
      </c>
      <c r="AE4" s="68">
        <f t="shared" si="2"/>
        <v>42825</v>
      </c>
      <c r="AF4" s="68">
        <f t="shared" si="2"/>
        <v>42855</v>
      </c>
      <c r="AG4" s="68">
        <f t="shared" si="2"/>
        <v>42886</v>
      </c>
      <c r="AH4" s="68">
        <f t="shared" si="2"/>
        <v>42916</v>
      </c>
      <c r="AI4" s="68">
        <f t="shared" si="2"/>
        <v>42947</v>
      </c>
      <c r="AJ4" s="68">
        <f t="shared" si="2"/>
        <v>42978</v>
      </c>
      <c r="AK4" s="68">
        <f t="shared" si="2"/>
        <v>43008</v>
      </c>
      <c r="AL4" s="68">
        <f t="shared" ref="AL4:CW4" si="3">EOMONTH(AL3,5)</f>
        <v>43190</v>
      </c>
      <c r="AM4" s="68">
        <f t="shared" si="3"/>
        <v>43373</v>
      </c>
      <c r="AN4" s="69">
        <f t="shared" si="3"/>
        <v>43555</v>
      </c>
      <c r="AO4" s="13">
        <f t="shared" si="3"/>
        <v>43738</v>
      </c>
      <c r="AP4" s="13">
        <f t="shared" si="3"/>
        <v>43921</v>
      </c>
      <c r="AQ4" s="13">
        <f t="shared" si="3"/>
        <v>44104</v>
      </c>
      <c r="AR4" s="13">
        <f t="shared" si="3"/>
        <v>44286</v>
      </c>
      <c r="AS4" s="13">
        <f t="shared" si="3"/>
        <v>44469</v>
      </c>
      <c r="AT4" s="13">
        <f t="shared" si="3"/>
        <v>44651</v>
      </c>
      <c r="AU4" s="13">
        <f t="shared" si="3"/>
        <v>44834</v>
      </c>
      <c r="AV4" s="13">
        <f t="shared" si="3"/>
        <v>45016</v>
      </c>
      <c r="AW4" s="13">
        <f t="shared" si="3"/>
        <v>45199</v>
      </c>
      <c r="AX4" s="13">
        <f t="shared" si="3"/>
        <v>45382</v>
      </c>
      <c r="AY4" s="13">
        <f t="shared" si="3"/>
        <v>45565</v>
      </c>
      <c r="AZ4" s="13">
        <f t="shared" si="3"/>
        <v>45747</v>
      </c>
      <c r="BA4" s="13">
        <f t="shared" si="3"/>
        <v>45930</v>
      </c>
      <c r="BB4" s="13">
        <f t="shared" si="3"/>
        <v>46112</v>
      </c>
      <c r="BC4" s="13">
        <f t="shared" si="3"/>
        <v>46295</v>
      </c>
      <c r="BD4" s="13">
        <f t="shared" si="3"/>
        <v>46477</v>
      </c>
      <c r="BE4" s="13">
        <f t="shared" si="3"/>
        <v>46660</v>
      </c>
      <c r="BF4" s="13">
        <f t="shared" si="3"/>
        <v>46843</v>
      </c>
      <c r="BG4" s="13">
        <f t="shared" si="3"/>
        <v>47026</v>
      </c>
      <c r="BH4" s="13">
        <f t="shared" si="3"/>
        <v>47208</v>
      </c>
      <c r="BI4" s="13">
        <f t="shared" si="3"/>
        <v>47391</v>
      </c>
      <c r="BJ4" s="13">
        <f t="shared" si="3"/>
        <v>47573</v>
      </c>
      <c r="BK4" s="13">
        <f t="shared" si="3"/>
        <v>47756</v>
      </c>
      <c r="BL4" s="13">
        <f t="shared" si="3"/>
        <v>47938</v>
      </c>
      <c r="BM4" s="13">
        <f t="shared" si="3"/>
        <v>48121</v>
      </c>
      <c r="BN4" s="13">
        <f t="shared" si="3"/>
        <v>48304</v>
      </c>
      <c r="BO4" s="13">
        <f t="shared" si="3"/>
        <v>48487</v>
      </c>
      <c r="BP4" s="13">
        <f t="shared" si="3"/>
        <v>48669</v>
      </c>
      <c r="BQ4" s="13">
        <f t="shared" si="3"/>
        <v>48852</v>
      </c>
      <c r="BR4" s="13">
        <f t="shared" si="3"/>
        <v>49034</v>
      </c>
      <c r="BS4" s="13">
        <f t="shared" si="3"/>
        <v>49217</v>
      </c>
      <c r="BT4" s="13">
        <f t="shared" si="3"/>
        <v>49399</v>
      </c>
      <c r="BU4" s="13">
        <f t="shared" si="3"/>
        <v>49582</v>
      </c>
      <c r="BV4" s="13">
        <f t="shared" si="3"/>
        <v>49765</v>
      </c>
      <c r="BW4" s="13">
        <f t="shared" si="3"/>
        <v>49948</v>
      </c>
      <c r="BX4" s="13">
        <f t="shared" si="3"/>
        <v>50130</v>
      </c>
      <c r="BY4" s="13">
        <f t="shared" si="3"/>
        <v>50313</v>
      </c>
      <c r="BZ4" s="13">
        <f t="shared" si="3"/>
        <v>50495</v>
      </c>
      <c r="CA4" s="13">
        <f t="shared" si="3"/>
        <v>50678</v>
      </c>
      <c r="CB4" s="13">
        <f t="shared" si="3"/>
        <v>50860</v>
      </c>
      <c r="CC4" s="13">
        <f t="shared" si="3"/>
        <v>51043</v>
      </c>
      <c r="CD4" s="13">
        <f t="shared" si="3"/>
        <v>51226</v>
      </c>
      <c r="CE4" s="13">
        <f t="shared" si="3"/>
        <v>51409</v>
      </c>
      <c r="CF4" s="13">
        <f t="shared" si="3"/>
        <v>51591</v>
      </c>
      <c r="CG4" s="13">
        <f t="shared" si="3"/>
        <v>51774</v>
      </c>
      <c r="CH4" s="13">
        <f t="shared" si="3"/>
        <v>51956</v>
      </c>
      <c r="CI4" s="13">
        <f t="shared" si="3"/>
        <v>52139</v>
      </c>
      <c r="CJ4" s="13">
        <f t="shared" si="3"/>
        <v>52321</v>
      </c>
      <c r="CK4" s="13">
        <f t="shared" si="3"/>
        <v>52504</v>
      </c>
      <c r="CL4" s="13">
        <f t="shared" si="3"/>
        <v>52687</v>
      </c>
      <c r="CM4" s="13">
        <f t="shared" si="3"/>
        <v>52870</v>
      </c>
      <c r="CN4" s="13">
        <f t="shared" si="3"/>
        <v>53052</v>
      </c>
      <c r="CO4" s="13">
        <f t="shared" si="3"/>
        <v>53235</v>
      </c>
      <c r="CP4" s="13">
        <f t="shared" si="3"/>
        <v>53417</v>
      </c>
      <c r="CQ4" s="13">
        <f t="shared" si="3"/>
        <v>53600</v>
      </c>
      <c r="CR4" s="13">
        <f t="shared" si="3"/>
        <v>53782</v>
      </c>
      <c r="CS4" s="13">
        <f t="shared" si="3"/>
        <v>53965</v>
      </c>
      <c r="CT4" s="13">
        <f t="shared" si="3"/>
        <v>54148</v>
      </c>
      <c r="CU4" s="13">
        <f t="shared" si="3"/>
        <v>54331</v>
      </c>
      <c r="CV4" s="13">
        <f t="shared" si="3"/>
        <v>54513</v>
      </c>
      <c r="CW4" s="13">
        <f t="shared" si="3"/>
        <v>54696</v>
      </c>
      <c r="CX4" s="13">
        <f t="shared" ref="CX4:DJ4" si="4">EOMONTH(CX3,5)</f>
        <v>54878</v>
      </c>
      <c r="CY4" s="13">
        <f t="shared" si="4"/>
        <v>55061</v>
      </c>
      <c r="CZ4" s="13">
        <f t="shared" si="4"/>
        <v>55243</v>
      </c>
      <c r="DA4" s="13">
        <f t="shared" si="4"/>
        <v>55426</v>
      </c>
      <c r="DB4" s="13">
        <f t="shared" si="4"/>
        <v>55609</v>
      </c>
      <c r="DC4" s="13">
        <f t="shared" si="4"/>
        <v>55792</v>
      </c>
      <c r="DD4" s="13">
        <f t="shared" si="4"/>
        <v>55974</v>
      </c>
      <c r="DE4" s="13">
        <f t="shared" si="4"/>
        <v>56157</v>
      </c>
      <c r="DF4" s="13">
        <f t="shared" si="4"/>
        <v>56339</v>
      </c>
      <c r="DG4" s="13">
        <f t="shared" si="4"/>
        <v>56522</v>
      </c>
      <c r="DH4" s="13">
        <f t="shared" si="4"/>
        <v>56704</v>
      </c>
      <c r="DI4" s="13">
        <f t="shared" si="4"/>
        <v>56887</v>
      </c>
      <c r="DJ4" s="13">
        <f t="shared" si="4"/>
        <v>57070</v>
      </c>
    </row>
    <row r="5" spans="2:114" ht="15" thickTop="1" x14ac:dyDescent="0.35"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</row>
    <row r="6" spans="2:114" x14ac:dyDescent="0.35">
      <c r="B6" s="18" t="s">
        <v>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</row>
    <row r="7" spans="2:114" x14ac:dyDescent="0.35">
      <c r="B7" s="2"/>
    </row>
    <row r="8" spans="2:114" x14ac:dyDescent="0.35">
      <c r="B8" s="1" t="s">
        <v>32</v>
      </c>
      <c r="C8" s="78">
        <f>'[3]2018 PSBP NW Info'!D9</f>
        <v>42088</v>
      </c>
      <c r="D8" s="20"/>
    </row>
    <row r="9" spans="2:114" x14ac:dyDescent="0.35">
      <c r="B9" s="1" t="s">
        <v>33</v>
      </c>
      <c r="C9" s="78">
        <v>44707</v>
      </c>
      <c r="D9" s="20"/>
    </row>
    <row r="11" spans="2:114" x14ac:dyDescent="0.35">
      <c r="B11" s="18" t="s">
        <v>34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</row>
    <row r="13" spans="2:114" ht="43.5" x14ac:dyDescent="0.35">
      <c r="B13" s="21" t="s">
        <v>35</v>
      </c>
      <c r="C13" s="21" t="s">
        <v>36</v>
      </c>
      <c r="D13" s="21" t="s">
        <v>37</v>
      </c>
    </row>
    <row r="14" spans="2:114" x14ac:dyDescent="0.35">
      <c r="B14" s="22" t="s">
        <v>110</v>
      </c>
      <c r="C14" s="23">
        <v>0.45</v>
      </c>
      <c r="D14" s="23">
        <v>0.45</v>
      </c>
    </row>
    <row r="15" spans="2:114" x14ac:dyDescent="0.35">
      <c r="B15" s="22" t="s">
        <v>111</v>
      </c>
      <c r="C15" s="23">
        <v>0.45</v>
      </c>
      <c r="D15" s="23">
        <v>0.45</v>
      </c>
    </row>
    <row r="16" spans="2:114" x14ac:dyDescent="0.35">
      <c r="B16" s="22" t="s">
        <v>40</v>
      </c>
      <c r="C16" s="23">
        <v>0.1</v>
      </c>
      <c r="D16" s="23">
        <v>0.1</v>
      </c>
    </row>
    <row r="17" spans="2:114" x14ac:dyDescent="0.35">
      <c r="B17" s="22" t="s">
        <v>41</v>
      </c>
      <c r="C17" s="23"/>
      <c r="D17" s="23"/>
    </row>
    <row r="18" spans="2:114" x14ac:dyDescent="0.35">
      <c r="B18" s="22" t="s">
        <v>41</v>
      </c>
      <c r="C18" s="23"/>
      <c r="D18" s="23"/>
    </row>
    <row r="19" spans="2:114" x14ac:dyDescent="0.35">
      <c r="B19" s="22" t="s">
        <v>41</v>
      </c>
      <c r="C19" s="23"/>
      <c r="D19" s="23"/>
    </row>
    <row r="20" spans="2:114" x14ac:dyDescent="0.35">
      <c r="B20" s="25" t="s">
        <v>42</v>
      </c>
      <c r="C20" s="26">
        <f>SUM(C14:C19)</f>
        <v>1</v>
      </c>
      <c r="D20" s="26">
        <f>SUM(D14:D19)</f>
        <v>1</v>
      </c>
    </row>
    <row r="22" spans="2:114" x14ac:dyDescent="0.35">
      <c r="B22" s="27" t="s">
        <v>43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</row>
    <row r="24" spans="2:114" x14ac:dyDescent="0.35">
      <c r="B24" s="28" t="s">
        <v>44</v>
      </c>
    </row>
    <row r="26" spans="2:114" x14ac:dyDescent="0.35">
      <c r="B26" s="1" t="s">
        <v>45</v>
      </c>
    </row>
    <row r="28" spans="2:114" x14ac:dyDescent="0.35">
      <c r="B28" s="1" t="s">
        <v>46</v>
      </c>
      <c r="E28" s="29">
        <f>SUM(G28:DJ28)</f>
        <v>-0.1</v>
      </c>
      <c r="G28" s="31">
        <f>-100/1000</f>
        <v>-0.1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</row>
    <row r="29" spans="2:114" x14ac:dyDescent="0.35">
      <c r="B29" s="1" t="s">
        <v>47</v>
      </c>
      <c r="E29" s="29">
        <f>SUM(G29:DJ29)</f>
        <v>-10693.682220000001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>
        <v>-2.206</v>
      </c>
      <c r="AH29" s="31">
        <v>-1821.9970000000001</v>
      </c>
      <c r="AI29" s="31">
        <v>-1673.9586199999999</v>
      </c>
      <c r="AJ29" s="31">
        <v>-7097.9778700000006</v>
      </c>
      <c r="AK29" s="31">
        <v>-97.542729999999992</v>
      </c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</row>
    <row r="30" spans="2:114" x14ac:dyDescent="0.35">
      <c r="B30" s="1" t="s">
        <v>48</v>
      </c>
      <c r="E30" s="29">
        <f>SUM(G30:DJ30)</f>
        <v>0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</row>
    <row r="31" spans="2:114" x14ac:dyDescent="0.35">
      <c r="B31" s="2" t="s">
        <v>42</v>
      </c>
      <c r="C31" s="2"/>
      <c r="D31" s="2"/>
      <c r="E31" s="32">
        <f>SUM(G31:DJ31)</f>
        <v>-10693.782219999999</v>
      </c>
      <c r="F31" s="2"/>
      <c r="G31" s="33">
        <f t="shared" ref="G31:BR31" si="5">SUM(G28:G30)</f>
        <v>-0.1</v>
      </c>
      <c r="H31" s="33">
        <f t="shared" si="5"/>
        <v>0</v>
      </c>
      <c r="I31" s="33">
        <f t="shared" si="5"/>
        <v>0</v>
      </c>
      <c r="J31" s="33">
        <f t="shared" si="5"/>
        <v>0</v>
      </c>
      <c r="K31" s="33">
        <f t="shared" si="5"/>
        <v>0</v>
      </c>
      <c r="L31" s="33">
        <f t="shared" si="5"/>
        <v>0</v>
      </c>
      <c r="M31" s="33">
        <f t="shared" si="5"/>
        <v>0</v>
      </c>
      <c r="N31" s="33">
        <f t="shared" si="5"/>
        <v>0</v>
      </c>
      <c r="O31" s="33">
        <f t="shared" si="5"/>
        <v>0</v>
      </c>
      <c r="P31" s="33">
        <f t="shared" si="5"/>
        <v>0</v>
      </c>
      <c r="Q31" s="33">
        <f t="shared" si="5"/>
        <v>0</v>
      </c>
      <c r="R31" s="33">
        <f t="shared" si="5"/>
        <v>0</v>
      </c>
      <c r="S31" s="33">
        <f t="shared" si="5"/>
        <v>0</v>
      </c>
      <c r="T31" s="33">
        <f t="shared" si="5"/>
        <v>0</v>
      </c>
      <c r="U31" s="33">
        <f t="shared" si="5"/>
        <v>0</v>
      </c>
      <c r="V31" s="33">
        <f t="shared" si="5"/>
        <v>0</v>
      </c>
      <c r="W31" s="33">
        <f t="shared" si="5"/>
        <v>0</v>
      </c>
      <c r="X31" s="33">
        <f t="shared" si="5"/>
        <v>0</v>
      </c>
      <c r="Y31" s="33">
        <f t="shared" si="5"/>
        <v>0</v>
      </c>
      <c r="Z31" s="33">
        <f t="shared" si="5"/>
        <v>0</v>
      </c>
      <c r="AA31" s="33">
        <f t="shared" si="5"/>
        <v>0</v>
      </c>
      <c r="AB31" s="33">
        <f t="shared" si="5"/>
        <v>0</v>
      </c>
      <c r="AC31" s="33">
        <f t="shared" si="5"/>
        <v>0</v>
      </c>
      <c r="AD31" s="33">
        <f t="shared" si="5"/>
        <v>0</v>
      </c>
      <c r="AE31" s="33">
        <f t="shared" si="5"/>
        <v>0</v>
      </c>
      <c r="AF31" s="33">
        <f t="shared" si="5"/>
        <v>0</v>
      </c>
      <c r="AG31" s="33">
        <f t="shared" si="5"/>
        <v>-2.206</v>
      </c>
      <c r="AH31" s="33">
        <f t="shared" si="5"/>
        <v>-1821.9970000000001</v>
      </c>
      <c r="AI31" s="33">
        <f t="shared" si="5"/>
        <v>-1673.9586199999999</v>
      </c>
      <c r="AJ31" s="33">
        <f t="shared" si="5"/>
        <v>-7097.9778700000006</v>
      </c>
      <c r="AK31" s="33">
        <f t="shared" si="5"/>
        <v>-97.542729999999992</v>
      </c>
      <c r="AL31" s="33">
        <f t="shared" si="5"/>
        <v>0</v>
      </c>
      <c r="AM31" s="33">
        <f t="shared" si="5"/>
        <v>0</v>
      </c>
      <c r="AN31" s="33">
        <f t="shared" si="5"/>
        <v>0</v>
      </c>
      <c r="AO31" s="33">
        <f t="shared" si="5"/>
        <v>0</v>
      </c>
      <c r="AP31" s="33">
        <f t="shared" si="5"/>
        <v>0</v>
      </c>
      <c r="AQ31" s="33">
        <f t="shared" si="5"/>
        <v>0</v>
      </c>
      <c r="AR31" s="33">
        <f t="shared" si="5"/>
        <v>0</v>
      </c>
      <c r="AS31" s="33">
        <f t="shared" si="5"/>
        <v>0</v>
      </c>
      <c r="AT31" s="33">
        <f t="shared" si="5"/>
        <v>0</v>
      </c>
      <c r="AU31" s="33">
        <f t="shared" si="5"/>
        <v>0</v>
      </c>
      <c r="AV31" s="33">
        <f t="shared" si="5"/>
        <v>0</v>
      </c>
      <c r="AW31" s="33">
        <f t="shared" si="5"/>
        <v>0</v>
      </c>
      <c r="AX31" s="33">
        <f t="shared" si="5"/>
        <v>0</v>
      </c>
      <c r="AY31" s="33">
        <f t="shared" si="5"/>
        <v>0</v>
      </c>
      <c r="AZ31" s="33">
        <f t="shared" si="5"/>
        <v>0</v>
      </c>
      <c r="BA31" s="33">
        <f t="shared" si="5"/>
        <v>0</v>
      </c>
      <c r="BB31" s="33">
        <f t="shared" si="5"/>
        <v>0</v>
      </c>
      <c r="BC31" s="33">
        <f t="shared" si="5"/>
        <v>0</v>
      </c>
      <c r="BD31" s="33">
        <f t="shared" si="5"/>
        <v>0</v>
      </c>
      <c r="BE31" s="33">
        <f t="shared" si="5"/>
        <v>0</v>
      </c>
      <c r="BF31" s="33">
        <f t="shared" si="5"/>
        <v>0</v>
      </c>
      <c r="BG31" s="33">
        <f t="shared" si="5"/>
        <v>0</v>
      </c>
      <c r="BH31" s="33">
        <f t="shared" si="5"/>
        <v>0</v>
      </c>
      <c r="BI31" s="33">
        <f t="shared" si="5"/>
        <v>0</v>
      </c>
      <c r="BJ31" s="33">
        <f t="shared" si="5"/>
        <v>0</v>
      </c>
      <c r="BK31" s="33">
        <f t="shared" si="5"/>
        <v>0</v>
      </c>
      <c r="BL31" s="33">
        <f t="shared" si="5"/>
        <v>0</v>
      </c>
      <c r="BM31" s="33">
        <f t="shared" si="5"/>
        <v>0</v>
      </c>
      <c r="BN31" s="33">
        <f t="shared" si="5"/>
        <v>0</v>
      </c>
      <c r="BO31" s="33">
        <f t="shared" si="5"/>
        <v>0</v>
      </c>
      <c r="BP31" s="33">
        <f t="shared" si="5"/>
        <v>0</v>
      </c>
      <c r="BQ31" s="33">
        <f t="shared" si="5"/>
        <v>0</v>
      </c>
      <c r="BR31" s="33">
        <f t="shared" si="5"/>
        <v>0</v>
      </c>
      <c r="BS31" s="33">
        <f t="shared" ref="BS31:DJ31" si="6">SUM(BS28:BS30)</f>
        <v>0</v>
      </c>
      <c r="BT31" s="33">
        <f t="shared" si="6"/>
        <v>0</v>
      </c>
      <c r="BU31" s="33">
        <f t="shared" si="6"/>
        <v>0</v>
      </c>
      <c r="BV31" s="33">
        <f t="shared" si="6"/>
        <v>0</v>
      </c>
      <c r="BW31" s="33">
        <f t="shared" si="6"/>
        <v>0</v>
      </c>
      <c r="BX31" s="33">
        <f t="shared" si="6"/>
        <v>0</v>
      </c>
      <c r="BY31" s="33">
        <f t="shared" si="6"/>
        <v>0</v>
      </c>
      <c r="BZ31" s="33">
        <f t="shared" si="6"/>
        <v>0</v>
      </c>
      <c r="CA31" s="33">
        <f t="shared" si="6"/>
        <v>0</v>
      </c>
      <c r="CB31" s="33">
        <f t="shared" si="6"/>
        <v>0</v>
      </c>
      <c r="CC31" s="33">
        <f t="shared" si="6"/>
        <v>0</v>
      </c>
      <c r="CD31" s="33">
        <f t="shared" si="6"/>
        <v>0</v>
      </c>
      <c r="CE31" s="33">
        <f t="shared" si="6"/>
        <v>0</v>
      </c>
      <c r="CF31" s="33">
        <f t="shared" si="6"/>
        <v>0</v>
      </c>
      <c r="CG31" s="33">
        <f t="shared" si="6"/>
        <v>0</v>
      </c>
      <c r="CH31" s="33">
        <f t="shared" si="6"/>
        <v>0</v>
      </c>
      <c r="CI31" s="33">
        <f t="shared" si="6"/>
        <v>0</v>
      </c>
      <c r="CJ31" s="33">
        <f t="shared" si="6"/>
        <v>0</v>
      </c>
      <c r="CK31" s="33">
        <f t="shared" si="6"/>
        <v>0</v>
      </c>
      <c r="CL31" s="33">
        <f t="shared" si="6"/>
        <v>0</v>
      </c>
      <c r="CM31" s="33">
        <f t="shared" si="6"/>
        <v>0</v>
      </c>
      <c r="CN31" s="33">
        <f t="shared" si="6"/>
        <v>0</v>
      </c>
      <c r="CO31" s="33">
        <f t="shared" si="6"/>
        <v>0</v>
      </c>
      <c r="CP31" s="33">
        <f t="shared" si="6"/>
        <v>0</v>
      </c>
      <c r="CQ31" s="33">
        <f t="shared" si="6"/>
        <v>0</v>
      </c>
      <c r="CR31" s="33">
        <f t="shared" si="6"/>
        <v>0</v>
      </c>
      <c r="CS31" s="33">
        <f t="shared" si="6"/>
        <v>0</v>
      </c>
      <c r="CT31" s="33">
        <f t="shared" si="6"/>
        <v>0</v>
      </c>
      <c r="CU31" s="33">
        <f t="shared" si="6"/>
        <v>0</v>
      </c>
      <c r="CV31" s="33">
        <f t="shared" si="6"/>
        <v>0</v>
      </c>
      <c r="CW31" s="33">
        <f t="shared" si="6"/>
        <v>0</v>
      </c>
      <c r="CX31" s="33">
        <f t="shared" si="6"/>
        <v>0</v>
      </c>
      <c r="CY31" s="33">
        <f t="shared" si="6"/>
        <v>0</v>
      </c>
      <c r="CZ31" s="33">
        <f t="shared" si="6"/>
        <v>0</v>
      </c>
      <c r="DA31" s="33">
        <f t="shared" si="6"/>
        <v>0</v>
      </c>
      <c r="DB31" s="33">
        <f t="shared" si="6"/>
        <v>0</v>
      </c>
      <c r="DC31" s="33">
        <f t="shared" si="6"/>
        <v>0</v>
      </c>
      <c r="DD31" s="33">
        <f t="shared" si="6"/>
        <v>0</v>
      </c>
      <c r="DE31" s="33">
        <f t="shared" si="6"/>
        <v>0</v>
      </c>
      <c r="DF31" s="33">
        <f t="shared" si="6"/>
        <v>0</v>
      </c>
      <c r="DG31" s="33">
        <f t="shared" si="6"/>
        <v>0</v>
      </c>
      <c r="DH31" s="33">
        <f t="shared" si="6"/>
        <v>0</v>
      </c>
      <c r="DI31" s="33">
        <f t="shared" si="6"/>
        <v>0</v>
      </c>
      <c r="DJ31" s="33">
        <f t="shared" si="6"/>
        <v>0</v>
      </c>
    </row>
    <row r="32" spans="2:114" x14ac:dyDescent="0.35">
      <c r="E32" s="29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</row>
    <row r="33" spans="2:114" x14ac:dyDescent="0.35">
      <c r="B33" s="2" t="s">
        <v>49</v>
      </c>
      <c r="E33" s="29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</row>
    <row r="34" spans="2:114" x14ac:dyDescent="0.35">
      <c r="E34" s="29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</row>
    <row r="35" spans="2:114" x14ac:dyDescent="0.35">
      <c r="B35" s="1" t="s">
        <v>50</v>
      </c>
      <c r="E35" s="29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</row>
    <row r="36" spans="2:114" x14ac:dyDescent="0.35">
      <c r="B36" s="1" t="s">
        <v>51</v>
      </c>
      <c r="E36" s="29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</row>
    <row r="37" spans="2:114" x14ac:dyDescent="0.35">
      <c r="E37" s="29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</row>
    <row r="38" spans="2:114" x14ac:dyDescent="0.35">
      <c r="B38" s="1" t="s">
        <v>52</v>
      </c>
      <c r="E38" s="29">
        <f t="shared" ref="E38:E48" si="7">SUM(G38:DJ38)</f>
        <v>1560.8613785439766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31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31"/>
      <c r="BA38" s="31"/>
      <c r="BB38" s="31"/>
      <c r="BC38" s="31"/>
      <c r="BD38" s="31"/>
      <c r="BE38" s="31"/>
      <c r="BF38" s="31"/>
      <c r="BG38" s="31">
        <v>175.71915253161472</v>
      </c>
      <c r="BH38" s="31">
        <v>221.73361076001805</v>
      </c>
      <c r="BI38" s="31">
        <v>0</v>
      </c>
      <c r="BJ38" s="31">
        <v>66.552814077440985</v>
      </c>
      <c r="BK38" s="31">
        <v>0</v>
      </c>
      <c r="BL38" s="31">
        <v>81.577778668912856</v>
      </c>
      <c r="BM38" s="31">
        <v>0</v>
      </c>
      <c r="BN38" s="31">
        <v>0</v>
      </c>
      <c r="BO38" s="31">
        <v>0</v>
      </c>
      <c r="BP38" s="31">
        <v>0</v>
      </c>
      <c r="BQ38" s="31">
        <v>0</v>
      </c>
      <c r="BR38" s="31">
        <v>0</v>
      </c>
      <c r="BS38" s="31">
        <v>0</v>
      </c>
      <c r="BT38" s="31">
        <v>0</v>
      </c>
      <c r="BU38" s="31">
        <v>0</v>
      </c>
      <c r="BV38" s="31">
        <v>0</v>
      </c>
      <c r="BW38" s="31">
        <v>0</v>
      </c>
      <c r="BX38" s="31">
        <v>0</v>
      </c>
      <c r="BY38" s="31">
        <v>0</v>
      </c>
      <c r="BZ38" s="31">
        <v>0</v>
      </c>
      <c r="CA38" s="31">
        <v>0</v>
      </c>
      <c r="CB38" s="31">
        <v>0</v>
      </c>
      <c r="CC38" s="31">
        <v>0</v>
      </c>
      <c r="CD38" s="31">
        <v>0</v>
      </c>
      <c r="CE38" s="31">
        <v>0</v>
      </c>
      <c r="CF38" s="31">
        <v>0</v>
      </c>
      <c r="CG38" s="31">
        <v>0</v>
      </c>
      <c r="CH38" s="31">
        <v>0</v>
      </c>
      <c r="CI38" s="31">
        <v>1008.1028794020299</v>
      </c>
      <c r="CJ38" s="31">
        <v>7.1751431039602052</v>
      </c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</row>
    <row r="39" spans="2:114" x14ac:dyDescent="0.35">
      <c r="B39" s="1" t="s">
        <v>112</v>
      </c>
      <c r="E39" s="29">
        <f t="shared" si="7"/>
        <v>26955.350950348355</v>
      </c>
      <c r="G39" s="70"/>
      <c r="H39" s="70">
        <v>158.18266500000001</v>
      </c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31"/>
      <c r="AL39" s="70"/>
      <c r="AM39" s="70"/>
      <c r="AN39" s="91">
        <v>0</v>
      </c>
      <c r="AO39" s="91">
        <v>0</v>
      </c>
      <c r="AP39" s="91">
        <v>4081</v>
      </c>
      <c r="AQ39" s="91">
        <v>188.5</v>
      </c>
      <c r="AR39" s="91">
        <v>720.26876000000175</v>
      </c>
      <c r="AS39" s="91">
        <v>437.99999999999994</v>
      </c>
      <c r="AT39" s="91">
        <v>662.35646000000088</v>
      </c>
      <c r="AU39" s="91">
        <v>552.99779589240347</v>
      </c>
      <c r="AV39" s="70">
        <v>607.54054921882539</v>
      </c>
      <c r="AW39" s="70">
        <v>604.45870121882547</v>
      </c>
      <c r="AX39" s="70">
        <v>603.33377321882551</v>
      </c>
      <c r="AY39" s="70">
        <v>600.10559721882544</v>
      </c>
      <c r="AZ39" s="31">
        <v>598.83842921882535</v>
      </c>
      <c r="BA39" s="31">
        <v>595.51309321882547</v>
      </c>
      <c r="BB39" s="31">
        <v>592.85891721882535</v>
      </c>
      <c r="BC39" s="31">
        <v>589.73473321882534</v>
      </c>
      <c r="BD39" s="31">
        <v>589.43468521882539</v>
      </c>
      <c r="BE39" s="31">
        <v>585.55130921882539</v>
      </c>
      <c r="BF39" s="31">
        <v>582.72644521882535</v>
      </c>
      <c r="BG39" s="31">
        <v>579.24447721882541</v>
      </c>
      <c r="BH39" s="31">
        <v>577.28318921882544</v>
      </c>
      <c r="BI39" s="31">
        <v>522.84320253638498</v>
      </c>
      <c r="BJ39" s="31">
        <v>576.54860287304211</v>
      </c>
      <c r="BK39" s="31">
        <v>432.38438200463929</v>
      </c>
      <c r="BL39" s="31">
        <v>580.72172090567278</v>
      </c>
      <c r="BM39" s="31">
        <v>362.47147978721318</v>
      </c>
      <c r="BN39" s="31">
        <v>588.91314292030654</v>
      </c>
      <c r="BO39" s="31">
        <v>386.95476270575909</v>
      </c>
      <c r="BP39" s="31">
        <v>592.78044910384551</v>
      </c>
      <c r="BQ39" s="31">
        <v>299.26417672939351</v>
      </c>
      <c r="BR39" s="31">
        <v>602.74414011497765</v>
      </c>
      <c r="BS39" s="31">
        <v>376.87077365693517</v>
      </c>
      <c r="BT39" s="31">
        <v>609.40006187814549</v>
      </c>
      <c r="BU39" s="31">
        <v>361.42433983238152</v>
      </c>
      <c r="BV39" s="31">
        <v>617.84530880649106</v>
      </c>
      <c r="BW39" s="31">
        <v>324.08885333709486</v>
      </c>
      <c r="BX39" s="31">
        <v>627.56445266749404</v>
      </c>
      <c r="BY39" s="31">
        <v>249.3543434592134</v>
      </c>
      <c r="BZ39" s="31">
        <v>638.31269786554333</v>
      </c>
      <c r="CA39" s="31">
        <v>228.50124614663218</v>
      </c>
      <c r="CB39" s="31">
        <v>650.07346477273461</v>
      </c>
      <c r="CC39" s="31">
        <v>92.426309446705091</v>
      </c>
      <c r="CD39" s="31">
        <v>665.2744132488076</v>
      </c>
      <c r="CE39" s="31">
        <v>290.56078862836557</v>
      </c>
      <c r="CF39" s="31">
        <v>667.79696210078896</v>
      </c>
      <c r="CG39" s="31">
        <v>651.23023751234257</v>
      </c>
      <c r="CH39" s="31">
        <v>354.3145477939018</v>
      </c>
      <c r="CI39" s="31">
        <v>96.756508776399386</v>
      </c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</row>
    <row r="40" spans="2:114" x14ac:dyDescent="0.35">
      <c r="B40" s="1" t="s">
        <v>54</v>
      </c>
      <c r="E40" s="29">
        <f>SUM(G40:DJ40)</f>
        <v>14154.649324918148</v>
      </c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31"/>
      <c r="AL40" s="70"/>
      <c r="AM40" s="70"/>
      <c r="AN40" s="91">
        <v>0</v>
      </c>
      <c r="AO40" s="91">
        <v>0</v>
      </c>
      <c r="AP40" s="91">
        <v>0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70">
        <v>55.033000000000001</v>
      </c>
      <c r="AW40" s="70">
        <v>20.088000000000001</v>
      </c>
      <c r="AX40" s="70">
        <v>57.646000000000001</v>
      </c>
      <c r="AY40" s="70">
        <v>22.628</v>
      </c>
      <c r="AZ40" s="31">
        <v>59.381</v>
      </c>
      <c r="BA40" s="31">
        <v>47.396000000000001</v>
      </c>
      <c r="BB40" s="31">
        <v>55.789000000000001</v>
      </c>
      <c r="BC40" s="31">
        <v>5.3579999999999997</v>
      </c>
      <c r="BD40" s="31">
        <v>69.346000000000004</v>
      </c>
      <c r="BE40" s="31">
        <v>50.444000000000003</v>
      </c>
      <c r="BF40" s="31">
        <v>62.177999999999997</v>
      </c>
      <c r="BG40" s="31">
        <v>35.023000000000003</v>
      </c>
      <c r="BH40" s="31">
        <v>63.975000000000001</v>
      </c>
      <c r="BI40" s="31">
        <v>0</v>
      </c>
      <c r="BJ40" s="31">
        <v>65.950999999999993</v>
      </c>
      <c r="BK40" s="31">
        <v>0</v>
      </c>
      <c r="BL40" s="31">
        <v>68.158000000000001</v>
      </c>
      <c r="BM40" s="31">
        <v>0</v>
      </c>
      <c r="BN40" s="31">
        <v>125.85164888521001</v>
      </c>
      <c r="BO40" s="31">
        <v>0</v>
      </c>
      <c r="BP40" s="31">
        <v>109.46327519340343</v>
      </c>
      <c r="BQ40" s="31">
        <v>0</v>
      </c>
      <c r="BR40" s="31">
        <v>101.34244383256441</v>
      </c>
      <c r="BS40" s="31">
        <v>0</v>
      </c>
      <c r="BT40" s="31">
        <v>92.014906422776107</v>
      </c>
      <c r="BU40" s="31">
        <v>0</v>
      </c>
      <c r="BV40" s="31">
        <v>113.82605596055316</v>
      </c>
      <c r="BW40" s="31">
        <v>0</v>
      </c>
      <c r="BX40" s="31">
        <v>176.39882504082914</v>
      </c>
      <c r="BY40" s="31">
        <v>0</v>
      </c>
      <c r="BZ40" s="31">
        <v>189.20242135193041</v>
      </c>
      <c r="CA40" s="31">
        <v>0</v>
      </c>
      <c r="CB40" s="31">
        <v>271.02428676583816</v>
      </c>
      <c r="CC40" s="31">
        <v>0</v>
      </c>
      <c r="CD40" s="31">
        <v>312.18570966523862</v>
      </c>
      <c r="CE40" s="31">
        <v>0</v>
      </c>
      <c r="CF40" s="31">
        <v>295.83436765082911</v>
      </c>
      <c r="CG40" s="31">
        <v>5302.0658878292988</v>
      </c>
      <c r="CH40" s="31">
        <v>4164.3635703165783</v>
      </c>
      <c r="CI40" s="31">
        <v>2162.6819260030961</v>
      </c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</row>
    <row r="41" spans="2:114" x14ac:dyDescent="0.35">
      <c r="B41" s="1" t="s">
        <v>55</v>
      </c>
      <c r="E41" s="29">
        <f t="shared" si="7"/>
        <v>0.1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>
        <f>100/1000</f>
        <v>0.1</v>
      </c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</row>
    <row r="42" spans="2:114" x14ac:dyDescent="0.35">
      <c r="B42" s="1" t="str">
        <f t="shared" ref="B42:B47" si="8">CONCATENATE("Fees paid to"," ",B14)</f>
        <v>Fees paid to Community Solutions for Education Limited</v>
      </c>
      <c r="E42" s="29">
        <f t="shared" si="7"/>
        <v>186.61954360138364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>
        <v>5.0125000000000002</v>
      </c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>
        <f>4.92*1.025</f>
        <v>5.0429999999999993</v>
      </c>
      <c r="AL42" s="31"/>
      <c r="AM42" s="31">
        <f>AK42*1.025</f>
        <v>5.1690749999999985</v>
      </c>
      <c r="AN42" s="31"/>
      <c r="AO42" s="31">
        <f>AM42*1.025</f>
        <v>5.2983018749999982</v>
      </c>
      <c r="AP42" s="31"/>
      <c r="AQ42" s="31">
        <f>AO42*1.025</f>
        <v>5.4307594218749973</v>
      </c>
      <c r="AR42" s="31"/>
      <c r="AS42" s="31">
        <f>AQ42*1.025</f>
        <v>5.5665284074218722</v>
      </c>
      <c r="AT42" s="31"/>
      <c r="AU42" s="31">
        <f>AS42*1.025</f>
        <v>5.7056916176074184</v>
      </c>
      <c r="AV42" s="31"/>
      <c r="AW42" s="31">
        <f>AU42*1.025</f>
        <v>5.8483339080476036</v>
      </c>
      <c r="AX42" s="31"/>
      <c r="AY42" s="31">
        <f>AW42*1.025</f>
        <v>5.9945422557487928</v>
      </c>
      <c r="AZ42" s="31"/>
      <c r="BA42" s="31">
        <f>AY42*1.025</f>
        <v>6.1444058121425122</v>
      </c>
      <c r="BB42" s="31"/>
      <c r="BC42" s="31">
        <f>BA42*1.025</f>
        <v>6.2980159574460748</v>
      </c>
      <c r="BD42" s="31"/>
      <c r="BE42" s="31">
        <f>BC42*1.025</f>
        <v>6.4554663563822263</v>
      </c>
      <c r="BF42" s="31"/>
      <c r="BG42" s="31">
        <f>BE42*1.025</f>
        <v>6.616853015291781</v>
      </c>
      <c r="BH42" s="31"/>
      <c r="BI42" s="31">
        <f>BG42*1.025</f>
        <v>6.7822743406740749</v>
      </c>
      <c r="BJ42" s="31"/>
      <c r="BK42" s="31">
        <f>BI42*1.025</f>
        <v>6.9518311991909263</v>
      </c>
      <c r="BL42" s="31"/>
      <c r="BM42" s="31">
        <f>BK42*1.025</f>
        <v>7.1256269791706988</v>
      </c>
      <c r="BN42" s="31"/>
      <c r="BO42" s="31">
        <f>BM42*1.025</f>
        <v>7.3037676536499658</v>
      </c>
      <c r="BP42" s="31"/>
      <c r="BQ42" s="31">
        <f>BO42*1.025</f>
        <v>7.4863618449912144</v>
      </c>
      <c r="BR42" s="31"/>
      <c r="BS42" s="31">
        <f>BQ42*1.025</f>
        <v>7.6735208911159942</v>
      </c>
      <c r="BT42" s="31"/>
      <c r="BU42" s="31">
        <f>BS42*1.025</f>
        <v>7.8653589133938935</v>
      </c>
      <c r="BV42" s="31"/>
      <c r="BW42" s="31">
        <f>BU42*1.025</f>
        <v>8.0619928862287402</v>
      </c>
      <c r="BX42" s="31"/>
      <c r="BY42" s="31">
        <f>BW42*1.025</f>
        <v>8.2635427083844579</v>
      </c>
      <c r="BZ42" s="31"/>
      <c r="CA42" s="31">
        <f>BY42*1.025</f>
        <v>8.4701312760940688</v>
      </c>
      <c r="CB42" s="31"/>
      <c r="CC42" s="31">
        <f>CA42*1.025</f>
        <v>8.681884557996419</v>
      </c>
      <c r="CD42" s="31"/>
      <c r="CE42" s="31">
        <f>CC42*1.025</f>
        <v>8.8989316719463289</v>
      </c>
      <c r="CF42" s="31"/>
      <c r="CG42" s="31">
        <f>CE42*1.025</f>
        <v>9.1214049637449861</v>
      </c>
      <c r="CH42" s="31"/>
      <c r="CI42" s="31">
        <f>CG42*1.025</f>
        <v>9.3494400878386106</v>
      </c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</row>
    <row r="43" spans="2:114" x14ac:dyDescent="0.35">
      <c r="B43" s="1" t="str">
        <f t="shared" si="8"/>
        <v>Fees paid to Equitix Infrastructure 3 Limited</v>
      </c>
      <c r="E43" s="29">
        <f t="shared" si="7"/>
        <v>186.61954360138364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>
        <v>5.0125000000000002</v>
      </c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>
        <f>4.92*1.025</f>
        <v>5.0429999999999993</v>
      </c>
      <c r="AL43" s="31"/>
      <c r="AM43" s="31">
        <f>AK43*1.025</f>
        <v>5.1690749999999985</v>
      </c>
      <c r="AN43" s="31"/>
      <c r="AO43" s="31">
        <f>AM43*1.025</f>
        <v>5.2983018749999982</v>
      </c>
      <c r="AP43" s="31"/>
      <c r="AQ43" s="31">
        <f>AO43*1.025</f>
        <v>5.4307594218749973</v>
      </c>
      <c r="AR43" s="31"/>
      <c r="AS43" s="31">
        <f>AQ43*1.025</f>
        <v>5.5665284074218722</v>
      </c>
      <c r="AT43" s="31"/>
      <c r="AU43" s="31">
        <f>AS43*1.025</f>
        <v>5.7056916176074184</v>
      </c>
      <c r="AV43" s="31"/>
      <c r="AW43" s="31">
        <f>AU43*1.025</f>
        <v>5.8483339080476036</v>
      </c>
      <c r="AX43" s="31"/>
      <c r="AY43" s="31">
        <f>AW43*1.025</f>
        <v>5.9945422557487928</v>
      </c>
      <c r="AZ43" s="31"/>
      <c r="BA43" s="31">
        <f>AY43*1.025</f>
        <v>6.1444058121425122</v>
      </c>
      <c r="BB43" s="31"/>
      <c r="BC43" s="31">
        <f>BA43*1.025</f>
        <v>6.2980159574460748</v>
      </c>
      <c r="BD43" s="31"/>
      <c r="BE43" s="31">
        <f>BC43*1.025</f>
        <v>6.4554663563822263</v>
      </c>
      <c r="BF43" s="31"/>
      <c r="BG43" s="31">
        <f>BE43*1.025</f>
        <v>6.616853015291781</v>
      </c>
      <c r="BH43" s="31"/>
      <c r="BI43" s="31">
        <f>BG43*1.025</f>
        <v>6.7822743406740749</v>
      </c>
      <c r="BJ43" s="31"/>
      <c r="BK43" s="31">
        <f>BI43*1.025</f>
        <v>6.9518311991909263</v>
      </c>
      <c r="BL43" s="31"/>
      <c r="BM43" s="31">
        <f>BK43*1.025</f>
        <v>7.1256269791706988</v>
      </c>
      <c r="BN43" s="31"/>
      <c r="BO43" s="31">
        <f>BM43*1.025</f>
        <v>7.3037676536499658</v>
      </c>
      <c r="BP43" s="31"/>
      <c r="BQ43" s="31">
        <f>BO43*1.025</f>
        <v>7.4863618449912144</v>
      </c>
      <c r="BR43" s="31"/>
      <c r="BS43" s="31">
        <f>BQ43*1.025</f>
        <v>7.6735208911159942</v>
      </c>
      <c r="BT43" s="31"/>
      <c r="BU43" s="31">
        <f>BS43*1.025</f>
        <v>7.8653589133938935</v>
      </c>
      <c r="BV43" s="31"/>
      <c r="BW43" s="31">
        <f>BU43*1.025</f>
        <v>8.0619928862287402</v>
      </c>
      <c r="BX43" s="31"/>
      <c r="BY43" s="31">
        <f>BW43*1.025</f>
        <v>8.2635427083844579</v>
      </c>
      <c r="BZ43" s="31"/>
      <c r="CA43" s="31">
        <f>BY43*1.025</f>
        <v>8.4701312760940688</v>
      </c>
      <c r="CB43" s="31"/>
      <c r="CC43" s="31">
        <f>CA43*1.025</f>
        <v>8.681884557996419</v>
      </c>
      <c r="CD43" s="31"/>
      <c r="CE43" s="31">
        <f>CC43*1.025</f>
        <v>8.8989316719463289</v>
      </c>
      <c r="CF43" s="31"/>
      <c r="CG43" s="31">
        <f>CE43*1.025</f>
        <v>9.1214049637449861</v>
      </c>
      <c r="CH43" s="31"/>
      <c r="CI43" s="31">
        <f>CG43*1.025</f>
        <v>9.3494400878386106</v>
      </c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</row>
    <row r="44" spans="2:114" x14ac:dyDescent="0.35">
      <c r="B44" s="1" t="str">
        <f t="shared" si="8"/>
        <v>Fees paid to IUK Investments Limited</v>
      </c>
      <c r="E44" s="29">
        <f t="shared" si="7"/>
        <v>41.468487496307233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>
        <f>1.111379+1.093333*1.025</f>
        <v>2.2320453249999996</v>
      </c>
      <c r="AL44" s="31"/>
      <c r="AM44" s="31">
        <f>1.093333*1.025*1.025</f>
        <v>1.1486829831249998</v>
      </c>
      <c r="AN44" s="31"/>
      <c r="AO44" s="31">
        <f>AM44*1.025</f>
        <v>1.1774000577031247</v>
      </c>
      <c r="AP44" s="31"/>
      <c r="AQ44" s="31">
        <f>AO44*1.025</f>
        <v>1.2068350591457027</v>
      </c>
      <c r="AR44" s="31"/>
      <c r="AS44" s="31">
        <f>AQ44*1.025</f>
        <v>1.237005935624345</v>
      </c>
      <c r="AT44" s="31"/>
      <c r="AU44" s="31">
        <f>AS44*1.025</f>
        <v>1.2679310840149536</v>
      </c>
      <c r="AV44" s="31"/>
      <c r="AW44" s="31">
        <f>AU44*1.025</f>
        <v>1.2996293611153273</v>
      </c>
      <c r="AX44" s="31"/>
      <c r="AY44" s="31">
        <f>AW44*1.025</f>
        <v>1.3321200951432104</v>
      </c>
      <c r="AZ44" s="31"/>
      <c r="BA44" s="31">
        <f>AY44*1.025</f>
        <v>1.3654230975217905</v>
      </c>
      <c r="BB44" s="31"/>
      <c r="BC44" s="31">
        <f>BA44*1.025</f>
        <v>1.3995586749598352</v>
      </c>
      <c r="BD44" s="31"/>
      <c r="BE44" s="31">
        <f>BC44*1.025</f>
        <v>1.434547641833831</v>
      </c>
      <c r="BF44" s="31"/>
      <c r="BG44" s="31">
        <f>BE44*1.025</f>
        <v>1.4704113328796766</v>
      </c>
      <c r="BH44" s="31"/>
      <c r="BI44" s="31">
        <f>BG44*1.025</f>
        <v>1.5071716162016684</v>
      </c>
      <c r="BJ44" s="31"/>
      <c r="BK44" s="31">
        <f>BI44*1.025</f>
        <v>1.54485090660671</v>
      </c>
      <c r="BL44" s="31"/>
      <c r="BM44" s="31">
        <f>BK44*1.025</f>
        <v>1.5834721792718776</v>
      </c>
      <c r="BN44" s="31"/>
      <c r="BO44" s="31">
        <f>BM44*1.025</f>
        <v>1.6230589837536744</v>
      </c>
      <c r="BP44" s="31"/>
      <c r="BQ44" s="31">
        <f>BO44*1.025</f>
        <v>1.6636354583475161</v>
      </c>
      <c r="BR44" s="31"/>
      <c r="BS44" s="31">
        <f>BQ44*1.025</f>
        <v>1.7052263448062039</v>
      </c>
      <c r="BT44" s="31"/>
      <c r="BU44" s="31">
        <f>BS44*1.025</f>
        <v>1.747857003426359</v>
      </c>
      <c r="BV44" s="31"/>
      <c r="BW44" s="31">
        <f>BU44*1.025</f>
        <v>1.7915534285120178</v>
      </c>
      <c r="BX44" s="31"/>
      <c r="BY44" s="31">
        <f>BW44*1.025</f>
        <v>1.8363422642248182</v>
      </c>
      <c r="BZ44" s="31"/>
      <c r="CA44" s="31">
        <f>BY44*1.025</f>
        <v>1.8822508208304385</v>
      </c>
      <c r="CB44" s="31"/>
      <c r="CC44" s="31">
        <f>CA44*1.025</f>
        <v>1.9293070913511994</v>
      </c>
      <c r="CD44" s="31"/>
      <c r="CE44" s="31">
        <f>CC44*1.025</f>
        <v>1.9775397686349792</v>
      </c>
      <c r="CF44" s="31"/>
      <c r="CG44" s="31">
        <f>CE44*1.025</f>
        <v>2.0269782628508533</v>
      </c>
      <c r="CH44" s="31"/>
      <c r="CI44" s="31">
        <f>CG44*1.025</f>
        <v>2.0776527194221246</v>
      </c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</row>
    <row r="45" spans="2:114" x14ac:dyDescent="0.35">
      <c r="B45" s="1" t="str">
        <f t="shared" si="8"/>
        <v>Fees paid to Enter name</v>
      </c>
      <c r="E45" s="29">
        <f t="shared" si="7"/>
        <v>0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</row>
    <row r="46" spans="2:114" x14ac:dyDescent="0.35">
      <c r="B46" s="1" t="str">
        <f t="shared" si="8"/>
        <v>Fees paid to Enter name</v>
      </c>
      <c r="E46" s="29">
        <f t="shared" si="7"/>
        <v>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</row>
    <row r="47" spans="2:114" x14ac:dyDescent="0.35">
      <c r="B47" s="1" t="str">
        <f t="shared" si="8"/>
        <v>Fees paid to Enter name</v>
      </c>
      <c r="E47" s="29">
        <f t="shared" si="7"/>
        <v>0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</row>
    <row r="48" spans="2:114" x14ac:dyDescent="0.35">
      <c r="B48" s="2" t="s">
        <v>42</v>
      </c>
      <c r="C48" s="2"/>
      <c r="D48" s="2"/>
      <c r="E48" s="32">
        <f t="shared" si="7"/>
        <v>43085.669228509534</v>
      </c>
      <c r="F48" s="2"/>
      <c r="G48" s="33">
        <f t="shared" ref="G48:AL48" si="9">SUM(G38:G47)</f>
        <v>0</v>
      </c>
      <c r="H48" s="33">
        <f t="shared" si="9"/>
        <v>158.18266500000001</v>
      </c>
      <c r="I48" s="33">
        <f t="shared" si="9"/>
        <v>0</v>
      </c>
      <c r="J48" s="33">
        <f t="shared" si="9"/>
        <v>0</v>
      </c>
      <c r="K48" s="33">
        <f t="shared" si="9"/>
        <v>0</v>
      </c>
      <c r="L48" s="33">
        <f t="shared" si="9"/>
        <v>0</v>
      </c>
      <c r="M48" s="33">
        <f t="shared" si="9"/>
        <v>0</v>
      </c>
      <c r="N48" s="33">
        <f t="shared" si="9"/>
        <v>0</v>
      </c>
      <c r="O48" s="33">
        <f t="shared" si="9"/>
        <v>0</v>
      </c>
      <c r="P48" s="33">
        <f t="shared" si="9"/>
        <v>0</v>
      </c>
      <c r="Q48" s="33">
        <f t="shared" si="9"/>
        <v>0</v>
      </c>
      <c r="R48" s="33">
        <f t="shared" si="9"/>
        <v>0</v>
      </c>
      <c r="S48" s="33">
        <f t="shared" si="9"/>
        <v>0</v>
      </c>
      <c r="T48" s="33">
        <f t="shared" si="9"/>
        <v>0</v>
      </c>
      <c r="U48" s="33">
        <f t="shared" si="9"/>
        <v>0</v>
      </c>
      <c r="V48" s="33">
        <f t="shared" si="9"/>
        <v>0</v>
      </c>
      <c r="W48" s="33">
        <f t="shared" si="9"/>
        <v>0</v>
      </c>
      <c r="X48" s="33">
        <f t="shared" si="9"/>
        <v>0</v>
      </c>
      <c r="Y48" s="33">
        <f t="shared" si="9"/>
        <v>10.025</v>
      </c>
      <c r="Z48" s="33">
        <f t="shared" si="9"/>
        <v>0</v>
      </c>
      <c r="AA48" s="33">
        <f t="shared" si="9"/>
        <v>0</v>
      </c>
      <c r="AB48" s="33">
        <f t="shared" si="9"/>
        <v>0</v>
      </c>
      <c r="AC48" s="33">
        <f t="shared" si="9"/>
        <v>0</v>
      </c>
      <c r="AD48" s="33">
        <f t="shared" si="9"/>
        <v>0</v>
      </c>
      <c r="AE48" s="33">
        <f t="shared" si="9"/>
        <v>0</v>
      </c>
      <c r="AF48" s="33">
        <f t="shared" si="9"/>
        <v>0</v>
      </c>
      <c r="AG48" s="33">
        <f t="shared" si="9"/>
        <v>0</v>
      </c>
      <c r="AH48" s="33">
        <f t="shared" si="9"/>
        <v>0</v>
      </c>
      <c r="AI48" s="33">
        <f t="shared" si="9"/>
        <v>0</v>
      </c>
      <c r="AJ48" s="33">
        <f t="shared" si="9"/>
        <v>0</v>
      </c>
      <c r="AK48" s="33">
        <f t="shared" si="9"/>
        <v>12.318045324999998</v>
      </c>
      <c r="AL48" s="33">
        <f t="shared" si="9"/>
        <v>0</v>
      </c>
      <c r="AM48" s="33">
        <f t="shared" ref="AM48:CX48" si="10">SUM(AM38:AM47)</f>
        <v>11.486832983124996</v>
      </c>
      <c r="AN48" s="33">
        <f t="shared" si="10"/>
        <v>0</v>
      </c>
      <c r="AO48" s="33">
        <f t="shared" si="10"/>
        <v>11.774003807703121</v>
      </c>
      <c r="AP48" s="33">
        <f t="shared" si="10"/>
        <v>4081</v>
      </c>
      <c r="AQ48" s="33">
        <f t="shared" si="10"/>
        <v>200.56835390289569</v>
      </c>
      <c r="AR48" s="33">
        <f t="shared" si="10"/>
        <v>720.26876000000175</v>
      </c>
      <c r="AS48" s="33">
        <f t="shared" si="10"/>
        <v>450.37006275046798</v>
      </c>
      <c r="AT48" s="33">
        <f t="shared" si="10"/>
        <v>662.35646000000088</v>
      </c>
      <c r="AU48" s="33">
        <f t="shared" si="10"/>
        <v>565.67711021163325</v>
      </c>
      <c r="AV48" s="33">
        <f t="shared" si="10"/>
        <v>662.57354921882541</v>
      </c>
      <c r="AW48" s="33">
        <f t="shared" si="10"/>
        <v>637.54299839603596</v>
      </c>
      <c r="AX48" s="33">
        <f t="shared" si="10"/>
        <v>660.97977321882547</v>
      </c>
      <c r="AY48" s="33">
        <f t="shared" si="10"/>
        <v>636.05480182546626</v>
      </c>
      <c r="AZ48" s="33">
        <f t="shared" si="10"/>
        <v>658.21942921882533</v>
      </c>
      <c r="BA48" s="33">
        <f t="shared" si="10"/>
        <v>656.56332794063223</v>
      </c>
      <c r="BB48" s="33">
        <f t="shared" si="10"/>
        <v>648.64791721882534</v>
      </c>
      <c r="BC48" s="33">
        <f t="shared" si="10"/>
        <v>609.08832380867727</v>
      </c>
      <c r="BD48" s="33">
        <f t="shared" si="10"/>
        <v>658.7806852188254</v>
      </c>
      <c r="BE48" s="33">
        <f t="shared" si="10"/>
        <v>650.34078957342365</v>
      </c>
      <c r="BF48" s="33">
        <f t="shared" si="10"/>
        <v>644.90444521882534</v>
      </c>
      <c r="BG48" s="33">
        <f t="shared" si="10"/>
        <v>804.69074711390329</v>
      </c>
      <c r="BH48" s="33">
        <f t="shared" si="10"/>
        <v>862.99179997884346</v>
      </c>
      <c r="BI48" s="33">
        <f t="shared" si="10"/>
        <v>537.91492283393484</v>
      </c>
      <c r="BJ48" s="33">
        <f t="shared" si="10"/>
        <v>709.05241695048312</v>
      </c>
      <c r="BK48" s="33">
        <f t="shared" si="10"/>
        <v>447.83289530962782</v>
      </c>
      <c r="BL48" s="33">
        <f t="shared" si="10"/>
        <v>730.45749957458565</v>
      </c>
      <c r="BM48" s="33">
        <f t="shared" si="10"/>
        <v>378.30620592482649</v>
      </c>
      <c r="BN48" s="33">
        <f t="shared" si="10"/>
        <v>714.76479180551655</v>
      </c>
      <c r="BO48" s="33">
        <f t="shared" si="10"/>
        <v>403.18535699681269</v>
      </c>
      <c r="BP48" s="33">
        <f t="shared" si="10"/>
        <v>702.24372429724895</v>
      </c>
      <c r="BQ48" s="33">
        <f t="shared" si="10"/>
        <v>315.90053587772348</v>
      </c>
      <c r="BR48" s="33">
        <f t="shared" si="10"/>
        <v>704.08658394754207</v>
      </c>
      <c r="BS48" s="33">
        <f t="shared" si="10"/>
        <v>393.9230417839733</v>
      </c>
      <c r="BT48" s="33">
        <f t="shared" si="10"/>
        <v>701.4149683009216</v>
      </c>
      <c r="BU48" s="33">
        <f t="shared" si="10"/>
        <v>378.90291466259566</v>
      </c>
      <c r="BV48" s="33">
        <f t="shared" si="10"/>
        <v>731.67136476704422</v>
      </c>
      <c r="BW48" s="33">
        <f t="shared" si="10"/>
        <v>342.00439253806434</v>
      </c>
      <c r="BX48" s="33">
        <f t="shared" si="10"/>
        <v>803.96327770832318</v>
      </c>
      <c r="BY48" s="33">
        <f t="shared" si="10"/>
        <v>267.71777114020716</v>
      </c>
      <c r="BZ48" s="33">
        <f t="shared" si="10"/>
        <v>827.51511921747374</v>
      </c>
      <c r="CA48" s="33">
        <f t="shared" si="10"/>
        <v>247.32375951965076</v>
      </c>
      <c r="CB48" s="33">
        <f t="shared" si="10"/>
        <v>921.09775153857277</v>
      </c>
      <c r="CC48" s="33">
        <f t="shared" si="10"/>
        <v>111.71938565404915</v>
      </c>
      <c r="CD48" s="33">
        <f t="shared" si="10"/>
        <v>977.46012291404622</v>
      </c>
      <c r="CE48" s="33">
        <f t="shared" si="10"/>
        <v>310.33619174089324</v>
      </c>
      <c r="CF48" s="33">
        <f t="shared" si="10"/>
        <v>963.63132975161807</v>
      </c>
      <c r="CG48" s="33">
        <f t="shared" si="10"/>
        <v>5973.565913531982</v>
      </c>
      <c r="CH48" s="33">
        <f t="shared" si="10"/>
        <v>4518.6781181104798</v>
      </c>
      <c r="CI48" s="33">
        <f t="shared" si="10"/>
        <v>3288.3178470766243</v>
      </c>
      <c r="CJ48" s="33">
        <f t="shared" si="10"/>
        <v>7.2751431039602048</v>
      </c>
      <c r="CK48" s="33">
        <f t="shared" si="10"/>
        <v>0</v>
      </c>
      <c r="CL48" s="33">
        <f t="shared" si="10"/>
        <v>0</v>
      </c>
      <c r="CM48" s="33">
        <f t="shared" si="10"/>
        <v>0</v>
      </c>
      <c r="CN48" s="33">
        <f t="shared" si="10"/>
        <v>0</v>
      </c>
      <c r="CO48" s="33">
        <f t="shared" si="10"/>
        <v>0</v>
      </c>
      <c r="CP48" s="33">
        <f t="shared" si="10"/>
        <v>0</v>
      </c>
      <c r="CQ48" s="33">
        <f t="shared" si="10"/>
        <v>0</v>
      </c>
      <c r="CR48" s="33">
        <f t="shared" si="10"/>
        <v>0</v>
      </c>
      <c r="CS48" s="33">
        <f t="shared" si="10"/>
        <v>0</v>
      </c>
      <c r="CT48" s="33">
        <f t="shared" si="10"/>
        <v>0</v>
      </c>
      <c r="CU48" s="33">
        <f t="shared" si="10"/>
        <v>0</v>
      </c>
      <c r="CV48" s="33">
        <f t="shared" si="10"/>
        <v>0</v>
      </c>
      <c r="CW48" s="33">
        <f t="shared" si="10"/>
        <v>0</v>
      </c>
      <c r="CX48" s="33">
        <f t="shared" si="10"/>
        <v>0</v>
      </c>
      <c r="CY48" s="33">
        <f t="shared" ref="CY48:DJ48" si="11">SUM(CY38:CY47)</f>
        <v>0</v>
      </c>
      <c r="CZ48" s="33">
        <f t="shared" si="11"/>
        <v>0</v>
      </c>
      <c r="DA48" s="33">
        <f t="shared" si="11"/>
        <v>0</v>
      </c>
      <c r="DB48" s="33">
        <f t="shared" si="11"/>
        <v>0</v>
      </c>
      <c r="DC48" s="33">
        <f t="shared" si="11"/>
        <v>0</v>
      </c>
      <c r="DD48" s="33">
        <f t="shared" si="11"/>
        <v>0</v>
      </c>
      <c r="DE48" s="33">
        <f t="shared" si="11"/>
        <v>0</v>
      </c>
      <c r="DF48" s="33">
        <f t="shared" si="11"/>
        <v>0</v>
      </c>
      <c r="DG48" s="33">
        <f t="shared" si="11"/>
        <v>0</v>
      </c>
      <c r="DH48" s="33">
        <f t="shared" si="11"/>
        <v>0</v>
      </c>
      <c r="DI48" s="33">
        <f t="shared" si="11"/>
        <v>0</v>
      </c>
      <c r="DJ48" s="33">
        <f t="shared" si="11"/>
        <v>0</v>
      </c>
    </row>
    <row r="50" spans="2:114" x14ac:dyDescent="0.35">
      <c r="B50" s="2" t="s">
        <v>56</v>
      </c>
    </row>
    <row r="51" spans="2:114" x14ac:dyDescent="0.35"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</row>
    <row r="52" spans="2:114" x14ac:dyDescent="0.35">
      <c r="B52" s="1" t="s">
        <v>57</v>
      </c>
      <c r="G52" s="36">
        <v>1</v>
      </c>
      <c r="H52" s="36">
        <v>0.99844523704998744</v>
      </c>
      <c r="I52" s="36">
        <v>0.99635351100413383</v>
      </c>
      <c r="J52" s="36">
        <v>0.99433343245847094</v>
      </c>
      <c r="K52" s="36">
        <v>0.99225032057435647</v>
      </c>
      <c r="L52" s="36">
        <v>0.9901715727747431</v>
      </c>
      <c r="M52" s="36">
        <v>0.98816402793388469</v>
      </c>
      <c r="N52" s="36">
        <v>0.98609384084890039</v>
      </c>
      <c r="O52" s="36">
        <v>0.98409456349411728</v>
      </c>
      <c r="P52" s="36">
        <v>0.98203290186896353</v>
      </c>
      <c r="Q52" s="36">
        <v>0.97997555939037784</v>
      </c>
      <c r="R52" s="36">
        <v>0.97811414926840168</v>
      </c>
      <c r="S52" s="36">
        <v>0.9760706093815571</v>
      </c>
      <c r="T52" s="36">
        <v>0.97406208398967109</v>
      </c>
      <c r="U52" s="36">
        <v>0.9720242288971338</v>
      </c>
      <c r="V52" s="36">
        <v>0.97005617051793025</v>
      </c>
      <c r="W52" s="36">
        <v>0.9680266962784233</v>
      </c>
      <c r="X52" s="36">
        <v>0.96600146794324038</v>
      </c>
      <c r="Y52" s="36">
        <v>0.96404560385385907</v>
      </c>
      <c r="Z52" s="36">
        <v>0.96202870444308919</v>
      </c>
      <c r="AA52" s="36">
        <v>0.96008088401173897</v>
      </c>
      <c r="AB52" s="36">
        <v>0.95807227927196958</v>
      </c>
      <c r="AC52" s="36">
        <v>0.9560482817856244</v>
      </c>
      <c r="AD52" s="36">
        <v>0.95424067187542672</v>
      </c>
      <c r="AE52" s="36">
        <v>0.95224337575585316</v>
      </c>
      <c r="AF52" s="36">
        <v>0.95031448901449966</v>
      </c>
      <c r="AG52" s="36">
        <v>0.94832541068528453</v>
      </c>
      <c r="AH52" s="36">
        <v>0.94640446026679781</v>
      </c>
      <c r="AI52" s="36">
        <v>0.94442356591619037</v>
      </c>
      <c r="AJ52" s="36">
        <v>0.94244681772358707</v>
      </c>
      <c r="AK52" s="36">
        <v>0.94053777512227221</v>
      </c>
      <c r="AL52" s="36">
        <v>0.92902325692048904</v>
      </c>
      <c r="AM52" s="36">
        <v>0.91760050375509095</v>
      </c>
      <c r="AN52" s="36">
        <v>0.90636727386818594</v>
      </c>
      <c r="AO52" s="36">
        <v>0.89522156972212763</v>
      </c>
      <c r="AP52" s="36">
        <v>0.88425263777911822</v>
      </c>
      <c r="AQ52" s="36">
        <v>0.87338282392631328</v>
      </c>
      <c r="AR52" s="36">
        <v>0.8626883278979488</v>
      </c>
      <c r="AS52" s="36">
        <v>0.85208222278582735</v>
      </c>
      <c r="AT52" s="36">
        <v>0.84164921864108555</v>
      </c>
      <c r="AU52" s="36">
        <v>0.83130076804550479</v>
      </c>
      <c r="AV52" s="36">
        <v>0.82112275952588587</v>
      </c>
      <c r="AW52" s="36">
        <v>0.81102592771489168</v>
      </c>
      <c r="AX52" s="36">
        <v>0.80109108530114537</v>
      </c>
      <c r="AY52" s="36">
        <v>0.7912426548054986</v>
      </c>
      <c r="AZ52" s="36">
        <v>0.7815537456802738</v>
      </c>
      <c r="BA52" s="36">
        <v>0.77194478980562031</v>
      </c>
      <c r="BB52" s="36">
        <v>0.76249265232310159</v>
      </c>
      <c r="BC52" s="36">
        <v>0.75311746683335679</v>
      </c>
      <c r="BD52" s="36">
        <v>0.74389625561562456</v>
      </c>
      <c r="BE52" s="36">
        <v>0.73474924244866924</v>
      </c>
      <c r="BF52" s="36">
        <v>0.72574969897278985</v>
      </c>
      <c r="BG52" s="36">
        <v>0.71682715146232145</v>
      </c>
      <c r="BH52" s="36">
        <v>0.7080494152799004</v>
      </c>
      <c r="BI52" s="36">
        <v>0.69934402832890241</v>
      </c>
      <c r="BJ52" s="36">
        <v>0.69078071002718944</v>
      </c>
      <c r="BK52" s="36">
        <v>0.68228725468763773</v>
      </c>
      <c r="BL52" s="36">
        <v>0.67393308245110872</v>
      </c>
      <c r="BM52" s="36">
        <v>0.66564644458688715</v>
      </c>
      <c r="BN52" s="36">
        <v>0.65749376697962936</v>
      </c>
      <c r="BO52" s="36">
        <v>0.64941020034641039</v>
      </c>
      <c r="BP52" s="36">
        <v>0.64145797928211734</v>
      </c>
      <c r="BQ52" s="36">
        <v>0.63357125116272728</v>
      </c>
      <c r="BR52" s="36">
        <v>0.62581322966436492</v>
      </c>
      <c r="BS52" s="36">
        <v>0.61811857832292016</v>
      </c>
      <c r="BT52" s="36">
        <v>0.61054999283401234</v>
      </c>
      <c r="BU52" s="36">
        <v>0.60304276658590039</v>
      </c>
      <c r="BV52" s="36">
        <v>0.5956571092567664</v>
      </c>
      <c r="BW52" s="36">
        <v>0.5883336936747835</v>
      </c>
      <c r="BX52" s="36">
        <v>0.58112936149974193</v>
      </c>
      <c r="BY52" s="36">
        <v>0.57398432946247679</v>
      </c>
      <c r="BZ52" s="36">
        <v>0.56695589893864862</v>
      </c>
      <c r="CA52" s="36">
        <v>0.55998492459435756</v>
      </c>
      <c r="CB52" s="36">
        <v>0.55312808714303197</v>
      </c>
      <c r="CC52" s="36">
        <v>0.54632694682475957</v>
      </c>
      <c r="CD52" s="36">
        <v>0.53963607211233533</v>
      </c>
      <c r="CE52" s="36">
        <v>0.53300135432905704</v>
      </c>
      <c r="CF52" s="36">
        <v>0.52647457813298804</v>
      </c>
      <c r="CG52" s="36">
        <v>0.52000150267270517</v>
      </c>
      <c r="CH52" s="36">
        <v>0.51363406221649355</v>
      </c>
      <c r="CI52" s="36">
        <v>0.50731870351440034</v>
      </c>
      <c r="CJ52" s="36">
        <v>0.50110669961099552</v>
      </c>
      <c r="CK52" s="36">
        <v>0.49494522586432826</v>
      </c>
      <c r="CL52" s="36">
        <v>0.488883733790755</v>
      </c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</row>
    <row r="54" spans="2:114" x14ac:dyDescent="0.35">
      <c r="B54" s="2" t="s">
        <v>58</v>
      </c>
      <c r="E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</row>
    <row r="55" spans="2:114" x14ac:dyDescent="0.35">
      <c r="E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</row>
    <row r="56" spans="2:114" x14ac:dyDescent="0.35">
      <c r="B56" s="1" t="str">
        <f t="shared" ref="B56:B65" si="12">B38</f>
        <v>Dividends</v>
      </c>
      <c r="E56" s="29">
        <f t="shared" ref="E56:E66" si="13">SUM(G56:DJ56)</f>
        <v>0</v>
      </c>
      <c r="G56" s="37">
        <f t="shared" ref="G56:BO60" si="14">IF(G$4&lt;$C$9,G38,0)</f>
        <v>0</v>
      </c>
      <c r="H56" s="37">
        <f t="shared" si="14"/>
        <v>0</v>
      </c>
      <c r="I56" s="37">
        <f t="shared" si="14"/>
        <v>0</v>
      </c>
      <c r="J56" s="37">
        <f t="shared" si="14"/>
        <v>0</v>
      </c>
      <c r="K56" s="37">
        <f t="shared" si="14"/>
        <v>0</v>
      </c>
      <c r="L56" s="37">
        <f t="shared" si="14"/>
        <v>0</v>
      </c>
      <c r="M56" s="37">
        <f t="shared" si="14"/>
        <v>0</v>
      </c>
      <c r="N56" s="37">
        <f t="shared" si="14"/>
        <v>0</v>
      </c>
      <c r="O56" s="37">
        <f t="shared" si="14"/>
        <v>0</v>
      </c>
      <c r="P56" s="37">
        <f t="shared" si="14"/>
        <v>0</v>
      </c>
      <c r="Q56" s="37">
        <f t="shared" si="14"/>
        <v>0</v>
      </c>
      <c r="R56" s="37">
        <f t="shared" si="14"/>
        <v>0</v>
      </c>
      <c r="S56" s="37">
        <f t="shared" si="14"/>
        <v>0</v>
      </c>
      <c r="T56" s="37">
        <f t="shared" si="14"/>
        <v>0</v>
      </c>
      <c r="U56" s="37">
        <f t="shared" si="14"/>
        <v>0</v>
      </c>
      <c r="V56" s="37">
        <f t="shared" si="14"/>
        <v>0</v>
      </c>
      <c r="W56" s="37">
        <f t="shared" si="14"/>
        <v>0</v>
      </c>
      <c r="X56" s="37">
        <f t="shared" si="14"/>
        <v>0</v>
      </c>
      <c r="Y56" s="37">
        <f t="shared" si="14"/>
        <v>0</v>
      </c>
      <c r="Z56" s="37">
        <f t="shared" si="14"/>
        <v>0</v>
      </c>
      <c r="AA56" s="37">
        <f t="shared" si="14"/>
        <v>0</v>
      </c>
      <c r="AB56" s="37">
        <f t="shared" si="14"/>
        <v>0</v>
      </c>
      <c r="AC56" s="37">
        <f t="shared" si="14"/>
        <v>0</v>
      </c>
      <c r="AD56" s="37">
        <f t="shared" si="14"/>
        <v>0</v>
      </c>
      <c r="AE56" s="37">
        <f t="shared" si="14"/>
        <v>0</v>
      </c>
      <c r="AF56" s="37">
        <f t="shared" si="14"/>
        <v>0</v>
      </c>
      <c r="AG56" s="37">
        <f t="shared" si="14"/>
        <v>0</v>
      </c>
      <c r="AH56" s="37">
        <f t="shared" si="14"/>
        <v>0</v>
      </c>
      <c r="AI56" s="37">
        <f t="shared" si="14"/>
        <v>0</v>
      </c>
      <c r="AJ56" s="37">
        <f t="shared" si="14"/>
        <v>0</v>
      </c>
      <c r="AK56" s="37">
        <f t="shared" si="14"/>
        <v>0</v>
      </c>
      <c r="AL56" s="37">
        <f t="shared" si="14"/>
        <v>0</v>
      </c>
      <c r="AM56" s="37">
        <f t="shared" si="14"/>
        <v>0</v>
      </c>
      <c r="AN56" s="37">
        <f t="shared" si="14"/>
        <v>0</v>
      </c>
      <c r="AO56" s="37">
        <f t="shared" si="14"/>
        <v>0</v>
      </c>
      <c r="AP56" s="37">
        <f t="shared" si="14"/>
        <v>0</v>
      </c>
      <c r="AQ56" s="37">
        <f t="shared" si="14"/>
        <v>0</v>
      </c>
      <c r="AR56" s="37">
        <f t="shared" si="14"/>
        <v>0</v>
      </c>
      <c r="AS56" s="37">
        <f t="shared" si="14"/>
        <v>0</v>
      </c>
      <c r="AT56" s="37">
        <f t="shared" si="14"/>
        <v>0</v>
      </c>
      <c r="AU56" s="37">
        <f t="shared" si="14"/>
        <v>0</v>
      </c>
      <c r="AV56" s="37">
        <f t="shared" si="14"/>
        <v>0</v>
      </c>
      <c r="AW56" s="37">
        <f t="shared" si="14"/>
        <v>0</v>
      </c>
      <c r="AX56" s="37">
        <f t="shared" si="14"/>
        <v>0</v>
      </c>
      <c r="AY56" s="37">
        <f t="shared" si="14"/>
        <v>0</v>
      </c>
      <c r="AZ56" s="37">
        <f t="shared" si="14"/>
        <v>0</v>
      </c>
      <c r="BA56" s="37">
        <f t="shared" si="14"/>
        <v>0</v>
      </c>
      <c r="BB56" s="37">
        <f t="shared" si="14"/>
        <v>0</v>
      </c>
      <c r="BC56" s="37">
        <f t="shared" si="14"/>
        <v>0</v>
      </c>
      <c r="BD56" s="37">
        <f t="shared" si="14"/>
        <v>0</v>
      </c>
      <c r="BE56" s="37">
        <f t="shared" si="14"/>
        <v>0</v>
      </c>
      <c r="BF56" s="37">
        <f t="shared" si="14"/>
        <v>0</v>
      </c>
      <c r="BG56" s="37">
        <f t="shared" si="14"/>
        <v>0</v>
      </c>
      <c r="BH56" s="37">
        <f t="shared" si="14"/>
        <v>0</v>
      </c>
      <c r="BI56" s="37">
        <f t="shared" si="14"/>
        <v>0</v>
      </c>
      <c r="BJ56" s="37">
        <f t="shared" si="14"/>
        <v>0</v>
      </c>
      <c r="BK56" s="37">
        <f t="shared" si="14"/>
        <v>0</v>
      </c>
      <c r="BL56" s="37">
        <f t="shared" si="14"/>
        <v>0</v>
      </c>
      <c r="BM56" s="37">
        <f t="shared" si="14"/>
        <v>0</v>
      </c>
      <c r="BN56" s="37">
        <f t="shared" si="14"/>
        <v>0</v>
      </c>
      <c r="BO56" s="37">
        <f t="shared" si="14"/>
        <v>0</v>
      </c>
      <c r="BP56" s="37"/>
      <c r="BQ56" s="37"/>
      <c r="BR56" s="37"/>
      <c r="BS56" s="37"/>
      <c r="BT56" s="37"/>
      <c r="BU56" s="37">
        <f t="shared" ref="BU56:BZ65" si="15">IF(BU$4&lt;$C$9,BU38,0)</f>
        <v>0</v>
      </c>
      <c r="BV56" s="37">
        <f t="shared" si="15"/>
        <v>0</v>
      </c>
      <c r="BW56" s="37">
        <f t="shared" si="15"/>
        <v>0</v>
      </c>
      <c r="BX56" s="37">
        <f t="shared" si="15"/>
        <v>0</v>
      </c>
      <c r="BY56" s="37">
        <f t="shared" si="15"/>
        <v>0</v>
      </c>
      <c r="BZ56" s="37">
        <f t="shared" si="15"/>
        <v>0</v>
      </c>
      <c r="CA56" s="37"/>
      <c r="CB56" s="37">
        <f t="shared" ref="CB56:DJ63" si="16">IF(CB$4&lt;$C$9,CB38,0)</f>
        <v>0</v>
      </c>
      <c r="CC56" s="37">
        <f t="shared" si="16"/>
        <v>0</v>
      </c>
      <c r="CD56" s="37">
        <f t="shared" si="16"/>
        <v>0</v>
      </c>
      <c r="CE56" s="37">
        <f t="shared" si="16"/>
        <v>0</v>
      </c>
      <c r="CF56" s="37">
        <f t="shared" si="16"/>
        <v>0</v>
      </c>
      <c r="CG56" s="37">
        <f t="shared" si="16"/>
        <v>0</v>
      </c>
      <c r="CH56" s="37">
        <f t="shared" si="16"/>
        <v>0</v>
      </c>
      <c r="CI56" s="37">
        <f t="shared" si="16"/>
        <v>0</v>
      </c>
      <c r="CJ56" s="37">
        <f t="shared" si="16"/>
        <v>0</v>
      </c>
      <c r="CK56" s="37">
        <f t="shared" si="16"/>
        <v>0</v>
      </c>
      <c r="CL56" s="37">
        <f t="shared" si="16"/>
        <v>0</v>
      </c>
      <c r="CM56" s="37">
        <f t="shared" si="16"/>
        <v>0</v>
      </c>
      <c r="CN56" s="37">
        <f t="shared" si="16"/>
        <v>0</v>
      </c>
      <c r="CO56" s="37">
        <f t="shared" si="16"/>
        <v>0</v>
      </c>
      <c r="CP56" s="37">
        <f t="shared" si="16"/>
        <v>0</v>
      </c>
      <c r="CQ56" s="37">
        <f t="shared" si="16"/>
        <v>0</v>
      </c>
      <c r="CR56" s="37">
        <f t="shared" si="16"/>
        <v>0</v>
      </c>
      <c r="CS56" s="37">
        <f t="shared" si="16"/>
        <v>0</v>
      </c>
      <c r="CT56" s="37">
        <f t="shared" si="16"/>
        <v>0</v>
      </c>
      <c r="CU56" s="37">
        <f t="shared" si="16"/>
        <v>0</v>
      </c>
      <c r="CV56" s="37">
        <f t="shared" si="16"/>
        <v>0</v>
      </c>
      <c r="CW56" s="37">
        <f t="shared" si="16"/>
        <v>0</v>
      </c>
      <c r="CX56" s="37">
        <f t="shared" si="16"/>
        <v>0</v>
      </c>
      <c r="CY56" s="37">
        <f t="shared" si="16"/>
        <v>0</v>
      </c>
      <c r="CZ56" s="37">
        <f t="shared" si="16"/>
        <v>0</v>
      </c>
      <c r="DA56" s="37">
        <f t="shared" si="16"/>
        <v>0</v>
      </c>
      <c r="DB56" s="37">
        <f t="shared" si="16"/>
        <v>0</v>
      </c>
      <c r="DC56" s="37">
        <f t="shared" si="16"/>
        <v>0</v>
      </c>
      <c r="DD56" s="37">
        <f t="shared" si="16"/>
        <v>0</v>
      </c>
      <c r="DE56" s="37">
        <f t="shared" si="16"/>
        <v>0</v>
      </c>
      <c r="DF56" s="37">
        <f t="shared" si="16"/>
        <v>0</v>
      </c>
      <c r="DG56" s="37">
        <f t="shared" si="16"/>
        <v>0</v>
      </c>
      <c r="DH56" s="37">
        <f t="shared" si="16"/>
        <v>0</v>
      </c>
      <c r="DI56" s="37">
        <f t="shared" si="16"/>
        <v>0</v>
      </c>
      <c r="DJ56" s="37">
        <f t="shared" si="16"/>
        <v>0</v>
      </c>
    </row>
    <row r="57" spans="2:114" x14ac:dyDescent="0.35">
      <c r="B57" s="1" t="str">
        <f t="shared" si="12"/>
        <v>Shareholder Loan interest and fees</v>
      </c>
      <c r="E57" s="29">
        <f t="shared" si="13"/>
        <v>6248.3078850000029</v>
      </c>
      <c r="G57" s="37">
        <f t="shared" si="14"/>
        <v>0</v>
      </c>
      <c r="H57" s="37">
        <f t="shared" si="14"/>
        <v>158.18266500000001</v>
      </c>
      <c r="I57" s="37">
        <f t="shared" si="14"/>
        <v>0</v>
      </c>
      <c r="J57" s="37">
        <f t="shared" si="14"/>
        <v>0</v>
      </c>
      <c r="K57" s="37">
        <f t="shared" si="14"/>
        <v>0</v>
      </c>
      <c r="L57" s="37">
        <f t="shared" si="14"/>
        <v>0</v>
      </c>
      <c r="M57" s="37">
        <f t="shared" si="14"/>
        <v>0</v>
      </c>
      <c r="N57" s="37">
        <f t="shared" si="14"/>
        <v>0</v>
      </c>
      <c r="O57" s="37">
        <f t="shared" si="14"/>
        <v>0</v>
      </c>
      <c r="P57" s="37">
        <f t="shared" si="14"/>
        <v>0</v>
      </c>
      <c r="Q57" s="37">
        <f t="shared" si="14"/>
        <v>0</v>
      </c>
      <c r="R57" s="37">
        <f t="shared" si="14"/>
        <v>0</v>
      </c>
      <c r="S57" s="37">
        <f t="shared" si="14"/>
        <v>0</v>
      </c>
      <c r="T57" s="37">
        <f t="shared" si="14"/>
        <v>0</v>
      </c>
      <c r="U57" s="37">
        <f t="shared" si="14"/>
        <v>0</v>
      </c>
      <c r="V57" s="37">
        <f t="shared" si="14"/>
        <v>0</v>
      </c>
      <c r="W57" s="37">
        <f t="shared" si="14"/>
        <v>0</v>
      </c>
      <c r="X57" s="37">
        <f t="shared" si="14"/>
        <v>0</v>
      </c>
      <c r="Y57" s="37">
        <f t="shared" si="14"/>
        <v>0</v>
      </c>
      <c r="Z57" s="37">
        <f t="shared" si="14"/>
        <v>0</v>
      </c>
      <c r="AA57" s="37">
        <f t="shared" si="14"/>
        <v>0</v>
      </c>
      <c r="AB57" s="37">
        <f t="shared" si="14"/>
        <v>0</v>
      </c>
      <c r="AC57" s="37">
        <f t="shared" si="14"/>
        <v>0</v>
      </c>
      <c r="AD57" s="37">
        <f t="shared" si="14"/>
        <v>0</v>
      </c>
      <c r="AE57" s="37">
        <f t="shared" si="14"/>
        <v>0</v>
      </c>
      <c r="AF57" s="37">
        <f t="shared" si="14"/>
        <v>0</v>
      </c>
      <c r="AG57" s="37">
        <f t="shared" si="14"/>
        <v>0</v>
      </c>
      <c r="AH57" s="37">
        <f t="shared" si="14"/>
        <v>0</v>
      </c>
      <c r="AI57" s="37">
        <f t="shared" si="14"/>
        <v>0</v>
      </c>
      <c r="AJ57" s="37">
        <f t="shared" si="14"/>
        <v>0</v>
      </c>
      <c r="AK57" s="37">
        <f t="shared" si="14"/>
        <v>0</v>
      </c>
      <c r="AL57" s="37">
        <f t="shared" si="14"/>
        <v>0</v>
      </c>
      <c r="AM57" s="37">
        <f t="shared" si="14"/>
        <v>0</v>
      </c>
      <c r="AN57" s="37">
        <f t="shared" si="14"/>
        <v>0</v>
      </c>
      <c r="AO57" s="37">
        <f t="shared" si="14"/>
        <v>0</v>
      </c>
      <c r="AP57" s="37">
        <f t="shared" si="14"/>
        <v>4081</v>
      </c>
      <c r="AQ57" s="37">
        <f t="shared" si="14"/>
        <v>188.5</v>
      </c>
      <c r="AR57" s="37">
        <f t="shared" si="14"/>
        <v>720.26876000000175</v>
      </c>
      <c r="AS57" s="37">
        <f t="shared" si="14"/>
        <v>437.99999999999994</v>
      </c>
      <c r="AT57" s="37">
        <f t="shared" si="14"/>
        <v>662.35646000000088</v>
      </c>
      <c r="AU57" s="37">
        <f t="shared" si="14"/>
        <v>0</v>
      </c>
      <c r="AV57" s="37">
        <f t="shared" si="14"/>
        <v>0</v>
      </c>
      <c r="AW57" s="37">
        <f t="shared" si="14"/>
        <v>0</v>
      </c>
      <c r="AX57" s="37">
        <f t="shared" si="14"/>
        <v>0</v>
      </c>
      <c r="AY57" s="37">
        <f t="shared" si="14"/>
        <v>0</v>
      </c>
      <c r="AZ57" s="37">
        <f t="shared" si="14"/>
        <v>0</v>
      </c>
      <c r="BA57" s="37">
        <f t="shared" si="14"/>
        <v>0</v>
      </c>
      <c r="BB57" s="37">
        <f t="shared" si="14"/>
        <v>0</v>
      </c>
      <c r="BC57" s="37">
        <f t="shared" si="14"/>
        <v>0</v>
      </c>
      <c r="BD57" s="37">
        <f t="shared" si="14"/>
        <v>0</v>
      </c>
      <c r="BE57" s="37">
        <f t="shared" si="14"/>
        <v>0</v>
      </c>
      <c r="BF57" s="37">
        <f t="shared" si="14"/>
        <v>0</v>
      </c>
      <c r="BG57" s="37">
        <f t="shared" si="14"/>
        <v>0</v>
      </c>
      <c r="BH57" s="37">
        <f t="shared" si="14"/>
        <v>0</v>
      </c>
      <c r="BI57" s="37">
        <f t="shared" si="14"/>
        <v>0</v>
      </c>
      <c r="BJ57" s="37">
        <f t="shared" si="14"/>
        <v>0</v>
      </c>
      <c r="BK57" s="37">
        <f t="shared" si="14"/>
        <v>0</v>
      </c>
      <c r="BL57" s="37">
        <f t="shared" si="14"/>
        <v>0</v>
      </c>
      <c r="BM57" s="37">
        <f t="shared" si="14"/>
        <v>0</v>
      </c>
      <c r="BN57" s="37">
        <f t="shared" si="14"/>
        <v>0</v>
      </c>
      <c r="BO57" s="37">
        <f t="shared" si="14"/>
        <v>0</v>
      </c>
      <c r="BP57" s="37"/>
      <c r="BQ57" s="37"/>
      <c r="BR57" s="37"/>
      <c r="BS57" s="37"/>
      <c r="BT57" s="37"/>
      <c r="BU57" s="37">
        <f t="shared" si="15"/>
        <v>0</v>
      </c>
      <c r="BV57" s="37">
        <f t="shared" si="15"/>
        <v>0</v>
      </c>
      <c r="BW57" s="37">
        <f t="shared" si="15"/>
        <v>0</v>
      </c>
      <c r="BX57" s="37">
        <f t="shared" si="15"/>
        <v>0</v>
      </c>
      <c r="BY57" s="37">
        <f t="shared" si="15"/>
        <v>0</v>
      </c>
      <c r="BZ57" s="37">
        <f t="shared" si="15"/>
        <v>0</v>
      </c>
      <c r="CA57" s="37"/>
      <c r="CB57" s="37">
        <f t="shared" si="16"/>
        <v>0</v>
      </c>
      <c r="CC57" s="37">
        <f t="shared" si="16"/>
        <v>0</v>
      </c>
      <c r="CD57" s="37">
        <f t="shared" si="16"/>
        <v>0</v>
      </c>
      <c r="CE57" s="37">
        <f t="shared" si="16"/>
        <v>0</v>
      </c>
      <c r="CF57" s="37">
        <f t="shared" si="16"/>
        <v>0</v>
      </c>
      <c r="CG57" s="37">
        <f t="shared" si="16"/>
        <v>0</v>
      </c>
      <c r="CH57" s="37">
        <f t="shared" si="16"/>
        <v>0</v>
      </c>
      <c r="CI57" s="37">
        <f t="shared" si="16"/>
        <v>0</v>
      </c>
      <c r="CJ57" s="37">
        <f t="shared" si="16"/>
        <v>0</v>
      </c>
      <c r="CK57" s="37">
        <f t="shared" si="16"/>
        <v>0</v>
      </c>
      <c r="CL57" s="37">
        <f t="shared" si="16"/>
        <v>0</v>
      </c>
      <c r="CM57" s="37">
        <f t="shared" si="16"/>
        <v>0</v>
      </c>
      <c r="CN57" s="37">
        <f t="shared" si="16"/>
        <v>0</v>
      </c>
      <c r="CO57" s="37">
        <f t="shared" si="16"/>
        <v>0</v>
      </c>
      <c r="CP57" s="37">
        <f t="shared" si="16"/>
        <v>0</v>
      </c>
      <c r="CQ57" s="37">
        <f t="shared" si="16"/>
        <v>0</v>
      </c>
      <c r="CR57" s="37">
        <f t="shared" si="16"/>
        <v>0</v>
      </c>
      <c r="CS57" s="37">
        <f t="shared" si="16"/>
        <v>0</v>
      </c>
      <c r="CT57" s="37">
        <f t="shared" si="16"/>
        <v>0</v>
      </c>
      <c r="CU57" s="37">
        <f t="shared" si="16"/>
        <v>0</v>
      </c>
      <c r="CV57" s="37">
        <f t="shared" si="16"/>
        <v>0</v>
      </c>
      <c r="CW57" s="37">
        <f t="shared" si="16"/>
        <v>0</v>
      </c>
      <c r="CX57" s="37">
        <f t="shared" si="16"/>
        <v>0</v>
      </c>
      <c r="CY57" s="37">
        <f t="shared" si="16"/>
        <v>0</v>
      </c>
      <c r="CZ57" s="37">
        <f t="shared" si="16"/>
        <v>0</v>
      </c>
      <c r="DA57" s="37">
        <f t="shared" si="16"/>
        <v>0</v>
      </c>
      <c r="DB57" s="37">
        <f t="shared" si="16"/>
        <v>0</v>
      </c>
      <c r="DC57" s="37">
        <f t="shared" si="16"/>
        <v>0</v>
      </c>
      <c r="DD57" s="37">
        <f t="shared" si="16"/>
        <v>0</v>
      </c>
      <c r="DE57" s="37">
        <f t="shared" si="16"/>
        <v>0</v>
      </c>
      <c r="DF57" s="37">
        <f t="shared" si="16"/>
        <v>0</v>
      </c>
      <c r="DG57" s="37">
        <f t="shared" si="16"/>
        <v>0</v>
      </c>
      <c r="DH57" s="37">
        <f t="shared" si="16"/>
        <v>0</v>
      </c>
      <c r="DI57" s="37">
        <f t="shared" si="16"/>
        <v>0</v>
      </c>
      <c r="DJ57" s="37">
        <f t="shared" si="16"/>
        <v>0</v>
      </c>
    </row>
    <row r="58" spans="2:114" x14ac:dyDescent="0.35">
      <c r="B58" s="1" t="str">
        <f t="shared" si="12"/>
        <v>Shareholder Loan Principal</v>
      </c>
      <c r="E58" s="29">
        <f t="shared" si="13"/>
        <v>0</v>
      </c>
      <c r="G58" s="37">
        <f t="shared" si="14"/>
        <v>0</v>
      </c>
      <c r="H58" s="37">
        <f t="shared" si="14"/>
        <v>0</v>
      </c>
      <c r="I58" s="37">
        <f t="shared" si="14"/>
        <v>0</v>
      </c>
      <c r="J58" s="37">
        <f t="shared" si="14"/>
        <v>0</v>
      </c>
      <c r="K58" s="37">
        <f t="shared" si="14"/>
        <v>0</v>
      </c>
      <c r="L58" s="37">
        <f t="shared" si="14"/>
        <v>0</v>
      </c>
      <c r="M58" s="37">
        <f t="shared" si="14"/>
        <v>0</v>
      </c>
      <c r="N58" s="37">
        <f t="shared" si="14"/>
        <v>0</v>
      </c>
      <c r="O58" s="37">
        <f t="shared" si="14"/>
        <v>0</v>
      </c>
      <c r="P58" s="37">
        <f t="shared" si="14"/>
        <v>0</v>
      </c>
      <c r="Q58" s="37">
        <f t="shared" si="14"/>
        <v>0</v>
      </c>
      <c r="R58" s="37">
        <f t="shared" si="14"/>
        <v>0</v>
      </c>
      <c r="S58" s="37">
        <f t="shared" si="14"/>
        <v>0</v>
      </c>
      <c r="T58" s="37">
        <f t="shared" si="14"/>
        <v>0</v>
      </c>
      <c r="U58" s="37">
        <f t="shared" si="14"/>
        <v>0</v>
      </c>
      <c r="V58" s="37">
        <f t="shared" si="14"/>
        <v>0</v>
      </c>
      <c r="W58" s="37">
        <f t="shared" si="14"/>
        <v>0</v>
      </c>
      <c r="X58" s="37">
        <f t="shared" si="14"/>
        <v>0</v>
      </c>
      <c r="Y58" s="37">
        <f t="shared" si="14"/>
        <v>0</v>
      </c>
      <c r="Z58" s="37">
        <f t="shared" si="14"/>
        <v>0</v>
      </c>
      <c r="AA58" s="37">
        <f t="shared" si="14"/>
        <v>0</v>
      </c>
      <c r="AB58" s="37">
        <f t="shared" si="14"/>
        <v>0</v>
      </c>
      <c r="AC58" s="37">
        <f t="shared" si="14"/>
        <v>0</v>
      </c>
      <c r="AD58" s="37">
        <f t="shared" si="14"/>
        <v>0</v>
      </c>
      <c r="AE58" s="37">
        <f t="shared" si="14"/>
        <v>0</v>
      </c>
      <c r="AF58" s="37">
        <f t="shared" si="14"/>
        <v>0</v>
      </c>
      <c r="AG58" s="37">
        <f t="shared" si="14"/>
        <v>0</v>
      </c>
      <c r="AH58" s="37">
        <f t="shared" si="14"/>
        <v>0</v>
      </c>
      <c r="AI58" s="37">
        <f t="shared" si="14"/>
        <v>0</v>
      </c>
      <c r="AJ58" s="37">
        <f t="shared" si="14"/>
        <v>0</v>
      </c>
      <c r="AK58" s="37">
        <f t="shared" si="14"/>
        <v>0</v>
      </c>
      <c r="AL58" s="37">
        <f t="shared" si="14"/>
        <v>0</v>
      </c>
      <c r="AM58" s="37">
        <f t="shared" si="14"/>
        <v>0</v>
      </c>
      <c r="AN58" s="37">
        <f t="shared" si="14"/>
        <v>0</v>
      </c>
      <c r="AO58" s="37">
        <f t="shared" si="14"/>
        <v>0</v>
      </c>
      <c r="AP58" s="37">
        <f t="shared" si="14"/>
        <v>0</v>
      </c>
      <c r="AQ58" s="37">
        <f t="shared" si="14"/>
        <v>0</v>
      </c>
      <c r="AR58" s="37">
        <f t="shared" si="14"/>
        <v>0</v>
      </c>
      <c r="AS58" s="37">
        <f t="shared" si="14"/>
        <v>0</v>
      </c>
      <c r="AT58" s="37">
        <f t="shared" si="14"/>
        <v>0</v>
      </c>
      <c r="AU58" s="37">
        <f t="shared" si="14"/>
        <v>0</v>
      </c>
      <c r="AV58" s="37">
        <f t="shared" si="14"/>
        <v>0</v>
      </c>
      <c r="AW58" s="37">
        <f t="shared" si="14"/>
        <v>0</v>
      </c>
      <c r="AX58" s="37">
        <f t="shared" si="14"/>
        <v>0</v>
      </c>
      <c r="AY58" s="37">
        <f t="shared" si="14"/>
        <v>0</v>
      </c>
      <c r="AZ58" s="37">
        <f t="shared" si="14"/>
        <v>0</v>
      </c>
      <c r="BA58" s="37">
        <f t="shared" si="14"/>
        <v>0</v>
      </c>
      <c r="BB58" s="37">
        <f t="shared" si="14"/>
        <v>0</v>
      </c>
      <c r="BC58" s="37">
        <f t="shared" si="14"/>
        <v>0</v>
      </c>
      <c r="BD58" s="37">
        <f t="shared" si="14"/>
        <v>0</v>
      </c>
      <c r="BE58" s="37">
        <f t="shared" si="14"/>
        <v>0</v>
      </c>
      <c r="BF58" s="37">
        <f t="shared" si="14"/>
        <v>0</v>
      </c>
      <c r="BG58" s="37">
        <f t="shared" si="14"/>
        <v>0</v>
      </c>
      <c r="BH58" s="37">
        <f t="shared" si="14"/>
        <v>0</v>
      </c>
      <c r="BI58" s="37">
        <f t="shared" si="14"/>
        <v>0</v>
      </c>
      <c r="BJ58" s="37">
        <f t="shared" si="14"/>
        <v>0</v>
      </c>
      <c r="BK58" s="37">
        <f t="shared" si="14"/>
        <v>0</v>
      </c>
      <c r="BL58" s="37">
        <f t="shared" si="14"/>
        <v>0</v>
      </c>
      <c r="BM58" s="37">
        <f t="shared" si="14"/>
        <v>0</v>
      </c>
      <c r="BN58" s="37">
        <f t="shared" si="14"/>
        <v>0</v>
      </c>
      <c r="BO58" s="37">
        <f t="shared" si="14"/>
        <v>0</v>
      </c>
      <c r="BP58" s="37"/>
      <c r="BQ58" s="37"/>
      <c r="BR58" s="37"/>
      <c r="BS58" s="37"/>
      <c r="BT58" s="37"/>
      <c r="BU58" s="37">
        <f t="shared" si="15"/>
        <v>0</v>
      </c>
      <c r="BV58" s="37">
        <f t="shared" si="15"/>
        <v>0</v>
      </c>
      <c r="BW58" s="37">
        <f t="shared" si="15"/>
        <v>0</v>
      </c>
      <c r="BX58" s="37">
        <f t="shared" si="15"/>
        <v>0</v>
      </c>
      <c r="BY58" s="37">
        <f t="shared" si="15"/>
        <v>0</v>
      </c>
      <c r="BZ58" s="37">
        <f t="shared" si="15"/>
        <v>0</v>
      </c>
      <c r="CA58" s="37"/>
      <c r="CB58" s="37">
        <f t="shared" si="16"/>
        <v>0</v>
      </c>
      <c r="CC58" s="37">
        <f t="shared" si="16"/>
        <v>0</v>
      </c>
      <c r="CD58" s="37">
        <f t="shared" si="16"/>
        <v>0</v>
      </c>
      <c r="CE58" s="37">
        <f t="shared" si="16"/>
        <v>0</v>
      </c>
      <c r="CF58" s="37">
        <f t="shared" si="16"/>
        <v>0</v>
      </c>
      <c r="CG58" s="37">
        <f t="shared" si="16"/>
        <v>0</v>
      </c>
      <c r="CH58" s="37">
        <f t="shared" si="16"/>
        <v>0</v>
      </c>
      <c r="CI58" s="37">
        <f t="shared" si="16"/>
        <v>0</v>
      </c>
      <c r="CJ58" s="37">
        <f t="shared" si="16"/>
        <v>0</v>
      </c>
      <c r="CK58" s="37">
        <f t="shared" si="16"/>
        <v>0</v>
      </c>
      <c r="CL58" s="37">
        <f t="shared" si="16"/>
        <v>0</v>
      </c>
      <c r="CM58" s="37">
        <f t="shared" si="16"/>
        <v>0</v>
      </c>
      <c r="CN58" s="37">
        <f t="shared" si="16"/>
        <v>0</v>
      </c>
      <c r="CO58" s="37">
        <f t="shared" si="16"/>
        <v>0</v>
      </c>
      <c r="CP58" s="37">
        <f t="shared" si="16"/>
        <v>0</v>
      </c>
      <c r="CQ58" s="37">
        <f t="shared" si="16"/>
        <v>0</v>
      </c>
      <c r="CR58" s="37">
        <f t="shared" si="16"/>
        <v>0</v>
      </c>
      <c r="CS58" s="37">
        <f t="shared" si="16"/>
        <v>0</v>
      </c>
      <c r="CT58" s="37">
        <f t="shared" si="16"/>
        <v>0</v>
      </c>
      <c r="CU58" s="37">
        <f t="shared" si="16"/>
        <v>0</v>
      </c>
      <c r="CV58" s="37">
        <f t="shared" si="16"/>
        <v>0</v>
      </c>
      <c r="CW58" s="37">
        <f t="shared" si="16"/>
        <v>0</v>
      </c>
      <c r="CX58" s="37">
        <f t="shared" si="16"/>
        <v>0</v>
      </c>
      <c r="CY58" s="37">
        <f t="shared" si="16"/>
        <v>0</v>
      </c>
      <c r="CZ58" s="37">
        <f t="shared" si="16"/>
        <v>0</v>
      </c>
      <c r="DA58" s="37">
        <f t="shared" si="16"/>
        <v>0</v>
      </c>
      <c r="DB58" s="37">
        <f t="shared" si="16"/>
        <v>0</v>
      </c>
      <c r="DC58" s="37">
        <f t="shared" si="16"/>
        <v>0</v>
      </c>
      <c r="DD58" s="37">
        <f t="shared" si="16"/>
        <v>0</v>
      </c>
      <c r="DE58" s="37">
        <f t="shared" si="16"/>
        <v>0</v>
      </c>
      <c r="DF58" s="37">
        <f t="shared" si="16"/>
        <v>0</v>
      </c>
      <c r="DG58" s="37">
        <f t="shared" si="16"/>
        <v>0</v>
      </c>
      <c r="DH58" s="37">
        <f t="shared" si="16"/>
        <v>0</v>
      </c>
      <c r="DI58" s="37">
        <f t="shared" si="16"/>
        <v>0</v>
      </c>
      <c r="DJ58" s="37">
        <f t="shared" si="16"/>
        <v>0</v>
      </c>
    </row>
    <row r="59" spans="2:114" x14ac:dyDescent="0.35">
      <c r="B59" s="1" t="str">
        <f t="shared" si="12"/>
        <v>Equity repayment</v>
      </c>
      <c r="E59" s="29">
        <f t="shared" si="13"/>
        <v>0</v>
      </c>
      <c r="G59" s="37">
        <f t="shared" si="14"/>
        <v>0</v>
      </c>
      <c r="H59" s="37">
        <f t="shared" si="14"/>
        <v>0</v>
      </c>
      <c r="I59" s="37">
        <f t="shared" si="14"/>
        <v>0</v>
      </c>
      <c r="J59" s="37">
        <f t="shared" si="14"/>
        <v>0</v>
      </c>
      <c r="K59" s="37">
        <f t="shared" si="14"/>
        <v>0</v>
      </c>
      <c r="L59" s="37">
        <f t="shared" si="14"/>
        <v>0</v>
      </c>
      <c r="M59" s="37">
        <f t="shared" si="14"/>
        <v>0</v>
      </c>
      <c r="N59" s="37">
        <f t="shared" si="14"/>
        <v>0</v>
      </c>
      <c r="O59" s="37">
        <f t="shared" si="14"/>
        <v>0</v>
      </c>
      <c r="P59" s="37">
        <f t="shared" si="14"/>
        <v>0</v>
      </c>
      <c r="Q59" s="37">
        <f t="shared" si="14"/>
        <v>0</v>
      </c>
      <c r="R59" s="37">
        <f t="shared" si="14"/>
        <v>0</v>
      </c>
      <c r="S59" s="37">
        <f t="shared" si="14"/>
        <v>0</v>
      </c>
      <c r="T59" s="37">
        <f t="shared" si="14"/>
        <v>0</v>
      </c>
      <c r="U59" s="37">
        <f t="shared" si="14"/>
        <v>0</v>
      </c>
      <c r="V59" s="37">
        <f t="shared" si="14"/>
        <v>0</v>
      </c>
      <c r="W59" s="37">
        <f t="shared" si="14"/>
        <v>0</v>
      </c>
      <c r="X59" s="37">
        <f t="shared" si="14"/>
        <v>0</v>
      </c>
      <c r="Y59" s="37">
        <f t="shared" si="14"/>
        <v>0</v>
      </c>
      <c r="Z59" s="37">
        <f t="shared" si="14"/>
        <v>0</v>
      </c>
      <c r="AA59" s="37">
        <f t="shared" si="14"/>
        <v>0</v>
      </c>
      <c r="AB59" s="37">
        <f t="shared" si="14"/>
        <v>0</v>
      </c>
      <c r="AC59" s="37">
        <f t="shared" si="14"/>
        <v>0</v>
      </c>
      <c r="AD59" s="37">
        <f t="shared" si="14"/>
        <v>0</v>
      </c>
      <c r="AE59" s="37">
        <f t="shared" si="14"/>
        <v>0</v>
      </c>
      <c r="AF59" s="37">
        <f t="shared" si="14"/>
        <v>0</v>
      </c>
      <c r="AG59" s="37">
        <f t="shared" si="14"/>
        <v>0</v>
      </c>
      <c r="AH59" s="37">
        <f t="shared" si="14"/>
        <v>0</v>
      </c>
      <c r="AI59" s="37">
        <f t="shared" si="14"/>
        <v>0</v>
      </c>
      <c r="AJ59" s="37">
        <f t="shared" si="14"/>
        <v>0</v>
      </c>
      <c r="AK59" s="37">
        <f t="shared" si="14"/>
        <v>0</v>
      </c>
      <c r="AL59" s="37">
        <f t="shared" si="14"/>
        <v>0</v>
      </c>
      <c r="AM59" s="37">
        <f t="shared" si="14"/>
        <v>0</v>
      </c>
      <c r="AN59" s="37">
        <f t="shared" si="14"/>
        <v>0</v>
      </c>
      <c r="AO59" s="37">
        <f t="shared" si="14"/>
        <v>0</v>
      </c>
      <c r="AP59" s="37">
        <f t="shared" si="14"/>
        <v>0</v>
      </c>
      <c r="AQ59" s="37">
        <f t="shared" si="14"/>
        <v>0</v>
      </c>
      <c r="AR59" s="37">
        <f t="shared" si="14"/>
        <v>0</v>
      </c>
      <c r="AS59" s="37">
        <f t="shared" si="14"/>
        <v>0</v>
      </c>
      <c r="AT59" s="37">
        <f t="shared" si="14"/>
        <v>0</v>
      </c>
      <c r="AU59" s="37">
        <f t="shared" si="14"/>
        <v>0</v>
      </c>
      <c r="AV59" s="37">
        <f t="shared" si="14"/>
        <v>0</v>
      </c>
      <c r="AW59" s="37">
        <f t="shared" si="14"/>
        <v>0</v>
      </c>
      <c r="AX59" s="37">
        <f t="shared" si="14"/>
        <v>0</v>
      </c>
      <c r="AY59" s="37">
        <f t="shared" si="14"/>
        <v>0</v>
      </c>
      <c r="AZ59" s="37">
        <f t="shared" si="14"/>
        <v>0</v>
      </c>
      <c r="BA59" s="37">
        <f t="shared" si="14"/>
        <v>0</v>
      </c>
      <c r="BB59" s="37">
        <f t="shared" si="14"/>
        <v>0</v>
      </c>
      <c r="BC59" s="37">
        <f t="shared" si="14"/>
        <v>0</v>
      </c>
      <c r="BD59" s="37">
        <f t="shared" si="14"/>
        <v>0</v>
      </c>
      <c r="BE59" s="37">
        <f t="shared" si="14"/>
        <v>0</v>
      </c>
      <c r="BF59" s="37">
        <f t="shared" si="14"/>
        <v>0</v>
      </c>
      <c r="BG59" s="37">
        <f t="shared" si="14"/>
        <v>0</v>
      </c>
      <c r="BH59" s="37">
        <f t="shared" si="14"/>
        <v>0</v>
      </c>
      <c r="BI59" s="37">
        <f t="shared" si="14"/>
        <v>0</v>
      </c>
      <c r="BJ59" s="37">
        <f t="shared" si="14"/>
        <v>0</v>
      </c>
      <c r="BK59" s="37">
        <f t="shared" si="14"/>
        <v>0</v>
      </c>
      <c r="BL59" s="37">
        <f t="shared" si="14"/>
        <v>0</v>
      </c>
      <c r="BM59" s="37">
        <f t="shared" si="14"/>
        <v>0</v>
      </c>
      <c r="BN59" s="37">
        <f t="shared" si="14"/>
        <v>0</v>
      </c>
      <c r="BO59" s="37">
        <f t="shared" si="14"/>
        <v>0</v>
      </c>
      <c r="BP59" s="37"/>
      <c r="BQ59" s="37"/>
      <c r="BR59" s="37"/>
      <c r="BS59" s="37"/>
      <c r="BT59" s="37"/>
      <c r="BU59" s="37">
        <f t="shared" si="15"/>
        <v>0</v>
      </c>
      <c r="BV59" s="37">
        <f t="shared" si="15"/>
        <v>0</v>
      </c>
      <c r="BW59" s="37">
        <f t="shared" si="15"/>
        <v>0</v>
      </c>
      <c r="BX59" s="37">
        <f t="shared" si="15"/>
        <v>0</v>
      </c>
      <c r="BY59" s="37">
        <f t="shared" si="15"/>
        <v>0</v>
      </c>
      <c r="BZ59" s="37">
        <f t="shared" si="15"/>
        <v>0</v>
      </c>
      <c r="CA59" s="37"/>
      <c r="CB59" s="37">
        <f t="shared" si="16"/>
        <v>0</v>
      </c>
      <c r="CC59" s="37">
        <f t="shared" si="16"/>
        <v>0</v>
      </c>
      <c r="CD59" s="37">
        <f t="shared" si="16"/>
        <v>0</v>
      </c>
      <c r="CE59" s="37">
        <f t="shared" si="16"/>
        <v>0</v>
      </c>
      <c r="CF59" s="37">
        <f t="shared" si="16"/>
        <v>0</v>
      </c>
      <c r="CG59" s="37">
        <f t="shared" si="16"/>
        <v>0</v>
      </c>
      <c r="CH59" s="37">
        <f t="shared" si="16"/>
        <v>0</v>
      </c>
      <c r="CI59" s="37">
        <f t="shared" si="16"/>
        <v>0</v>
      </c>
      <c r="CJ59" s="37">
        <f t="shared" si="16"/>
        <v>0</v>
      </c>
      <c r="CK59" s="37">
        <f t="shared" si="16"/>
        <v>0</v>
      </c>
      <c r="CL59" s="37">
        <f t="shared" si="16"/>
        <v>0</v>
      </c>
      <c r="CM59" s="37">
        <f t="shared" si="16"/>
        <v>0</v>
      </c>
      <c r="CN59" s="37">
        <f t="shared" si="16"/>
        <v>0</v>
      </c>
      <c r="CO59" s="37">
        <f t="shared" si="16"/>
        <v>0</v>
      </c>
      <c r="CP59" s="37">
        <f t="shared" si="16"/>
        <v>0</v>
      </c>
      <c r="CQ59" s="37">
        <f t="shared" si="16"/>
        <v>0</v>
      </c>
      <c r="CR59" s="37">
        <f t="shared" si="16"/>
        <v>0</v>
      </c>
      <c r="CS59" s="37">
        <f t="shared" si="16"/>
        <v>0</v>
      </c>
      <c r="CT59" s="37">
        <f t="shared" si="16"/>
        <v>0</v>
      </c>
      <c r="CU59" s="37">
        <f t="shared" si="16"/>
        <v>0</v>
      </c>
      <c r="CV59" s="37">
        <f t="shared" si="16"/>
        <v>0</v>
      </c>
      <c r="CW59" s="37">
        <f t="shared" si="16"/>
        <v>0</v>
      </c>
      <c r="CX59" s="37">
        <f t="shared" si="16"/>
        <v>0</v>
      </c>
      <c r="CY59" s="37">
        <f t="shared" si="16"/>
        <v>0</v>
      </c>
      <c r="CZ59" s="37">
        <f t="shared" si="16"/>
        <v>0</v>
      </c>
      <c r="DA59" s="37">
        <f t="shared" si="16"/>
        <v>0</v>
      </c>
      <c r="DB59" s="37">
        <f t="shared" si="16"/>
        <v>0</v>
      </c>
      <c r="DC59" s="37">
        <f t="shared" si="16"/>
        <v>0</v>
      </c>
      <c r="DD59" s="37">
        <f t="shared" si="16"/>
        <v>0</v>
      </c>
      <c r="DE59" s="37">
        <f t="shared" si="16"/>
        <v>0</v>
      </c>
      <c r="DF59" s="37">
        <f t="shared" si="16"/>
        <v>0</v>
      </c>
      <c r="DG59" s="37">
        <f t="shared" si="16"/>
        <v>0</v>
      </c>
      <c r="DH59" s="37">
        <f t="shared" si="16"/>
        <v>0</v>
      </c>
      <c r="DI59" s="37">
        <f t="shared" si="16"/>
        <v>0</v>
      </c>
      <c r="DJ59" s="37">
        <f t="shared" si="16"/>
        <v>0</v>
      </c>
    </row>
    <row r="60" spans="2:114" x14ac:dyDescent="0.35">
      <c r="B60" s="1" t="str">
        <f t="shared" si="12"/>
        <v>Fees paid to Community Solutions for Education Limited</v>
      </c>
      <c r="E60" s="29">
        <f t="shared" si="13"/>
        <v>31.52016470429686</v>
      </c>
      <c r="G60" s="37">
        <f t="shared" si="14"/>
        <v>0</v>
      </c>
      <c r="H60" s="37">
        <f t="shared" si="14"/>
        <v>0</v>
      </c>
      <c r="I60" s="37">
        <f t="shared" si="14"/>
        <v>0</v>
      </c>
      <c r="J60" s="37">
        <f t="shared" si="14"/>
        <v>0</v>
      </c>
      <c r="K60" s="37">
        <f t="shared" si="14"/>
        <v>0</v>
      </c>
      <c r="L60" s="37">
        <f t="shared" si="14"/>
        <v>0</v>
      </c>
      <c r="M60" s="37">
        <f t="shared" si="14"/>
        <v>0</v>
      </c>
      <c r="N60" s="37">
        <f t="shared" si="14"/>
        <v>0</v>
      </c>
      <c r="O60" s="37">
        <f t="shared" si="14"/>
        <v>0</v>
      </c>
      <c r="P60" s="37">
        <f t="shared" si="14"/>
        <v>0</v>
      </c>
      <c r="Q60" s="37">
        <f t="shared" si="14"/>
        <v>0</v>
      </c>
      <c r="R60" s="37">
        <f t="shared" ref="R60:BO65" si="17">IF(R$4&lt;$C$9,R42,0)</f>
        <v>0</v>
      </c>
      <c r="S60" s="37">
        <f t="shared" si="17"/>
        <v>0</v>
      </c>
      <c r="T60" s="37">
        <f t="shared" si="17"/>
        <v>0</v>
      </c>
      <c r="U60" s="37">
        <f t="shared" si="17"/>
        <v>0</v>
      </c>
      <c r="V60" s="37">
        <f t="shared" si="17"/>
        <v>0</v>
      </c>
      <c r="W60" s="37">
        <f t="shared" si="17"/>
        <v>0</v>
      </c>
      <c r="X60" s="37">
        <f t="shared" si="17"/>
        <v>0</v>
      </c>
      <c r="Y60" s="37">
        <f t="shared" si="17"/>
        <v>5.0125000000000002</v>
      </c>
      <c r="Z60" s="37">
        <f t="shared" si="17"/>
        <v>0</v>
      </c>
      <c r="AA60" s="37">
        <f t="shared" si="17"/>
        <v>0</v>
      </c>
      <c r="AB60" s="37">
        <f t="shared" si="17"/>
        <v>0</v>
      </c>
      <c r="AC60" s="37">
        <f t="shared" si="17"/>
        <v>0</v>
      </c>
      <c r="AD60" s="37">
        <f t="shared" si="17"/>
        <v>0</v>
      </c>
      <c r="AE60" s="37">
        <f t="shared" si="17"/>
        <v>0</v>
      </c>
      <c r="AF60" s="37">
        <f t="shared" si="17"/>
        <v>0</v>
      </c>
      <c r="AG60" s="37">
        <f t="shared" si="17"/>
        <v>0</v>
      </c>
      <c r="AH60" s="37">
        <f t="shared" si="17"/>
        <v>0</v>
      </c>
      <c r="AI60" s="37">
        <f t="shared" si="17"/>
        <v>0</v>
      </c>
      <c r="AJ60" s="37">
        <f t="shared" si="17"/>
        <v>0</v>
      </c>
      <c r="AK60" s="37">
        <f t="shared" si="17"/>
        <v>5.0429999999999993</v>
      </c>
      <c r="AL60" s="37">
        <f t="shared" si="17"/>
        <v>0</v>
      </c>
      <c r="AM60" s="37">
        <f t="shared" si="17"/>
        <v>5.1690749999999985</v>
      </c>
      <c r="AN60" s="37">
        <f t="shared" si="17"/>
        <v>0</v>
      </c>
      <c r="AO60" s="37">
        <f t="shared" si="17"/>
        <v>5.2983018749999982</v>
      </c>
      <c r="AP60" s="37">
        <f t="shared" si="17"/>
        <v>0</v>
      </c>
      <c r="AQ60" s="37">
        <f t="shared" si="17"/>
        <v>5.4307594218749973</v>
      </c>
      <c r="AR60" s="37">
        <f t="shared" si="17"/>
        <v>0</v>
      </c>
      <c r="AS60" s="37">
        <f t="shared" si="17"/>
        <v>5.5665284074218722</v>
      </c>
      <c r="AT60" s="37">
        <f t="shared" si="17"/>
        <v>0</v>
      </c>
      <c r="AU60" s="37">
        <f t="shared" si="17"/>
        <v>0</v>
      </c>
      <c r="AV60" s="37">
        <f t="shared" si="17"/>
        <v>0</v>
      </c>
      <c r="AW60" s="37">
        <f t="shared" si="17"/>
        <v>0</v>
      </c>
      <c r="AX60" s="37">
        <f t="shared" si="17"/>
        <v>0</v>
      </c>
      <c r="AY60" s="37">
        <f t="shared" si="17"/>
        <v>0</v>
      </c>
      <c r="AZ60" s="37">
        <f t="shared" si="17"/>
        <v>0</v>
      </c>
      <c r="BA60" s="37">
        <f t="shared" si="17"/>
        <v>0</v>
      </c>
      <c r="BB60" s="37">
        <f t="shared" si="17"/>
        <v>0</v>
      </c>
      <c r="BC60" s="37">
        <f t="shared" si="17"/>
        <v>0</v>
      </c>
      <c r="BD60" s="37">
        <f t="shared" si="17"/>
        <v>0</v>
      </c>
      <c r="BE60" s="37">
        <f t="shared" si="17"/>
        <v>0</v>
      </c>
      <c r="BF60" s="37">
        <f t="shared" si="17"/>
        <v>0</v>
      </c>
      <c r="BG60" s="37">
        <f t="shared" si="17"/>
        <v>0</v>
      </c>
      <c r="BH60" s="37">
        <f t="shared" si="17"/>
        <v>0</v>
      </c>
      <c r="BI60" s="37">
        <f t="shared" si="17"/>
        <v>0</v>
      </c>
      <c r="BJ60" s="37">
        <f t="shared" si="17"/>
        <v>0</v>
      </c>
      <c r="BK60" s="37">
        <f t="shared" si="17"/>
        <v>0</v>
      </c>
      <c r="BL60" s="37">
        <f t="shared" si="17"/>
        <v>0</v>
      </c>
      <c r="BM60" s="37">
        <f t="shared" si="17"/>
        <v>0</v>
      </c>
      <c r="BN60" s="37">
        <f t="shared" si="17"/>
        <v>0</v>
      </c>
      <c r="BO60" s="37">
        <f t="shared" si="17"/>
        <v>0</v>
      </c>
      <c r="BP60" s="37"/>
      <c r="BQ60" s="37"/>
      <c r="BR60" s="37"/>
      <c r="BS60" s="37"/>
      <c r="BT60" s="37"/>
      <c r="BU60" s="37">
        <f t="shared" si="15"/>
        <v>0</v>
      </c>
      <c r="BV60" s="37">
        <f t="shared" si="15"/>
        <v>0</v>
      </c>
      <c r="BW60" s="37">
        <f t="shared" si="15"/>
        <v>0</v>
      </c>
      <c r="BX60" s="37">
        <f t="shared" si="15"/>
        <v>0</v>
      </c>
      <c r="BY60" s="37">
        <f t="shared" si="15"/>
        <v>0</v>
      </c>
      <c r="BZ60" s="37">
        <f t="shared" si="15"/>
        <v>0</v>
      </c>
      <c r="CA60" s="37"/>
      <c r="CB60" s="37">
        <f t="shared" si="16"/>
        <v>0</v>
      </c>
      <c r="CC60" s="37">
        <f t="shared" si="16"/>
        <v>0</v>
      </c>
      <c r="CD60" s="37">
        <f t="shared" si="16"/>
        <v>0</v>
      </c>
      <c r="CE60" s="37">
        <f t="shared" si="16"/>
        <v>0</v>
      </c>
      <c r="CF60" s="37">
        <f t="shared" si="16"/>
        <v>0</v>
      </c>
      <c r="CG60" s="37">
        <f t="shared" si="16"/>
        <v>0</v>
      </c>
      <c r="CH60" s="37">
        <f t="shared" si="16"/>
        <v>0</v>
      </c>
      <c r="CI60" s="37">
        <f t="shared" si="16"/>
        <v>0</v>
      </c>
      <c r="CJ60" s="37">
        <f t="shared" si="16"/>
        <v>0</v>
      </c>
      <c r="CK60" s="37">
        <f t="shared" si="16"/>
        <v>0</v>
      </c>
      <c r="CL60" s="37">
        <f t="shared" si="16"/>
        <v>0</v>
      </c>
      <c r="CM60" s="37">
        <f t="shared" si="16"/>
        <v>0</v>
      </c>
      <c r="CN60" s="37">
        <f t="shared" si="16"/>
        <v>0</v>
      </c>
      <c r="CO60" s="37">
        <f t="shared" si="16"/>
        <v>0</v>
      </c>
      <c r="CP60" s="37">
        <f t="shared" si="16"/>
        <v>0</v>
      </c>
      <c r="CQ60" s="37">
        <f t="shared" si="16"/>
        <v>0</v>
      </c>
      <c r="CR60" s="37">
        <f t="shared" si="16"/>
        <v>0</v>
      </c>
      <c r="CS60" s="37">
        <f t="shared" si="16"/>
        <v>0</v>
      </c>
      <c r="CT60" s="37">
        <f t="shared" si="16"/>
        <v>0</v>
      </c>
      <c r="CU60" s="37">
        <f t="shared" si="16"/>
        <v>0</v>
      </c>
      <c r="CV60" s="37">
        <f t="shared" si="16"/>
        <v>0</v>
      </c>
      <c r="CW60" s="37">
        <f t="shared" si="16"/>
        <v>0</v>
      </c>
      <c r="CX60" s="37">
        <f t="shared" si="16"/>
        <v>0</v>
      </c>
      <c r="CY60" s="37">
        <f t="shared" si="16"/>
        <v>0</v>
      </c>
      <c r="CZ60" s="37">
        <f t="shared" si="16"/>
        <v>0</v>
      </c>
      <c r="DA60" s="37">
        <f t="shared" si="16"/>
        <v>0</v>
      </c>
      <c r="DB60" s="37">
        <f t="shared" si="16"/>
        <v>0</v>
      </c>
      <c r="DC60" s="37">
        <f t="shared" si="16"/>
        <v>0</v>
      </c>
      <c r="DD60" s="37">
        <f t="shared" si="16"/>
        <v>0</v>
      </c>
      <c r="DE60" s="37">
        <f t="shared" si="16"/>
        <v>0</v>
      </c>
      <c r="DF60" s="37">
        <f t="shared" si="16"/>
        <v>0</v>
      </c>
      <c r="DG60" s="37">
        <f t="shared" si="16"/>
        <v>0</v>
      </c>
      <c r="DH60" s="37">
        <f t="shared" si="16"/>
        <v>0</v>
      </c>
      <c r="DI60" s="37">
        <f t="shared" si="16"/>
        <v>0</v>
      </c>
      <c r="DJ60" s="37">
        <f t="shared" si="16"/>
        <v>0</v>
      </c>
    </row>
    <row r="61" spans="2:114" x14ac:dyDescent="0.35">
      <c r="B61" s="1" t="str">
        <f t="shared" si="12"/>
        <v>Fees paid to Equitix Infrastructure 3 Limited</v>
      </c>
      <c r="E61" s="29">
        <f t="shared" si="13"/>
        <v>31.52016470429686</v>
      </c>
      <c r="G61" s="37">
        <f t="shared" ref="G61:AL65" si="18">IF(G$4&lt;$C$9,G43,0)</f>
        <v>0</v>
      </c>
      <c r="H61" s="37">
        <f t="shared" si="18"/>
        <v>0</v>
      </c>
      <c r="I61" s="37">
        <f t="shared" si="18"/>
        <v>0</v>
      </c>
      <c r="J61" s="37">
        <f t="shared" si="18"/>
        <v>0</v>
      </c>
      <c r="K61" s="37">
        <f t="shared" si="18"/>
        <v>0</v>
      </c>
      <c r="L61" s="37">
        <f t="shared" si="18"/>
        <v>0</v>
      </c>
      <c r="M61" s="37">
        <f t="shared" si="18"/>
        <v>0</v>
      </c>
      <c r="N61" s="37">
        <f t="shared" si="18"/>
        <v>0</v>
      </c>
      <c r="O61" s="37">
        <f t="shared" si="18"/>
        <v>0</v>
      </c>
      <c r="P61" s="37">
        <f t="shared" si="18"/>
        <v>0</v>
      </c>
      <c r="Q61" s="37">
        <f t="shared" si="18"/>
        <v>0</v>
      </c>
      <c r="R61" s="37">
        <f t="shared" si="18"/>
        <v>0</v>
      </c>
      <c r="S61" s="37">
        <f t="shared" si="18"/>
        <v>0</v>
      </c>
      <c r="T61" s="37">
        <f t="shared" si="18"/>
        <v>0</v>
      </c>
      <c r="U61" s="37">
        <f t="shared" si="18"/>
        <v>0</v>
      </c>
      <c r="V61" s="37">
        <f t="shared" si="18"/>
        <v>0</v>
      </c>
      <c r="W61" s="37">
        <f t="shared" si="18"/>
        <v>0</v>
      </c>
      <c r="X61" s="37">
        <f t="shared" si="18"/>
        <v>0</v>
      </c>
      <c r="Y61" s="37">
        <f t="shared" si="18"/>
        <v>5.0125000000000002</v>
      </c>
      <c r="Z61" s="37">
        <f t="shared" si="18"/>
        <v>0</v>
      </c>
      <c r="AA61" s="37">
        <f t="shared" si="18"/>
        <v>0</v>
      </c>
      <c r="AB61" s="37">
        <f t="shared" si="18"/>
        <v>0</v>
      </c>
      <c r="AC61" s="37">
        <f t="shared" si="18"/>
        <v>0</v>
      </c>
      <c r="AD61" s="37">
        <f t="shared" si="18"/>
        <v>0</v>
      </c>
      <c r="AE61" s="37">
        <f t="shared" si="18"/>
        <v>0</v>
      </c>
      <c r="AF61" s="37">
        <f t="shared" si="18"/>
        <v>0</v>
      </c>
      <c r="AG61" s="37">
        <f t="shared" si="18"/>
        <v>0</v>
      </c>
      <c r="AH61" s="37">
        <f t="shared" si="18"/>
        <v>0</v>
      </c>
      <c r="AI61" s="37">
        <f t="shared" si="18"/>
        <v>0</v>
      </c>
      <c r="AJ61" s="37">
        <f t="shared" si="18"/>
        <v>0</v>
      </c>
      <c r="AK61" s="37">
        <f t="shared" si="18"/>
        <v>5.0429999999999993</v>
      </c>
      <c r="AL61" s="37">
        <f t="shared" si="18"/>
        <v>0</v>
      </c>
      <c r="AM61" s="37">
        <f t="shared" si="17"/>
        <v>5.1690749999999985</v>
      </c>
      <c r="AN61" s="37">
        <f t="shared" si="17"/>
        <v>0</v>
      </c>
      <c r="AO61" s="37">
        <f t="shared" si="17"/>
        <v>5.2983018749999982</v>
      </c>
      <c r="AP61" s="37">
        <f t="shared" si="17"/>
        <v>0</v>
      </c>
      <c r="AQ61" s="37">
        <f t="shared" si="17"/>
        <v>5.4307594218749973</v>
      </c>
      <c r="AR61" s="37">
        <f t="shared" si="17"/>
        <v>0</v>
      </c>
      <c r="AS61" s="37">
        <f t="shared" si="17"/>
        <v>5.5665284074218722</v>
      </c>
      <c r="AT61" s="37">
        <f t="shared" si="17"/>
        <v>0</v>
      </c>
      <c r="AU61" s="37">
        <f t="shared" si="17"/>
        <v>0</v>
      </c>
      <c r="AV61" s="37">
        <f t="shared" si="17"/>
        <v>0</v>
      </c>
      <c r="AW61" s="37">
        <f t="shared" si="17"/>
        <v>0</v>
      </c>
      <c r="AX61" s="37">
        <f t="shared" si="17"/>
        <v>0</v>
      </c>
      <c r="AY61" s="37">
        <f t="shared" si="17"/>
        <v>0</v>
      </c>
      <c r="AZ61" s="37">
        <f t="shared" si="17"/>
        <v>0</v>
      </c>
      <c r="BA61" s="37">
        <f t="shared" si="17"/>
        <v>0</v>
      </c>
      <c r="BB61" s="37">
        <f t="shared" si="17"/>
        <v>0</v>
      </c>
      <c r="BC61" s="37">
        <f t="shared" si="17"/>
        <v>0</v>
      </c>
      <c r="BD61" s="37">
        <f t="shared" si="17"/>
        <v>0</v>
      </c>
      <c r="BE61" s="37">
        <f t="shared" si="17"/>
        <v>0</v>
      </c>
      <c r="BF61" s="37">
        <f t="shared" si="17"/>
        <v>0</v>
      </c>
      <c r="BG61" s="37">
        <f t="shared" si="17"/>
        <v>0</v>
      </c>
      <c r="BH61" s="37">
        <f t="shared" si="17"/>
        <v>0</v>
      </c>
      <c r="BI61" s="37">
        <f t="shared" si="17"/>
        <v>0</v>
      </c>
      <c r="BJ61" s="37">
        <f t="shared" si="17"/>
        <v>0</v>
      </c>
      <c r="BK61" s="37">
        <f t="shared" si="17"/>
        <v>0</v>
      </c>
      <c r="BL61" s="37">
        <f t="shared" si="17"/>
        <v>0</v>
      </c>
      <c r="BM61" s="37">
        <f t="shared" si="17"/>
        <v>0</v>
      </c>
      <c r="BN61" s="37">
        <f t="shared" si="17"/>
        <v>0</v>
      </c>
      <c r="BO61" s="37">
        <f t="shared" si="17"/>
        <v>0</v>
      </c>
      <c r="BP61" s="37"/>
      <c r="BQ61" s="37"/>
      <c r="BR61" s="37"/>
      <c r="BS61" s="37"/>
      <c r="BT61" s="37"/>
      <c r="BU61" s="37">
        <f t="shared" si="15"/>
        <v>0</v>
      </c>
      <c r="BV61" s="37">
        <f t="shared" si="15"/>
        <v>0</v>
      </c>
      <c r="BW61" s="37">
        <f t="shared" si="15"/>
        <v>0</v>
      </c>
      <c r="BX61" s="37">
        <f t="shared" si="15"/>
        <v>0</v>
      </c>
      <c r="BY61" s="37">
        <f t="shared" si="15"/>
        <v>0</v>
      </c>
      <c r="BZ61" s="37">
        <f t="shared" si="15"/>
        <v>0</v>
      </c>
      <c r="CA61" s="37"/>
      <c r="CB61" s="37">
        <f t="shared" si="16"/>
        <v>0</v>
      </c>
      <c r="CC61" s="37">
        <f t="shared" si="16"/>
        <v>0</v>
      </c>
      <c r="CD61" s="37">
        <f t="shared" si="16"/>
        <v>0</v>
      </c>
      <c r="CE61" s="37">
        <f t="shared" si="16"/>
        <v>0</v>
      </c>
      <c r="CF61" s="37">
        <f t="shared" si="16"/>
        <v>0</v>
      </c>
      <c r="CG61" s="37">
        <f t="shared" si="16"/>
        <v>0</v>
      </c>
      <c r="CH61" s="37">
        <f t="shared" si="16"/>
        <v>0</v>
      </c>
      <c r="CI61" s="37">
        <f t="shared" si="16"/>
        <v>0</v>
      </c>
      <c r="CJ61" s="37">
        <f t="shared" si="16"/>
        <v>0</v>
      </c>
      <c r="CK61" s="37">
        <f t="shared" si="16"/>
        <v>0</v>
      </c>
      <c r="CL61" s="37">
        <f t="shared" si="16"/>
        <v>0</v>
      </c>
      <c r="CM61" s="37">
        <f t="shared" si="16"/>
        <v>0</v>
      </c>
      <c r="CN61" s="37">
        <f t="shared" si="16"/>
        <v>0</v>
      </c>
      <c r="CO61" s="37">
        <f t="shared" si="16"/>
        <v>0</v>
      </c>
      <c r="CP61" s="37">
        <f t="shared" si="16"/>
        <v>0</v>
      </c>
      <c r="CQ61" s="37">
        <f t="shared" si="16"/>
        <v>0</v>
      </c>
      <c r="CR61" s="37">
        <f t="shared" si="16"/>
        <v>0</v>
      </c>
      <c r="CS61" s="37">
        <f t="shared" si="16"/>
        <v>0</v>
      </c>
      <c r="CT61" s="37">
        <f t="shared" si="16"/>
        <v>0</v>
      </c>
      <c r="CU61" s="37">
        <f t="shared" si="16"/>
        <v>0</v>
      </c>
      <c r="CV61" s="37">
        <f t="shared" si="16"/>
        <v>0</v>
      </c>
      <c r="CW61" s="37">
        <f t="shared" si="16"/>
        <v>0</v>
      </c>
      <c r="CX61" s="37">
        <f t="shared" si="16"/>
        <v>0</v>
      </c>
      <c r="CY61" s="37">
        <f t="shared" si="16"/>
        <v>0</v>
      </c>
      <c r="CZ61" s="37">
        <f t="shared" si="16"/>
        <v>0</v>
      </c>
      <c r="DA61" s="37">
        <f t="shared" si="16"/>
        <v>0</v>
      </c>
      <c r="DB61" s="37">
        <f t="shared" si="16"/>
        <v>0</v>
      </c>
      <c r="DC61" s="37">
        <f t="shared" si="16"/>
        <v>0</v>
      </c>
      <c r="DD61" s="37">
        <f t="shared" si="16"/>
        <v>0</v>
      </c>
      <c r="DE61" s="37">
        <f t="shared" si="16"/>
        <v>0</v>
      </c>
      <c r="DF61" s="37">
        <f t="shared" si="16"/>
        <v>0</v>
      </c>
      <c r="DG61" s="37">
        <f t="shared" si="16"/>
        <v>0</v>
      </c>
      <c r="DH61" s="37">
        <f t="shared" si="16"/>
        <v>0</v>
      </c>
      <c r="DI61" s="37">
        <f t="shared" si="16"/>
        <v>0</v>
      </c>
      <c r="DJ61" s="37">
        <f t="shared" si="16"/>
        <v>0</v>
      </c>
    </row>
    <row r="62" spans="2:114" x14ac:dyDescent="0.35">
      <c r="B62" s="1" t="str">
        <f t="shared" si="12"/>
        <v>Fees paid to IUK Investments Limited</v>
      </c>
      <c r="E62" s="29">
        <f t="shared" si="13"/>
        <v>7.0019693605981717</v>
      </c>
      <c r="G62" s="37">
        <f t="shared" si="18"/>
        <v>0</v>
      </c>
      <c r="H62" s="37">
        <f t="shared" si="18"/>
        <v>0</v>
      </c>
      <c r="I62" s="37">
        <f t="shared" si="18"/>
        <v>0</v>
      </c>
      <c r="J62" s="37">
        <f t="shared" si="18"/>
        <v>0</v>
      </c>
      <c r="K62" s="37">
        <f t="shared" si="18"/>
        <v>0</v>
      </c>
      <c r="L62" s="37">
        <f t="shared" si="18"/>
        <v>0</v>
      </c>
      <c r="M62" s="37">
        <f t="shared" si="18"/>
        <v>0</v>
      </c>
      <c r="N62" s="37">
        <f t="shared" si="18"/>
        <v>0</v>
      </c>
      <c r="O62" s="37">
        <f t="shared" si="18"/>
        <v>0</v>
      </c>
      <c r="P62" s="37">
        <f t="shared" si="18"/>
        <v>0</v>
      </c>
      <c r="Q62" s="37">
        <f t="shared" si="18"/>
        <v>0</v>
      </c>
      <c r="R62" s="37">
        <f t="shared" si="18"/>
        <v>0</v>
      </c>
      <c r="S62" s="37">
        <f t="shared" si="18"/>
        <v>0</v>
      </c>
      <c r="T62" s="37">
        <f t="shared" si="18"/>
        <v>0</v>
      </c>
      <c r="U62" s="37">
        <f t="shared" si="18"/>
        <v>0</v>
      </c>
      <c r="V62" s="37">
        <f t="shared" si="18"/>
        <v>0</v>
      </c>
      <c r="W62" s="37">
        <f t="shared" si="18"/>
        <v>0</v>
      </c>
      <c r="X62" s="37">
        <f t="shared" si="18"/>
        <v>0</v>
      </c>
      <c r="Y62" s="37">
        <f t="shared" si="18"/>
        <v>0</v>
      </c>
      <c r="Z62" s="37">
        <f t="shared" si="18"/>
        <v>0</v>
      </c>
      <c r="AA62" s="37">
        <f t="shared" si="18"/>
        <v>0</v>
      </c>
      <c r="AB62" s="37">
        <f t="shared" si="18"/>
        <v>0</v>
      </c>
      <c r="AC62" s="37">
        <f t="shared" si="18"/>
        <v>0</v>
      </c>
      <c r="AD62" s="37">
        <f t="shared" si="18"/>
        <v>0</v>
      </c>
      <c r="AE62" s="37">
        <f t="shared" si="18"/>
        <v>0</v>
      </c>
      <c r="AF62" s="37">
        <f t="shared" si="18"/>
        <v>0</v>
      </c>
      <c r="AG62" s="37">
        <f t="shared" si="18"/>
        <v>0</v>
      </c>
      <c r="AH62" s="37">
        <f t="shared" si="18"/>
        <v>0</v>
      </c>
      <c r="AI62" s="37">
        <f t="shared" si="18"/>
        <v>0</v>
      </c>
      <c r="AJ62" s="37">
        <f t="shared" si="18"/>
        <v>0</v>
      </c>
      <c r="AK62" s="37">
        <f t="shared" si="18"/>
        <v>2.2320453249999996</v>
      </c>
      <c r="AL62" s="37">
        <f t="shared" si="18"/>
        <v>0</v>
      </c>
      <c r="AM62" s="37">
        <f t="shared" si="17"/>
        <v>1.1486829831249998</v>
      </c>
      <c r="AN62" s="37">
        <f t="shared" si="17"/>
        <v>0</v>
      </c>
      <c r="AO62" s="37">
        <f t="shared" si="17"/>
        <v>1.1774000577031247</v>
      </c>
      <c r="AP62" s="37">
        <f t="shared" si="17"/>
        <v>0</v>
      </c>
      <c r="AQ62" s="37">
        <f t="shared" si="17"/>
        <v>1.2068350591457027</v>
      </c>
      <c r="AR62" s="37">
        <f t="shared" si="17"/>
        <v>0</v>
      </c>
      <c r="AS62" s="37">
        <f t="shared" si="17"/>
        <v>1.237005935624345</v>
      </c>
      <c r="AT62" s="37">
        <f t="shared" si="17"/>
        <v>0</v>
      </c>
      <c r="AU62" s="37">
        <f t="shared" si="17"/>
        <v>0</v>
      </c>
      <c r="AV62" s="37">
        <f t="shared" si="17"/>
        <v>0</v>
      </c>
      <c r="AW62" s="37">
        <f t="shared" si="17"/>
        <v>0</v>
      </c>
      <c r="AX62" s="37">
        <f t="shared" si="17"/>
        <v>0</v>
      </c>
      <c r="AY62" s="37">
        <f t="shared" si="17"/>
        <v>0</v>
      </c>
      <c r="AZ62" s="37">
        <f t="shared" si="17"/>
        <v>0</v>
      </c>
      <c r="BA62" s="37">
        <f t="shared" si="17"/>
        <v>0</v>
      </c>
      <c r="BB62" s="37">
        <f t="shared" si="17"/>
        <v>0</v>
      </c>
      <c r="BC62" s="37">
        <f t="shared" si="17"/>
        <v>0</v>
      </c>
      <c r="BD62" s="37">
        <f t="shared" si="17"/>
        <v>0</v>
      </c>
      <c r="BE62" s="37">
        <f t="shared" si="17"/>
        <v>0</v>
      </c>
      <c r="BF62" s="37">
        <f t="shared" si="17"/>
        <v>0</v>
      </c>
      <c r="BG62" s="37">
        <f t="shared" si="17"/>
        <v>0</v>
      </c>
      <c r="BH62" s="37">
        <f t="shared" si="17"/>
        <v>0</v>
      </c>
      <c r="BI62" s="37">
        <f t="shared" si="17"/>
        <v>0</v>
      </c>
      <c r="BJ62" s="37">
        <f t="shared" si="17"/>
        <v>0</v>
      </c>
      <c r="BK62" s="37">
        <f t="shared" si="17"/>
        <v>0</v>
      </c>
      <c r="BL62" s="37">
        <f t="shared" si="17"/>
        <v>0</v>
      </c>
      <c r="BM62" s="37">
        <f t="shared" si="17"/>
        <v>0</v>
      </c>
      <c r="BN62" s="37">
        <f t="shared" si="17"/>
        <v>0</v>
      </c>
      <c r="BO62" s="37">
        <f t="shared" si="17"/>
        <v>0</v>
      </c>
      <c r="BP62" s="37"/>
      <c r="BQ62" s="37"/>
      <c r="BR62" s="37"/>
      <c r="BS62" s="37"/>
      <c r="BT62" s="37"/>
      <c r="BU62" s="37">
        <f t="shared" si="15"/>
        <v>0</v>
      </c>
      <c r="BV62" s="37">
        <f t="shared" si="15"/>
        <v>0</v>
      </c>
      <c r="BW62" s="37">
        <f t="shared" si="15"/>
        <v>0</v>
      </c>
      <c r="BX62" s="37">
        <f t="shared" si="15"/>
        <v>0</v>
      </c>
      <c r="BY62" s="37">
        <f t="shared" si="15"/>
        <v>0</v>
      </c>
      <c r="BZ62" s="37">
        <f t="shared" si="15"/>
        <v>0</v>
      </c>
      <c r="CA62" s="37"/>
      <c r="CB62" s="37">
        <f t="shared" si="16"/>
        <v>0</v>
      </c>
      <c r="CC62" s="37">
        <f t="shared" si="16"/>
        <v>0</v>
      </c>
      <c r="CD62" s="37">
        <f t="shared" si="16"/>
        <v>0</v>
      </c>
      <c r="CE62" s="37">
        <f t="shared" si="16"/>
        <v>0</v>
      </c>
      <c r="CF62" s="37">
        <f t="shared" si="16"/>
        <v>0</v>
      </c>
      <c r="CG62" s="37">
        <f t="shared" si="16"/>
        <v>0</v>
      </c>
      <c r="CH62" s="37">
        <f t="shared" si="16"/>
        <v>0</v>
      </c>
      <c r="CI62" s="37">
        <f t="shared" si="16"/>
        <v>0</v>
      </c>
      <c r="CJ62" s="37">
        <f t="shared" si="16"/>
        <v>0</v>
      </c>
      <c r="CK62" s="37">
        <f t="shared" si="16"/>
        <v>0</v>
      </c>
      <c r="CL62" s="37">
        <f t="shared" si="16"/>
        <v>0</v>
      </c>
      <c r="CM62" s="37">
        <f t="shared" si="16"/>
        <v>0</v>
      </c>
      <c r="CN62" s="37">
        <f t="shared" si="16"/>
        <v>0</v>
      </c>
      <c r="CO62" s="37">
        <f t="shared" si="16"/>
        <v>0</v>
      </c>
      <c r="CP62" s="37">
        <f t="shared" si="16"/>
        <v>0</v>
      </c>
      <c r="CQ62" s="37">
        <f t="shared" si="16"/>
        <v>0</v>
      </c>
      <c r="CR62" s="37">
        <f t="shared" si="16"/>
        <v>0</v>
      </c>
      <c r="CS62" s="37">
        <f t="shared" si="16"/>
        <v>0</v>
      </c>
      <c r="CT62" s="37">
        <f t="shared" si="16"/>
        <v>0</v>
      </c>
      <c r="CU62" s="37">
        <f t="shared" si="16"/>
        <v>0</v>
      </c>
      <c r="CV62" s="37">
        <f t="shared" si="16"/>
        <v>0</v>
      </c>
      <c r="CW62" s="37">
        <f t="shared" si="16"/>
        <v>0</v>
      </c>
      <c r="CX62" s="37">
        <f t="shared" si="16"/>
        <v>0</v>
      </c>
      <c r="CY62" s="37">
        <f t="shared" si="16"/>
        <v>0</v>
      </c>
      <c r="CZ62" s="37">
        <f t="shared" si="16"/>
        <v>0</v>
      </c>
      <c r="DA62" s="37">
        <f t="shared" si="16"/>
        <v>0</v>
      </c>
      <c r="DB62" s="37">
        <f t="shared" si="16"/>
        <v>0</v>
      </c>
      <c r="DC62" s="37">
        <f t="shared" si="16"/>
        <v>0</v>
      </c>
      <c r="DD62" s="37">
        <f t="shared" si="16"/>
        <v>0</v>
      </c>
      <c r="DE62" s="37">
        <f t="shared" si="16"/>
        <v>0</v>
      </c>
      <c r="DF62" s="37">
        <f t="shared" si="16"/>
        <v>0</v>
      </c>
      <c r="DG62" s="37">
        <f t="shared" si="16"/>
        <v>0</v>
      </c>
      <c r="DH62" s="37">
        <f t="shared" si="16"/>
        <v>0</v>
      </c>
      <c r="DI62" s="37">
        <f t="shared" si="16"/>
        <v>0</v>
      </c>
      <c r="DJ62" s="37">
        <f t="shared" si="16"/>
        <v>0</v>
      </c>
    </row>
    <row r="63" spans="2:114" x14ac:dyDescent="0.35">
      <c r="B63" s="1" t="str">
        <f t="shared" si="12"/>
        <v>Fees paid to Enter name</v>
      </c>
      <c r="E63" s="29">
        <f t="shared" si="13"/>
        <v>0</v>
      </c>
      <c r="G63" s="37">
        <f t="shared" si="18"/>
        <v>0</v>
      </c>
      <c r="H63" s="37">
        <f t="shared" si="18"/>
        <v>0</v>
      </c>
      <c r="I63" s="37">
        <f t="shared" si="18"/>
        <v>0</v>
      </c>
      <c r="J63" s="37">
        <f t="shared" si="18"/>
        <v>0</v>
      </c>
      <c r="K63" s="37">
        <f t="shared" si="18"/>
        <v>0</v>
      </c>
      <c r="L63" s="37">
        <f t="shared" si="18"/>
        <v>0</v>
      </c>
      <c r="M63" s="37">
        <f t="shared" si="18"/>
        <v>0</v>
      </c>
      <c r="N63" s="37">
        <f t="shared" si="18"/>
        <v>0</v>
      </c>
      <c r="O63" s="37">
        <f t="shared" si="18"/>
        <v>0</v>
      </c>
      <c r="P63" s="37">
        <f t="shared" si="18"/>
        <v>0</v>
      </c>
      <c r="Q63" s="37">
        <f t="shared" si="18"/>
        <v>0</v>
      </c>
      <c r="R63" s="37">
        <f t="shared" si="18"/>
        <v>0</v>
      </c>
      <c r="S63" s="37">
        <f t="shared" si="18"/>
        <v>0</v>
      </c>
      <c r="T63" s="37">
        <f t="shared" si="18"/>
        <v>0</v>
      </c>
      <c r="U63" s="37">
        <f t="shared" si="18"/>
        <v>0</v>
      </c>
      <c r="V63" s="37">
        <f t="shared" si="18"/>
        <v>0</v>
      </c>
      <c r="W63" s="37">
        <f t="shared" si="18"/>
        <v>0</v>
      </c>
      <c r="X63" s="37">
        <f t="shared" si="18"/>
        <v>0</v>
      </c>
      <c r="Y63" s="37">
        <f t="shared" si="18"/>
        <v>0</v>
      </c>
      <c r="Z63" s="37">
        <f t="shared" si="18"/>
        <v>0</v>
      </c>
      <c r="AA63" s="37">
        <f t="shared" si="18"/>
        <v>0</v>
      </c>
      <c r="AB63" s="37">
        <f t="shared" si="18"/>
        <v>0</v>
      </c>
      <c r="AC63" s="37">
        <f t="shared" si="18"/>
        <v>0</v>
      </c>
      <c r="AD63" s="37">
        <f t="shared" si="18"/>
        <v>0</v>
      </c>
      <c r="AE63" s="37">
        <f t="shared" si="18"/>
        <v>0</v>
      </c>
      <c r="AF63" s="37">
        <f t="shared" si="18"/>
        <v>0</v>
      </c>
      <c r="AG63" s="37">
        <f t="shared" si="18"/>
        <v>0</v>
      </c>
      <c r="AH63" s="37">
        <f t="shared" si="18"/>
        <v>0</v>
      </c>
      <c r="AI63" s="37">
        <f t="shared" si="18"/>
        <v>0</v>
      </c>
      <c r="AJ63" s="37">
        <f t="shared" si="18"/>
        <v>0</v>
      </c>
      <c r="AK63" s="37">
        <f t="shared" si="18"/>
        <v>0</v>
      </c>
      <c r="AL63" s="37">
        <f t="shared" si="18"/>
        <v>0</v>
      </c>
      <c r="AM63" s="37">
        <f t="shared" si="17"/>
        <v>0</v>
      </c>
      <c r="AN63" s="37">
        <f t="shared" si="17"/>
        <v>0</v>
      </c>
      <c r="AO63" s="37">
        <f t="shared" si="17"/>
        <v>0</v>
      </c>
      <c r="AP63" s="37">
        <f t="shared" si="17"/>
        <v>0</v>
      </c>
      <c r="AQ63" s="37">
        <f t="shared" si="17"/>
        <v>0</v>
      </c>
      <c r="AR63" s="37">
        <f t="shared" si="17"/>
        <v>0</v>
      </c>
      <c r="AS63" s="37">
        <f t="shared" si="17"/>
        <v>0</v>
      </c>
      <c r="AT63" s="37">
        <f t="shared" si="17"/>
        <v>0</v>
      </c>
      <c r="AU63" s="37">
        <f t="shared" si="17"/>
        <v>0</v>
      </c>
      <c r="AV63" s="37">
        <f t="shared" si="17"/>
        <v>0</v>
      </c>
      <c r="AW63" s="37">
        <f t="shared" si="17"/>
        <v>0</v>
      </c>
      <c r="AX63" s="37">
        <f t="shared" si="17"/>
        <v>0</v>
      </c>
      <c r="AY63" s="37">
        <f t="shared" si="17"/>
        <v>0</v>
      </c>
      <c r="AZ63" s="37">
        <f t="shared" si="17"/>
        <v>0</v>
      </c>
      <c r="BA63" s="37">
        <f t="shared" si="17"/>
        <v>0</v>
      </c>
      <c r="BB63" s="37">
        <f t="shared" si="17"/>
        <v>0</v>
      </c>
      <c r="BC63" s="37">
        <f t="shared" si="17"/>
        <v>0</v>
      </c>
      <c r="BD63" s="37">
        <f t="shared" si="17"/>
        <v>0</v>
      </c>
      <c r="BE63" s="37">
        <f t="shared" si="17"/>
        <v>0</v>
      </c>
      <c r="BF63" s="37">
        <f t="shared" si="17"/>
        <v>0</v>
      </c>
      <c r="BG63" s="37">
        <f t="shared" si="17"/>
        <v>0</v>
      </c>
      <c r="BH63" s="37">
        <f t="shared" si="17"/>
        <v>0</v>
      </c>
      <c r="BI63" s="37">
        <f t="shared" si="17"/>
        <v>0</v>
      </c>
      <c r="BJ63" s="37">
        <f t="shared" si="17"/>
        <v>0</v>
      </c>
      <c r="BK63" s="37">
        <f t="shared" si="17"/>
        <v>0</v>
      </c>
      <c r="BL63" s="37">
        <f t="shared" si="17"/>
        <v>0</v>
      </c>
      <c r="BM63" s="37">
        <f t="shared" si="17"/>
        <v>0</v>
      </c>
      <c r="BN63" s="37">
        <f t="shared" si="17"/>
        <v>0</v>
      </c>
      <c r="BO63" s="37">
        <f t="shared" si="17"/>
        <v>0</v>
      </c>
      <c r="BP63" s="37"/>
      <c r="BQ63" s="37"/>
      <c r="BR63" s="37"/>
      <c r="BS63" s="37"/>
      <c r="BT63" s="37"/>
      <c r="BU63" s="37">
        <f t="shared" si="15"/>
        <v>0</v>
      </c>
      <c r="BV63" s="37">
        <f t="shared" si="15"/>
        <v>0</v>
      </c>
      <c r="BW63" s="37">
        <f t="shared" si="15"/>
        <v>0</v>
      </c>
      <c r="BX63" s="37">
        <f t="shared" si="15"/>
        <v>0</v>
      </c>
      <c r="BY63" s="37">
        <f t="shared" si="15"/>
        <v>0</v>
      </c>
      <c r="BZ63" s="37">
        <f t="shared" si="15"/>
        <v>0</v>
      </c>
      <c r="CA63" s="37"/>
      <c r="CB63" s="37">
        <f t="shared" si="16"/>
        <v>0</v>
      </c>
      <c r="CC63" s="37">
        <f t="shared" si="16"/>
        <v>0</v>
      </c>
      <c r="CD63" s="37">
        <f t="shared" si="16"/>
        <v>0</v>
      </c>
      <c r="CE63" s="37">
        <f t="shared" si="16"/>
        <v>0</v>
      </c>
      <c r="CF63" s="37">
        <f t="shared" si="16"/>
        <v>0</v>
      </c>
      <c r="CG63" s="37">
        <f t="shared" si="16"/>
        <v>0</v>
      </c>
      <c r="CH63" s="37">
        <f t="shared" si="16"/>
        <v>0</v>
      </c>
      <c r="CI63" s="37">
        <f t="shared" si="16"/>
        <v>0</v>
      </c>
      <c r="CJ63" s="37">
        <f t="shared" si="16"/>
        <v>0</v>
      </c>
      <c r="CK63" s="37">
        <f t="shared" si="16"/>
        <v>0</v>
      </c>
      <c r="CL63" s="37">
        <f t="shared" ref="CL63:DJ63" si="19">IF(CL$4&lt;$C$9,CL45,0)</f>
        <v>0</v>
      </c>
      <c r="CM63" s="37">
        <f t="shared" si="19"/>
        <v>0</v>
      </c>
      <c r="CN63" s="37">
        <f t="shared" si="19"/>
        <v>0</v>
      </c>
      <c r="CO63" s="37">
        <f t="shared" si="19"/>
        <v>0</v>
      </c>
      <c r="CP63" s="37">
        <f t="shared" si="19"/>
        <v>0</v>
      </c>
      <c r="CQ63" s="37">
        <f t="shared" si="19"/>
        <v>0</v>
      </c>
      <c r="CR63" s="37">
        <f t="shared" si="19"/>
        <v>0</v>
      </c>
      <c r="CS63" s="37">
        <f t="shared" si="19"/>
        <v>0</v>
      </c>
      <c r="CT63" s="37">
        <f t="shared" si="19"/>
        <v>0</v>
      </c>
      <c r="CU63" s="37">
        <f t="shared" si="19"/>
        <v>0</v>
      </c>
      <c r="CV63" s="37">
        <f t="shared" si="19"/>
        <v>0</v>
      </c>
      <c r="CW63" s="37">
        <f t="shared" si="19"/>
        <v>0</v>
      </c>
      <c r="CX63" s="37">
        <f t="shared" si="19"/>
        <v>0</v>
      </c>
      <c r="CY63" s="37">
        <f t="shared" si="19"/>
        <v>0</v>
      </c>
      <c r="CZ63" s="37">
        <f t="shared" si="19"/>
        <v>0</v>
      </c>
      <c r="DA63" s="37">
        <f t="shared" si="19"/>
        <v>0</v>
      </c>
      <c r="DB63" s="37">
        <f t="shared" si="19"/>
        <v>0</v>
      </c>
      <c r="DC63" s="37">
        <f t="shared" si="19"/>
        <v>0</v>
      </c>
      <c r="DD63" s="37">
        <f t="shared" si="19"/>
        <v>0</v>
      </c>
      <c r="DE63" s="37">
        <f t="shared" si="19"/>
        <v>0</v>
      </c>
      <c r="DF63" s="37">
        <f t="shared" si="19"/>
        <v>0</v>
      </c>
      <c r="DG63" s="37">
        <f t="shared" si="19"/>
        <v>0</v>
      </c>
      <c r="DH63" s="37">
        <f t="shared" si="19"/>
        <v>0</v>
      </c>
      <c r="DI63" s="37">
        <f t="shared" si="19"/>
        <v>0</v>
      </c>
      <c r="DJ63" s="37">
        <f t="shared" si="19"/>
        <v>0</v>
      </c>
    </row>
    <row r="64" spans="2:114" x14ac:dyDescent="0.35">
      <c r="B64" s="1" t="str">
        <f t="shared" si="12"/>
        <v>Fees paid to Enter name</v>
      </c>
      <c r="E64" s="29">
        <f t="shared" si="13"/>
        <v>0</v>
      </c>
      <c r="G64" s="37">
        <f t="shared" si="18"/>
        <v>0</v>
      </c>
      <c r="H64" s="37">
        <f t="shared" si="18"/>
        <v>0</v>
      </c>
      <c r="I64" s="37">
        <f t="shared" si="18"/>
        <v>0</v>
      </c>
      <c r="J64" s="37">
        <f t="shared" si="18"/>
        <v>0</v>
      </c>
      <c r="K64" s="37">
        <f t="shared" si="18"/>
        <v>0</v>
      </c>
      <c r="L64" s="37">
        <f t="shared" si="18"/>
        <v>0</v>
      </c>
      <c r="M64" s="37">
        <f t="shared" si="18"/>
        <v>0</v>
      </c>
      <c r="N64" s="37">
        <f t="shared" si="18"/>
        <v>0</v>
      </c>
      <c r="O64" s="37">
        <f t="shared" si="18"/>
        <v>0</v>
      </c>
      <c r="P64" s="37">
        <f t="shared" si="18"/>
        <v>0</v>
      </c>
      <c r="Q64" s="37">
        <f t="shared" si="18"/>
        <v>0</v>
      </c>
      <c r="R64" s="37">
        <f t="shared" si="18"/>
        <v>0</v>
      </c>
      <c r="S64" s="37">
        <f t="shared" si="18"/>
        <v>0</v>
      </c>
      <c r="T64" s="37">
        <f t="shared" si="18"/>
        <v>0</v>
      </c>
      <c r="U64" s="37">
        <f t="shared" si="18"/>
        <v>0</v>
      </c>
      <c r="V64" s="37">
        <f t="shared" si="18"/>
        <v>0</v>
      </c>
      <c r="W64" s="37">
        <f t="shared" si="18"/>
        <v>0</v>
      </c>
      <c r="X64" s="37">
        <f t="shared" si="18"/>
        <v>0</v>
      </c>
      <c r="Y64" s="37">
        <f t="shared" si="18"/>
        <v>0</v>
      </c>
      <c r="Z64" s="37">
        <f t="shared" si="18"/>
        <v>0</v>
      </c>
      <c r="AA64" s="37">
        <f t="shared" si="18"/>
        <v>0</v>
      </c>
      <c r="AB64" s="37">
        <f t="shared" si="18"/>
        <v>0</v>
      </c>
      <c r="AC64" s="37">
        <f t="shared" si="18"/>
        <v>0</v>
      </c>
      <c r="AD64" s="37">
        <f t="shared" si="18"/>
        <v>0</v>
      </c>
      <c r="AE64" s="37">
        <f t="shared" si="18"/>
        <v>0</v>
      </c>
      <c r="AF64" s="37">
        <f t="shared" si="18"/>
        <v>0</v>
      </c>
      <c r="AG64" s="37">
        <f t="shared" si="18"/>
        <v>0</v>
      </c>
      <c r="AH64" s="37">
        <f t="shared" si="18"/>
        <v>0</v>
      </c>
      <c r="AI64" s="37">
        <f t="shared" si="18"/>
        <v>0</v>
      </c>
      <c r="AJ64" s="37">
        <f t="shared" si="18"/>
        <v>0</v>
      </c>
      <c r="AK64" s="37">
        <f t="shared" si="18"/>
        <v>0</v>
      </c>
      <c r="AL64" s="37">
        <f t="shared" si="18"/>
        <v>0</v>
      </c>
      <c r="AM64" s="37">
        <f t="shared" si="17"/>
        <v>0</v>
      </c>
      <c r="AN64" s="37">
        <f t="shared" si="17"/>
        <v>0</v>
      </c>
      <c r="AO64" s="37">
        <f t="shared" si="17"/>
        <v>0</v>
      </c>
      <c r="AP64" s="37">
        <f t="shared" si="17"/>
        <v>0</v>
      </c>
      <c r="AQ64" s="37">
        <f t="shared" si="17"/>
        <v>0</v>
      </c>
      <c r="AR64" s="37">
        <f t="shared" si="17"/>
        <v>0</v>
      </c>
      <c r="AS64" s="37">
        <f t="shared" si="17"/>
        <v>0</v>
      </c>
      <c r="AT64" s="37">
        <f t="shared" si="17"/>
        <v>0</v>
      </c>
      <c r="AU64" s="37">
        <f t="shared" si="17"/>
        <v>0</v>
      </c>
      <c r="AV64" s="37">
        <f t="shared" si="17"/>
        <v>0</v>
      </c>
      <c r="AW64" s="37">
        <f t="shared" si="17"/>
        <v>0</v>
      </c>
      <c r="AX64" s="37">
        <f t="shared" si="17"/>
        <v>0</v>
      </c>
      <c r="AY64" s="37">
        <f t="shared" si="17"/>
        <v>0</v>
      </c>
      <c r="AZ64" s="37">
        <f t="shared" si="17"/>
        <v>0</v>
      </c>
      <c r="BA64" s="37">
        <f t="shared" si="17"/>
        <v>0</v>
      </c>
      <c r="BB64" s="37">
        <f t="shared" si="17"/>
        <v>0</v>
      </c>
      <c r="BC64" s="37">
        <f t="shared" si="17"/>
        <v>0</v>
      </c>
      <c r="BD64" s="37">
        <f t="shared" si="17"/>
        <v>0</v>
      </c>
      <c r="BE64" s="37">
        <f t="shared" si="17"/>
        <v>0</v>
      </c>
      <c r="BF64" s="37">
        <f t="shared" si="17"/>
        <v>0</v>
      </c>
      <c r="BG64" s="37">
        <f t="shared" si="17"/>
        <v>0</v>
      </c>
      <c r="BH64" s="37">
        <f t="shared" si="17"/>
        <v>0</v>
      </c>
      <c r="BI64" s="37">
        <f t="shared" si="17"/>
        <v>0</v>
      </c>
      <c r="BJ64" s="37">
        <f t="shared" si="17"/>
        <v>0</v>
      </c>
      <c r="BK64" s="37">
        <f t="shared" si="17"/>
        <v>0</v>
      </c>
      <c r="BL64" s="37">
        <f t="shared" si="17"/>
        <v>0</v>
      </c>
      <c r="BM64" s="37">
        <f t="shared" si="17"/>
        <v>0</v>
      </c>
      <c r="BN64" s="37">
        <f t="shared" si="17"/>
        <v>0</v>
      </c>
      <c r="BO64" s="37">
        <f t="shared" si="17"/>
        <v>0</v>
      </c>
      <c r="BP64" s="37"/>
      <c r="BQ64" s="37"/>
      <c r="BR64" s="37"/>
      <c r="BS64" s="37"/>
      <c r="BT64" s="37"/>
      <c r="BU64" s="37">
        <f t="shared" si="15"/>
        <v>0</v>
      </c>
      <c r="BV64" s="37">
        <f t="shared" si="15"/>
        <v>0</v>
      </c>
      <c r="BW64" s="37">
        <f t="shared" si="15"/>
        <v>0</v>
      </c>
      <c r="BX64" s="37">
        <f t="shared" si="15"/>
        <v>0</v>
      </c>
      <c r="BY64" s="37">
        <f t="shared" si="15"/>
        <v>0</v>
      </c>
      <c r="BZ64" s="37">
        <f t="shared" si="15"/>
        <v>0</v>
      </c>
      <c r="CA64" s="37"/>
      <c r="CB64" s="37">
        <f t="shared" ref="CB64:DJ65" si="20">IF(CB$4&lt;$C$9,CB46,0)</f>
        <v>0</v>
      </c>
      <c r="CC64" s="37">
        <f t="shared" si="20"/>
        <v>0</v>
      </c>
      <c r="CD64" s="37">
        <f t="shared" si="20"/>
        <v>0</v>
      </c>
      <c r="CE64" s="37">
        <f t="shared" si="20"/>
        <v>0</v>
      </c>
      <c r="CF64" s="37">
        <f t="shared" si="20"/>
        <v>0</v>
      </c>
      <c r="CG64" s="37">
        <f t="shared" si="20"/>
        <v>0</v>
      </c>
      <c r="CH64" s="37">
        <f t="shared" si="20"/>
        <v>0</v>
      </c>
      <c r="CI64" s="37">
        <f t="shared" si="20"/>
        <v>0</v>
      </c>
      <c r="CJ64" s="37">
        <f t="shared" si="20"/>
        <v>0</v>
      </c>
      <c r="CK64" s="37">
        <f t="shared" si="20"/>
        <v>0</v>
      </c>
      <c r="CL64" s="37">
        <f t="shared" si="20"/>
        <v>0</v>
      </c>
      <c r="CM64" s="37">
        <f t="shared" si="20"/>
        <v>0</v>
      </c>
      <c r="CN64" s="37">
        <f t="shared" si="20"/>
        <v>0</v>
      </c>
      <c r="CO64" s="37">
        <f t="shared" si="20"/>
        <v>0</v>
      </c>
      <c r="CP64" s="37">
        <f t="shared" si="20"/>
        <v>0</v>
      </c>
      <c r="CQ64" s="37">
        <f t="shared" si="20"/>
        <v>0</v>
      </c>
      <c r="CR64" s="37">
        <f t="shared" si="20"/>
        <v>0</v>
      </c>
      <c r="CS64" s="37">
        <f t="shared" si="20"/>
        <v>0</v>
      </c>
      <c r="CT64" s="37">
        <f t="shared" si="20"/>
        <v>0</v>
      </c>
      <c r="CU64" s="37">
        <f t="shared" si="20"/>
        <v>0</v>
      </c>
      <c r="CV64" s="37">
        <f t="shared" si="20"/>
        <v>0</v>
      </c>
      <c r="CW64" s="37">
        <f t="shared" si="20"/>
        <v>0</v>
      </c>
      <c r="CX64" s="37">
        <f t="shared" si="20"/>
        <v>0</v>
      </c>
      <c r="CY64" s="37">
        <f t="shared" si="20"/>
        <v>0</v>
      </c>
      <c r="CZ64" s="37">
        <f t="shared" si="20"/>
        <v>0</v>
      </c>
      <c r="DA64" s="37">
        <f t="shared" si="20"/>
        <v>0</v>
      </c>
      <c r="DB64" s="37">
        <f t="shared" si="20"/>
        <v>0</v>
      </c>
      <c r="DC64" s="37">
        <f t="shared" si="20"/>
        <v>0</v>
      </c>
      <c r="DD64" s="37">
        <f t="shared" si="20"/>
        <v>0</v>
      </c>
      <c r="DE64" s="37">
        <f t="shared" si="20"/>
        <v>0</v>
      </c>
      <c r="DF64" s="37">
        <f t="shared" si="20"/>
        <v>0</v>
      </c>
      <c r="DG64" s="37">
        <f t="shared" si="20"/>
        <v>0</v>
      </c>
      <c r="DH64" s="37">
        <f t="shared" si="20"/>
        <v>0</v>
      </c>
      <c r="DI64" s="37">
        <f t="shared" si="20"/>
        <v>0</v>
      </c>
      <c r="DJ64" s="37">
        <f t="shared" si="20"/>
        <v>0</v>
      </c>
    </row>
    <row r="65" spans="2:114" x14ac:dyDescent="0.35">
      <c r="B65" s="1" t="str">
        <f t="shared" si="12"/>
        <v>Fees paid to Enter name</v>
      </c>
      <c r="E65" s="29">
        <f t="shared" si="13"/>
        <v>0</v>
      </c>
      <c r="G65" s="37">
        <f t="shared" si="18"/>
        <v>0</v>
      </c>
      <c r="H65" s="37">
        <f t="shared" si="18"/>
        <v>0</v>
      </c>
      <c r="I65" s="37">
        <f t="shared" si="18"/>
        <v>0</v>
      </c>
      <c r="J65" s="37">
        <f t="shared" si="18"/>
        <v>0</v>
      </c>
      <c r="K65" s="37">
        <f t="shared" si="18"/>
        <v>0</v>
      </c>
      <c r="L65" s="37">
        <f t="shared" si="18"/>
        <v>0</v>
      </c>
      <c r="M65" s="37">
        <f t="shared" si="18"/>
        <v>0</v>
      </c>
      <c r="N65" s="37">
        <f t="shared" si="18"/>
        <v>0</v>
      </c>
      <c r="O65" s="37">
        <f t="shared" si="18"/>
        <v>0</v>
      </c>
      <c r="P65" s="37">
        <f t="shared" si="18"/>
        <v>0</v>
      </c>
      <c r="Q65" s="37">
        <f t="shared" si="18"/>
        <v>0</v>
      </c>
      <c r="R65" s="37">
        <f t="shared" si="18"/>
        <v>0</v>
      </c>
      <c r="S65" s="37">
        <f t="shared" si="18"/>
        <v>0</v>
      </c>
      <c r="T65" s="37">
        <f t="shared" si="18"/>
        <v>0</v>
      </c>
      <c r="U65" s="37">
        <f t="shared" si="18"/>
        <v>0</v>
      </c>
      <c r="V65" s="37">
        <f t="shared" si="18"/>
        <v>0</v>
      </c>
      <c r="W65" s="37">
        <f t="shared" si="18"/>
        <v>0</v>
      </c>
      <c r="X65" s="37">
        <f t="shared" si="18"/>
        <v>0</v>
      </c>
      <c r="Y65" s="37">
        <f t="shared" si="18"/>
        <v>0</v>
      </c>
      <c r="Z65" s="37">
        <f t="shared" si="18"/>
        <v>0</v>
      </c>
      <c r="AA65" s="37">
        <f t="shared" si="18"/>
        <v>0</v>
      </c>
      <c r="AB65" s="37">
        <f t="shared" si="18"/>
        <v>0</v>
      </c>
      <c r="AC65" s="37">
        <f t="shared" si="18"/>
        <v>0</v>
      </c>
      <c r="AD65" s="37">
        <f t="shared" si="18"/>
        <v>0</v>
      </c>
      <c r="AE65" s="37">
        <f t="shared" si="18"/>
        <v>0</v>
      </c>
      <c r="AF65" s="37">
        <f t="shared" si="18"/>
        <v>0</v>
      </c>
      <c r="AG65" s="37">
        <f t="shared" si="18"/>
        <v>0</v>
      </c>
      <c r="AH65" s="37">
        <f t="shared" si="18"/>
        <v>0</v>
      </c>
      <c r="AI65" s="37">
        <f t="shared" si="18"/>
        <v>0</v>
      </c>
      <c r="AJ65" s="37">
        <f t="shared" si="18"/>
        <v>0</v>
      </c>
      <c r="AK65" s="37">
        <f t="shared" si="18"/>
        <v>0</v>
      </c>
      <c r="AL65" s="37">
        <f t="shared" si="18"/>
        <v>0</v>
      </c>
      <c r="AM65" s="37">
        <f t="shared" si="17"/>
        <v>0</v>
      </c>
      <c r="AN65" s="37">
        <f t="shared" si="17"/>
        <v>0</v>
      </c>
      <c r="AO65" s="37">
        <f t="shared" si="17"/>
        <v>0</v>
      </c>
      <c r="AP65" s="37">
        <f t="shared" si="17"/>
        <v>0</v>
      </c>
      <c r="AQ65" s="37">
        <f t="shared" si="17"/>
        <v>0</v>
      </c>
      <c r="AR65" s="37">
        <f t="shared" si="17"/>
        <v>0</v>
      </c>
      <c r="AS65" s="37">
        <f t="shared" si="17"/>
        <v>0</v>
      </c>
      <c r="AT65" s="37">
        <f t="shared" si="17"/>
        <v>0</v>
      </c>
      <c r="AU65" s="37">
        <f t="shared" si="17"/>
        <v>0</v>
      </c>
      <c r="AV65" s="37">
        <f t="shared" si="17"/>
        <v>0</v>
      </c>
      <c r="AW65" s="37">
        <f t="shared" si="17"/>
        <v>0</v>
      </c>
      <c r="AX65" s="37">
        <f t="shared" si="17"/>
        <v>0</v>
      </c>
      <c r="AY65" s="37">
        <f t="shared" si="17"/>
        <v>0</v>
      </c>
      <c r="AZ65" s="37">
        <f t="shared" si="17"/>
        <v>0</v>
      </c>
      <c r="BA65" s="37">
        <f t="shared" si="17"/>
        <v>0</v>
      </c>
      <c r="BB65" s="37">
        <f t="shared" si="17"/>
        <v>0</v>
      </c>
      <c r="BC65" s="37">
        <f t="shared" si="17"/>
        <v>0</v>
      </c>
      <c r="BD65" s="37">
        <f t="shared" si="17"/>
        <v>0</v>
      </c>
      <c r="BE65" s="37">
        <f t="shared" si="17"/>
        <v>0</v>
      </c>
      <c r="BF65" s="37">
        <f t="shared" si="17"/>
        <v>0</v>
      </c>
      <c r="BG65" s="37">
        <f t="shared" si="17"/>
        <v>0</v>
      </c>
      <c r="BH65" s="37">
        <f t="shared" si="17"/>
        <v>0</v>
      </c>
      <c r="BI65" s="37">
        <f t="shared" si="17"/>
        <v>0</v>
      </c>
      <c r="BJ65" s="37">
        <f t="shared" si="17"/>
        <v>0</v>
      </c>
      <c r="BK65" s="37">
        <f t="shared" si="17"/>
        <v>0</v>
      </c>
      <c r="BL65" s="37">
        <f t="shared" si="17"/>
        <v>0</v>
      </c>
      <c r="BM65" s="37">
        <f t="shared" si="17"/>
        <v>0</v>
      </c>
      <c r="BN65" s="37">
        <f t="shared" si="17"/>
        <v>0</v>
      </c>
      <c r="BO65" s="37">
        <f t="shared" si="17"/>
        <v>0</v>
      </c>
      <c r="BP65" s="37"/>
      <c r="BQ65" s="37"/>
      <c r="BR65" s="37"/>
      <c r="BS65" s="37"/>
      <c r="BT65" s="37"/>
      <c r="BU65" s="37">
        <f t="shared" si="15"/>
        <v>0</v>
      </c>
      <c r="BV65" s="37">
        <f t="shared" si="15"/>
        <v>0</v>
      </c>
      <c r="BW65" s="37">
        <f t="shared" si="15"/>
        <v>0</v>
      </c>
      <c r="BX65" s="37">
        <f t="shared" si="15"/>
        <v>0</v>
      </c>
      <c r="BY65" s="37">
        <f t="shared" si="15"/>
        <v>0</v>
      </c>
      <c r="BZ65" s="37">
        <f t="shared" si="15"/>
        <v>0</v>
      </c>
      <c r="CA65" s="37"/>
      <c r="CB65" s="37">
        <f t="shared" si="20"/>
        <v>0</v>
      </c>
      <c r="CC65" s="37">
        <f t="shared" si="20"/>
        <v>0</v>
      </c>
      <c r="CD65" s="37">
        <f t="shared" si="20"/>
        <v>0</v>
      </c>
      <c r="CE65" s="37">
        <f t="shared" si="20"/>
        <v>0</v>
      </c>
      <c r="CF65" s="37">
        <f t="shared" si="20"/>
        <v>0</v>
      </c>
      <c r="CG65" s="37">
        <f t="shared" si="20"/>
        <v>0</v>
      </c>
      <c r="CH65" s="37">
        <f t="shared" si="20"/>
        <v>0</v>
      </c>
      <c r="CI65" s="37">
        <f t="shared" si="20"/>
        <v>0</v>
      </c>
      <c r="CJ65" s="37">
        <f t="shared" si="20"/>
        <v>0</v>
      </c>
      <c r="CK65" s="37">
        <f t="shared" si="20"/>
        <v>0</v>
      </c>
      <c r="CL65" s="37">
        <f t="shared" si="20"/>
        <v>0</v>
      </c>
      <c r="CM65" s="37">
        <f t="shared" si="20"/>
        <v>0</v>
      </c>
      <c r="CN65" s="37">
        <f t="shared" si="20"/>
        <v>0</v>
      </c>
      <c r="CO65" s="37">
        <f t="shared" si="20"/>
        <v>0</v>
      </c>
      <c r="CP65" s="37">
        <f t="shared" si="20"/>
        <v>0</v>
      </c>
      <c r="CQ65" s="37">
        <f t="shared" si="20"/>
        <v>0</v>
      </c>
      <c r="CR65" s="37">
        <f t="shared" si="20"/>
        <v>0</v>
      </c>
      <c r="CS65" s="37">
        <f t="shared" si="20"/>
        <v>0</v>
      </c>
      <c r="CT65" s="37">
        <f t="shared" si="20"/>
        <v>0</v>
      </c>
      <c r="CU65" s="37">
        <f t="shared" si="20"/>
        <v>0</v>
      </c>
      <c r="CV65" s="37">
        <f t="shared" si="20"/>
        <v>0</v>
      </c>
      <c r="CW65" s="37">
        <f t="shared" si="20"/>
        <v>0</v>
      </c>
      <c r="CX65" s="37">
        <f t="shared" si="20"/>
        <v>0</v>
      </c>
      <c r="CY65" s="37">
        <f t="shared" si="20"/>
        <v>0</v>
      </c>
      <c r="CZ65" s="37">
        <f t="shared" si="20"/>
        <v>0</v>
      </c>
      <c r="DA65" s="37">
        <f t="shared" si="20"/>
        <v>0</v>
      </c>
      <c r="DB65" s="37">
        <f t="shared" si="20"/>
        <v>0</v>
      </c>
      <c r="DC65" s="37">
        <f t="shared" si="20"/>
        <v>0</v>
      </c>
      <c r="DD65" s="37">
        <f t="shared" si="20"/>
        <v>0</v>
      </c>
      <c r="DE65" s="37">
        <f t="shared" si="20"/>
        <v>0</v>
      </c>
      <c r="DF65" s="37">
        <f t="shared" si="20"/>
        <v>0</v>
      </c>
      <c r="DG65" s="37">
        <f t="shared" si="20"/>
        <v>0</v>
      </c>
      <c r="DH65" s="37">
        <f t="shared" si="20"/>
        <v>0</v>
      </c>
      <c r="DI65" s="37">
        <f t="shared" si="20"/>
        <v>0</v>
      </c>
      <c r="DJ65" s="37">
        <f t="shared" si="20"/>
        <v>0</v>
      </c>
    </row>
    <row r="66" spans="2:114" x14ac:dyDescent="0.35">
      <c r="B66" s="2" t="s">
        <v>42</v>
      </c>
      <c r="C66" s="2"/>
      <c r="D66" s="2"/>
      <c r="E66" s="32">
        <f t="shared" si="13"/>
        <v>6318.3501837691947</v>
      </c>
      <c r="F66" s="2"/>
      <c r="G66" s="33">
        <f t="shared" ref="G66:AL66" si="21">SUM(G56:G65)</f>
        <v>0</v>
      </c>
      <c r="H66" s="33">
        <f t="shared" si="21"/>
        <v>158.18266500000001</v>
      </c>
      <c r="I66" s="33">
        <f t="shared" si="21"/>
        <v>0</v>
      </c>
      <c r="J66" s="33">
        <f t="shared" si="21"/>
        <v>0</v>
      </c>
      <c r="K66" s="33">
        <f t="shared" si="21"/>
        <v>0</v>
      </c>
      <c r="L66" s="33">
        <f t="shared" si="21"/>
        <v>0</v>
      </c>
      <c r="M66" s="33">
        <f t="shared" si="21"/>
        <v>0</v>
      </c>
      <c r="N66" s="33">
        <f t="shared" si="21"/>
        <v>0</v>
      </c>
      <c r="O66" s="33">
        <f t="shared" si="21"/>
        <v>0</v>
      </c>
      <c r="P66" s="33">
        <f t="shared" si="21"/>
        <v>0</v>
      </c>
      <c r="Q66" s="33">
        <f t="shared" si="21"/>
        <v>0</v>
      </c>
      <c r="R66" s="33">
        <f t="shared" si="21"/>
        <v>0</v>
      </c>
      <c r="S66" s="33">
        <f t="shared" si="21"/>
        <v>0</v>
      </c>
      <c r="T66" s="33">
        <f t="shared" si="21"/>
        <v>0</v>
      </c>
      <c r="U66" s="33">
        <f t="shared" si="21"/>
        <v>0</v>
      </c>
      <c r="V66" s="33">
        <f t="shared" si="21"/>
        <v>0</v>
      </c>
      <c r="W66" s="33">
        <f t="shared" si="21"/>
        <v>0</v>
      </c>
      <c r="X66" s="33">
        <f t="shared" si="21"/>
        <v>0</v>
      </c>
      <c r="Y66" s="33">
        <f t="shared" si="21"/>
        <v>10.025</v>
      </c>
      <c r="Z66" s="33">
        <f t="shared" si="21"/>
        <v>0</v>
      </c>
      <c r="AA66" s="33">
        <f t="shared" si="21"/>
        <v>0</v>
      </c>
      <c r="AB66" s="33">
        <f t="shared" si="21"/>
        <v>0</v>
      </c>
      <c r="AC66" s="33">
        <f t="shared" si="21"/>
        <v>0</v>
      </c>
      <c r="AD66" s="33">
        <f t="shared" si="21"/>
        <v>0</v>
      </c>
      <c r="AE66" s="33">
        <f t="shared" si="21"/>
        <v>0</v>
      </c>
      <c r="AF66" s="33">
        <f t="shared" si="21"/>
        <v>0</v>
      </c>
      <c r="AG66" s="33">
        <f t="shared" si="21"/>
        <v>0</v>
      </c>
      <c r="AH66" s="33">
        <f t="shared" si="21"/>
        <v>0</v>
      </c>
      <c r="AI66" s="33">
        <f t="shared" si="21"/>
        <v>0</v>
      </c>
      <c r="AJ66" s="33">
        <f t="shared" si="21"/>
        <v>0</v>
      </c>
      <c r="AK66" s="33">
        <f t="shared" si="21"/>
        <v>12.318045324999998</v>
      </c>
      <c r="AL66" s="33">
        <f t="shared" si="21"/>
        <v>0</v>
      </c>
      <c r="AM66" s="33">
        <f t="shared" ref="AM66:BO66" si="22">SUM(AM56:AM65)</f>
        <v>11.486832983124996</v>
      </c>
      <c r="AN66" s="33">
        <f t="shared" si="22"/>
        <v>0</v>
      </c>
      <c r="AO66" s="33">
        <f t="shared" si="22"/>
        <v>11.774003807703121</v>
      </c>
      <c r="AP66" s="33">
        <f t="shared" si="22"/>
        <v>4081</v>
      </c>
      <c r="AQ66" s="33">
        <f t="shared" si="22"/>
        <v>200.56835390289569</v>
      </c>
      <c r="AR66" s="33">
        <f t="shared" si="22"/>
        <v>720.26876000000175</v>
      </c>
      <c r="AS66" s="33">
        <f t="shared" si="22"/>
        <v>450.37006275046798</v>
      </c>
      <c r="AT66" s="33">
        <f t="shared" si="22"/>
        <v>662.35646000000088</v>
      </c>
      <c r="AU66" s="33">
        <f t="shared" si="22"/>
        <v>0</v>
      </c>
      <c r="AV66" s="33">
        <f t="shared" si="22"/>
        <v>0</v>
      </c>
      <c r="AW66" s="33">
        <f t="shared" si="22"/>
        <v>0</v>
      </c>
      <c r="AX66" s="33">
        <f t="shared" si="22"/>
        <v>0</v>
      </c>
      <c r="AY66" s="33">
        <f t="shared" si="22"/>
        <v>0</v>
      </c>
      <c r="AZ66" s="33">
        <f t="shared" si="22"/>
        <v>0</v>
      </c>
      <c r="BA66" s="33">
        <f t="shared" si="22"/>
        <v>0</v>
      </c>
      <c r="BB66" s="33">
        <f t="shared" si="22"/>
        <v>0</v>
      </c>
      <c r="BC66" s="33">
        <f t="shared" si="22"/>
        <v>0</v>
      </c>
      <c r="BD66" s="33">
        <f t="shared" si="22"/>
        <v>0</v>
      </c>
      <c r="BE66" s="33">
        <f t="shared" si="22"/>
        <v>0</v>
      </c>
      <c r="BF66" s="33">
        <f t="shared" si="22"/>
        <v>0</v>
      </c>
      <c r="BG66" s="33">
        <f t="shared" si="22"/>
        <v>0</v>
      </c>
      <c r="BH66" s="33">
        <f t="shared" si="22"/>
        <v>0</v>
      </c>
      <c r="BI66" s="33">
        <f t="shared" si="22"/>
        <v>0</v>
      </c>
      <c r="BJ66" s="33">
        <f t="shared" si="22"/>
        <v>0</v>
      </c>
      <c r="BK66" s="33">
        <f t="shared" si="22"/>
        <v>0</v>
      </c>
      <c r="BL66" s="33">
        <f t="shared" si="22"/>
        <v>0</v>
      </c>
      <c r="BM66" s="33">
        <f t="shared" si="22"/>
        <v>0</v>
      </c>
      <c r="BN66" s="33">
        <f t="shared" si="22"/>
        <v>0</v>
      </c>
      <c r="BO66" s="33">
        <f t="shared" si="22"/>
        <v>0</v>
      </c>
      <c r="BP66" s="33"/>
      <c r="BQ66" s="33"/>
      <c r="BR66" s="33"/>
      <c r="BS66" s="33"/>
      <c r="BT66" s="33"/>
      <c r="BU66" s="33">
        <f t="shared" ref="BU66:BZ66" si="23">SUM(BU56:BU65)</f>
        <v>0</v>
      </c>
      <c r="BV66" s="33">
        <f t="shared" si="23"/>
        <v>0</v>
      </c>
      <c r="BW66" s="33">
        <f t="shared" si="23"/>
        <v>0</v>
      </c>
      <c r="BX66" s="33">
        <f t="shared" si="23"/>
        <v>0</v>
      </c>
      <c r="BY66" s="33">
        <f t="shared" si="23"/>
        <v>0</v>
      </c>
      <c r="BZ66" s="33">
        <f t="shared" si="23"/>
        <v>0</v>
      </c>
      <c r="CA66" s="33"/>
      <c r="CB66" s="33">
        <f t="shared" ref="CB66:DJ66" si="24">SUM(CB56:CB65)</f>
        <v>0</v>
      </c>
      <c r="CC66" s="33">
        <f t="shared" si="24"/>
        <v>0</v>
      </c>
      <c r="CD66" s="33">
        <f t="shared" si="24"/>
        <v>0</v>
      </c>
      <c r="CE66" s="33">
        <f t="shared" si="24"/>
        <v>0</v>
      </c>
      <c r="CF66" s="33">
        <f t="shared" si="24"/>
        <v>0</v>
      </c>
      <c r="CG66" s="33">
        <f t="shared" si="24"/>
        <v>0</v>
      </c>
      <c r="CH66" s="33">
        <f t="shared" si="24"/>
        <v>0</v>
      </c>
      <c r="CI66" s="33">
        <f t="shared" si="24"/>
        <v>0</v>
      </c>
      <c r="CJ66" s="33">
        <f t="shared" si="24"/>
        <v>0</v>
      </c>
      <c r="CK66" s="33">
        <f t="shared" si="24"/>
        <v>0</v>
      </c>
      <c r="CL66" s="33">
        <f t="shared" si="24"/>
        <v>0</v>
      </c>
      <c r="CM66" s="33">
        <f t="shared" si="24"/>
        <v>0</v>
      </c>
      <c r="CN66" s="33">
        <f t="shared" si="24"/>
        <v>0</v>
      </c>
      <c r="CO66" s="33">
        <f t="shared" si="24"/>
        <v>0</v>
      </c>
      <c r="CP66" s="33">
        <f t="shared" si="24"/>
        <v>0</v>
      </c>
      <c r="CQ66" s="33">
        <f t="shared" si="24"/>
        <v>0</v>
      </c>
      <c r="CR66" s="33">
        <f t="shared" si="24"/>
        <v>0</v>
      </c>
      <c r="CS66" s="33">
        <f t="shared" si="24"/>
        <v>0</v>
      </c>
      <c r="CT66" s="33">
        <f t="shared" si="24"/>
        <v>0</v>
      </c>
      <c r="CU66" s="33">
        <f t="shared" si="24"/>
        <v>0</v>
      </c>
      <c r="CV66" s="33">
        <f t="shared" si="24"/>
        <v>0</v>
      </c>
      <c r="CW66" s="33">
        <f t="shared" si="24"/>
        <v>0</v>
      </c>
      <c r="CX66" s="33">
        <f t="shared" si="24"/>
        <v>0</v>
      </c>
      <c r="CY66" s="33">
        <f t="shared" si="24"/>
        <v>0</v>
      </c>
      <c r="CZ66" s="33">
        <f t="shared" si="24"/>
        <v>0</v>
      </c>
      <c r="DA66" s="33">
        <f t="shared" si="24"/>
        <v>0</v>
      </c>
      <c r="DB66" s="33">
        <f t="shared" si="24"/>
        <v>0</v>
      </c>
      <c r="DC66" s="33">
        <f t="shared" si="24"/>
        <v>0</v>
      </c>
      <c r="DD66" s="33">
        <f t="shared" si="24"/>
        <v>0</v>
      </c>
      <c r="DE66" s="33">
        <f t="shared" si="24"/>
        <v>0</v>
      </c>
      <c r="DF66" s="33">
        <f t="shared" si="24"/>
        <v>0</v>
      </c>
      <c r="DG66" s="33">
        <f t="shared" si="24"/>
        <v>0</v>
      </c>
      <c r="DH66" s="33">
        <f t="shared" si="24"/>
        <v>0</v>
      </c>
      <c r="DI66" s="33">
        <f t="shared" si="24"/>
        <v>0</v>
      </c>
      <c r="DJ66" s="33">
        <f t="shared" si="24"/>
        <v>0</v>
      </c>
    </row>
    <row r="67" spans="2:114" x14ac:dyDescent="0.35">
      <c r="E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</row>
    <row r="68" spans="2:114" x14ac:dyDescent="0.35">
      <c r="B68" s="2" t="s">
        <v>59</v>
      </c>
      <c r="E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</row>
    <row r="69" spans="2:114" x14ac:dyDescent="0.35">
      <c r="E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</row>
    <row r="70" spans="2:114" x14ac:dyDescent="0.35">
      <c r="B70" s="1" t="str">
        <f t="shared" ref="B70:B79" si="25">B56</f>
        <v>Dividends</v>
      </c>
      <c r="E70" s="29">
        <f t="shared" ref="E70:E80" si="26">SUM(G70:DJ70)</f>
        <v>1560.8613785439766</v>
      </c>
      <c r="G70" s="37">
        <f t="shared" ref="G70:BR73" si="27">IF(G$4&gt;=$C$9,G38,0)</f>
        <v>0</v>
      </c>
      <c r="H70" s="37">
        <f t="shared" si="27"/>
        <v>0</v>
      </c>
      <c r="I70" s="37">
        <f t="shared" si="27"/>
        <v>0</v>
      </c>
      <c r="J70" s="37">
        <f t="shared" si="27"/>
        <v>0</v>
      </c>
      <c r="K70" s="37">
        <f t="shared" si="27"/>
        <v>0</v>
      </c>
      <c r="L70" s="37">
        <f t="shared" si="27"/>
        <v>0</v>
      </c>
      <c r="M70" s="37">
        <f t="shared" si="27"/>
        <v>0</v>
      </c>
      <c r="N70" s="37">
        <f t="shared" si="27"/>
        <v>0</v>
      </c>
      <c r="O70" s="37">
        <f t="shared" si="27"/>
        <v>0</v>
      </c>
      <c r="P70" s="37">
        <f t="shared" si="27"/>
        <v>0</v>
      </c>
      <c r="Q70" s="37">
        <f t="shared" si="27"/>
        <v>0</v>
      </c>
      <c r="R70" s="37">
        <f t="shared" si="27"/>
        <v>0</v>
      </c>
      <c r="S70" s="37">
        <f t="shared" si="27"/>
        <v>0</v>
      </c>
      <c r="T70" s="37">
        <f t="shared" si="27"/>
        <v>0</v>
      </c>
      <c r="U70" s="37">
        <f t="shared" si="27"/>
        <v>0</v>
      </c>
      <c r="V70" s="37">
        <f t="shared" si="27"/>
        <v>0</v>
      </c>
      <c r="W70" s="37">
        <f t="shared" si="27"/>
        <v>0</v>
      </c>
      <c r="X70" s="37">
        <f t="shared" si="27"/>
        <v>0</v>
      </c>
      <c r="Y70" s="37">
        <f t="shared" si="27"/>
        <v>0</v>
      </c>
      <c r="Z70" s="37">
        <f t="shared" si="27"/>
        <v>0</v>
      </c>
      <c r="AA70" s="37">
        <f t="shared" si="27"/>
        <v>0</v>
      </c>
      <c r="AB70" s="37">
        <f t="shared" si="27"/>
        <v>0</v>
      </c>
      <c r="AC70" s="37">
        <f t="shared" si="27"/>
        <v>0</v>
      </c>
      <c r="AD70" s="37">
        <f t="shared" si="27"/>
        <v>0</v>
      </c>
      <c r="AE70" s="37">
        <f t="shared" si="27"/>
        <v>0</v>
      </c>
      <c r="AF70" s="37">
        <f t="shared" si="27"/>
        <v>0</v>
      </c>
      <c r="AG70" s="37">
        <f t="shared" si="27"/>
        <v>0</v>
      </c>
      <c r="AH70" s="37">
        <f t="shared" si="27"/>
        <v>0</v>
      </c>
      <c r="AI70" s="37">
        <f t="shared" si="27"/>
        <v>0</v>
      </c>
      <c r="AJ70" s="37">
        <f t="shared" si="27"/>
        <v>0</v>
      </c>
      <c r="AK70" s="37">
        <f t="shared" si="27"/>
        <v>0</v>
      </c>
      <c r="AL70" s="37">
        <f t="shared" si="27"/>
        <v>0</v>
      </c>
      <c r="AM70" s="37">
        <f t="shared" si="27"/>
        <v>0</v>
      </c>
      <c r="AN70" s="37">
        <f t="shared" si="27"/>
        <v>0</v>
      </c>
      <c r="AO70" s="37">
        <f t="shared" si="27"/>
        <v>0</v>
      </c>
      <c r="AP70" s="37">
        <f t="shared" si="27"/>
        <v>0</v>
      </c>
      <c r="AQ70" s="37">
        <f t="shared" si="27"/>
        <v>0</v>
      </c>
      <c r="AR70" s="37">
        <f t="shared" si="27"/>
        <v>0</v>
      </c>
      <c r="AS70" s="37">
        <f t="shared" si="27"/>
        <v>0</v>
      </c>
      <c r="AT70" s="37">
        <f t="shared" si="27"/>
        <v>0</v>
      </c>
      <c r="AU70" s="37">
        <f t="shared" si="27"/>
        <v>0</v>
      </c>
      <c r="AV70" s="37">
        <f t="shared" si="27"/>
        <v>0</v>
      </c>
      <c r="AW70" s="37">
        <f t="shared" si="27"/>
        <v>0</v>
      </c>
      <c r="AX70" s="37">
        <f t="shared" si="27"/>
        <v>0</v>
      </c>
      <c r="AY70" s="37">
        <f t="shared" si="27"/>
        <v>0</v>
      </c>
      <c r="AZ70" s="37">
        <f t="shared" si="27"/>
        <v>0</v>
      </c>
      <c r="BA70" s="37">
        <f t="shared" si="27"/>
        <v>0</v>
      </c>
      <c r="BB70" s="37">
        <f t="shared" si="27"/>
        <v>0</v>
      </c>
      <c r="BC70" s="37">
        <f t="shared" si="27"/>
        <v>0</v>
      </c>
      <c r="BD70" s="37">
        <f t="shared" si="27"/>
        <v>0</v>
      </c>
      <c r="BE70" s="37">
        <f t="shared" si="27"/>
        <v>0</v>
      </c>
      <c r="BF70" s="37">
        <f t="shared" si="27"/>
        <v>0</v>
      </c>
      <c r="BG70" s="37">
        <f t="shared" si="27"/>
        <v>175.71915253161472</v>
      </c>
      <c r="BH70" s="37">
        <f t="shared" si="27"/>
        <v>221.73361076001805</v>
      </c>
      <c r="BI70" s="37">
        <f t="shared" si="27"/>
        <v>0</v>
      </c>
      <c r="BJ70" s="37">
        <f t="shared" si="27"/>
        <v>66.552814077440985</v>
      </c>
      <c r="BK70" s="37">
        <f t="shared" si="27"/>
        <v>0</v>
      </c>
      <c r="BL70" s="37">
        <f t="shared" si="27"/>
        <v>81.577778668912856</v>
      </c>
      <c r="BM70" s="37">
        <f t="shared" si="27"/>
        <v>0</v>
      </c>
      <c r="BN70" s="37">
        <f t="shared" si="27"/>
        <v>0</v>
      </c>
      <c r="BO70" s="37">
        <f t="shared" si="27"/>
        <v>0</v>
      </c>
      <c r="BP70" s="37">
        <f t="shared" si="27"/>
        <v>0</v>
      </c>
      <c r="BQ70" s="37">
        <f t="shared" si="27"/>
        <v>0</v>
      </c>
      <c r="BR70" s="37">
        <f t="shared" si="27"/>
        <v>0</v>
      </c>
      <c r="BS70" s="37">
        <f t="shared" ref="BS70:DJ75" si="28">IF(BS$4&gt;=$C$9,BS38,0)</f>
        <v>0</v>
      </c>
      <c r="BT70" s="37">
        <f t="shared" si="28"/>
        <v>0</v>
      </c>
      <c r="BU70" s="37">
        <f t="shared" si="28"/>
        <v>0</v>
      </c>
      <c r="BV70" s="37">
        <f t="shared" si="28"/>
        <v>0</v>
      </c>
      <c r="BW70" s="37">
        <f t="shared" si="28"/>
        <v>0</v>
      </c>
      <c r="BX70" s="37">
        <f t="shared" si="28"/>
        <v>0</v>
      </c>
      <c r="BY70" s="37">
        <f t="shared" si="28"/>
        <v>0</v>
      </c>
      <c r="BZ70" s="37">
        <f t="shared" si="28"/>
        <v>0</v>
      </c>
      <c r="CA70" s="37">
        <f t="shared" si="28"/>
        <v>0</v>
      </c>
      <c r="CB70" s="37">
        <f t="shared" si="28"/>
        <v>0</v>
      </c>
      <c r="CC70" s="37">
        <f t="shared" si="28"/>
        <v>0</v>
      </c>
      <c r="CD70" s="37">
        <f t="shared" si="28"/>
        <v>0</v>
      </c>
      <c r="CE70" s="37">
        <f t="shared" si="28"/>
        <v>0</v>
      </c>
      <c r="CF70" s="37">
        <f t="shared" si="28"/>
        <v>0</v>
      </c>
      <c r="CG70" s="37">
        <f t="shared" si="28"/>
        <v>0</v>
      </c>
      <c r="CH70" s="37">
        <f t="shared" si="28"/>
        <v>0</v>
      </c>
      <c r="CI70" s="37">
        <f t="shared" si="28"/>
        <v>1008.1028794020299</v>
      </c>
      <c r="CJ70" s="37">
        <f t="shared" si="28"/>
        <v>7.1751431039602052</v>
      </c>
      <c r="CK70" s="37">
        <f t="shared" si="28"/>
        <v>0</v>
      </c>
      <c r="CL70" s="37">
        <f t="shared" si="28"/>
        <v>0</v>
      </c>
      <c r="CM70" s="37">
        <f t="shared" si="28"/>
        <v>0</v>
      </c>
      <c r="CN70" s="37">
        <f t="shared" si="28"/>
        <v>0</v>
      </c>
      <c r="CO70" s="37">
        <f t="shared" si="28"/>
        <v>0</v>
      </c>
      <c r="CP70" s="37">
        <f t="shared" si="28"/>
        <v>0</v>
      </c>
      <c r="CQ70" s="37">
        <f t="shared" si="28"/>
        <v>0</v>
      </c>
      <c r="CR70" s="37">
        <f t="shared" si="28"/>
        <v>0</v>
      </c>
      <c r="CS70" s="37">
        <f t="shared" si="28"/>
        <v>0</v>
      </c>
      <c r="CT70" s="37">
        <f t="shared" si="28"/>
        <v>0</v>
      </c>
      <c r="CU70" s="37">
        <f t="shared" si="28"/>
        <v>0</v>
      </c>
      <c r="CV70" s="37">
        <f t="shared" si="28"/>
        <v>0</v>
      </c>
      <c r="CW70" s="37">
        <f t="shared" si="28"/>
        <v>0</v>
      </c>
      <c r="CX70" s="37">
        <f t="shared" si="28"/>
        <v>0</v>
      </c>
      <c r="CY70" s="37">
        <f t="shared" si="28"/>
        <v>0</v>
      </c>
      <c r="CZ70" s="37">
        <f t="shared" si="28"/>
        <v>0</v>
      </c>
      <c r="DA70" s="37">
        <f t="shared" si="28"/>
        <v>0</v>
      </c>
      <c r="DB70" s="37">
        <f t="shared" si="28"/>
        <v>0</v>
      </c>
      <c r="DC70" s="37">
        <f t="shared" si="28"/>
        <v>0</v>
      </c>
      <c r="DD70" s="37">
        <f t="shared" si="28"/>
        <v>0</v>
      </c>
      <c r="DE70" s="37">
        <f t="shared" si="28"/>
        <v>0</v>
      </c>
      <c r="DF70" s="37">
        <f t="shared" si="28"/>
        <v>0</v>
      </c>
      <c r="DG70" s="37">
        <f t="shared" si="28"/>
        <v>0</v>
      </c>
      <c r="DH70" s="37">
        <f t="shared" si="28"/>
        <v>0</v>
      </c>
      <c r="DI70" s="37">
        <f t="shared" si="28"/>
        <v>0</v>
      </c>
      <c r="DJ70" s="37">
        <f t="shared" si="28"/>
        <v>0</v>
      </c>
    </row>
    <row r="71" spans="2:114" x14ac:dyDescent="0.35">
      <c r="B71" s="1" t="str">
        <f t="shared" si="25"/>
        <v>Shareholder Loan interest and fees</v>
      </c>
      <c r="E71" s="29">
        <f t="shared" si="26"/>
        <v>20707.043065348345</v>
      </c>
      <c r="G71" s="37">
        <f t="shared" si="27"/>
        <v>0</v>
      </c>
      <c r="H71" s="37">
        <f t="shared" si="27"/>
        <v>0</v>
      </c>
      <c r="I71" s="37">
        <f t="shared" si="27"/>
        <v>0</v>
      </c>
      <c r="J71" s="37">
        <f t="shared" si="27"/>
        <v>0</v>
      </c>
      <c r="K71" s="37">
        <f t="shared" si="27"/>
        <v>0</v>
      </c>
      <c r="L71" s="37">
        <f t="shared" si="27"/>
        <v>0</v>
      </c>
      <c r="M71" s="37">
        <f t="shared" si="27"/>
        <v>0</v>
      </c>
      <c r="N71" s="37">
        <f t="shared" si="27"/>
        <v>0</v>
      </c>
      <c r="O71" s="37">
        <f t="shared" si="27"/>
        <v>0</v>
      </c>
      <c r="P71" s="37">
        <f t="shared" si="27"/>
        <v>0</v>
      </c>
      <c r="Q71" s="37">
        <f t="shared" si="27"/>
        <v>0</v>
      </c>
      <c r="R71" s="37">
        <f t="shared" si="27"/>
        <v>0</v>
      </c>
      <c r="S71" s="37">
        <f t="shared" si="27"/>
        <v>0</v>
      </c>
      <c r="T71" s="37">
        <f t="shared" si="27"/>
        <v>0</v>
      </c>
      <c r="U71" s="37">
        <f t="shared" si="27"/>
        <v>0</v>
      </c>
      <c r="V71" s="37">
        <f t="shared" si="27"/>
        <v>0</v>
      </c>
      <c r="W71" s="37">
        <f t="shared" si="27"/>
        <v>0</v>
      </c>
      <c r="X71" s="37">
        <f t="shared" si="27"/>
        <v>0</v>
      </c>
      <c r="Y71" s="37">
        <f t="shared" si="27"/>
        <v>0</v>
      </c>
      <c r="Z71" s="37">
        <f t="shared" si="27"/>
        <v>0</v>
      </c>
      <c r="AA71" s="37">
        <f t="shared" si="27"/>
        <v>0</v>
      </c>
      <c r="AB71" s="37">
        <f t="shared" si="27"/>
        <v>0</v>
      </c>
      <c r="AC71" s="37">
        <f t="shared" si="27"/>
        <v>0</v>
      </c>
      <c r="AD71" s="37">
        <f t="shared" si="27"/>
        <v>0</v>
      </c>
      <c r="AE71" s="37">
        <f t="shared" si="27"/>
        <v>0</v>
      </c>
      <c r="AF71" s="37">
        <f t="shared" si="27"/>
        <v>0</v>
      </c>
      <c r="AG71" s="37">
        <f t="shared" si="27"/>
        <v>0</v>
      </c>
      <c r="AH71" s="37">
        <f t="shared" si="27"/>
        <v>0</v>
      </c>
      <c r="AI71" s="37">
        <f t="shared" si="27"/>
        <v>0</v>
      </c>
      <c r="AJ71" s="37">
        <f t="shared" si="27"/>
        <v>0</v>
      </c>
      <c r="AK71" s="37">
        <f t="shared" si="27"/>
        <v>0</v>
      </c>
      <c r="AL71" s="37">
        <f t="shared" si="27"/>
        <v>0</v>
      </c>
      <c r="AM71" s="37">
        <f t="shared" si="27"/>
        <v>0</v>
      </c>
      <c r="AN71" s="37">
        <f t="shared" si="27"/>
        <v>0</v>
      </c>
      <c r="AO71" s="37">
        <f t="shared" si="27"/>
        <v>0</v>
      </c>
      <c r="AP71" s="37">
        <f t="shared" si="27"/>
        <v>0</v>
      </c>
      <c r="AQ71" s="37">
        <f t="shared" si="27"/>
        <v>0</v>
      </c>
      <c r="AR71" s="37">
        <f t="shared" si="27"/>
        <v>0</v>
      </c>
      <c r="AS71" s="37">
        <f t="shared" si="27"/>
        <v>0</v>
      </c>
      <c r="AT71" s="37">
        <f t="shared" si="27"/>
        <v>0</v>
      </c>
      <c r="AU71" s="37">
        <f t="shared" si="27"/>
        <v>552.99779589240347</v>
      </c>
      <c r="AV71" s="37">
        <f t="shared" si="27"/>
        <v>607.54054921882539</v>
      </c>
      <c r="AW71" s="37">
        <f t="shared" si="27"/>
        <v>604.45870121882547</v>
      </c>
      <c r="AX71" s="37">
        <f t="shared" si="27"/>
        <v>603.33377321882551</v>
      </c>
      <c r="AY71" s="37">
        <f t="shared" si="27"/>
        <v>600.10559721882544</v>
      </c>
      <c r="AZ71" s="37">
        <f t="shared" si="27"/>
        <v>598.83842921882535</v>
      </c>
      <c r="BA71" s="37">
        <f t="shared" si="27"/>
        <v>595.51309321882547</v>
      </c>
      <c r="BB71" s="37">
        <f t="shared" si="27"/>
        <v>592.85891721882535</v>
      </c>
      <c r="BC71" s="37">
        <f t="shared" si="27"/>
        <v>589.73473321882534</v>
      </c>
      <c r="BD71" s="37">
        <f t="shared" si="27"/>
        <v>589.43468521882539</v>
      </c>
      <c r="BE71" s="37">
        <f t="shared" si="27"/>
        <v>585.55130921882539</v>
      </c>
      <c r="BF71" s="37">
        <f t="shared" si="27"/>
        <v>582.72644521882535</v>
      </c>
      <c r="BG71" s="37">
        <f t="shared" si="27"/>
        <v>579.24447721882541</v>
      </c>
      <c r="BH71" s="37">
        <f t="shared" si="27"/>
        <v>577.28318921882544</v>
      </c>
      <c r="BI71" s="37">
        <f t="shared" si="27"/>
        <v>522.84320253638498</v>
      </c>
      <c r="BJ71" s="37">
        <f t="shared" si="27"/>
        <v>576.54860287304211</v>
      </c>
      <c r="BK71" s="37">
        <f t="shared" si="27"/>
        <v>432.38438200463929</v>
      </c>
      <c r="BL71" s="37">
        <f t="shared" si="27"/>
        <v>580.72172090567278</v>
      </c>
      <c r="BM71" s="37">
        <f t="shared" si="27"/>
        <v>362.47147978721318</v>
      </c>
      <c r="BN71" s="37">
        <f t="shared" si="27"/>
        <v>588.91314292030654</v>
      </c>
      <c r="BO71" s="37">
        <f t="shared" si="27"/>
        <v>386.95476270575909</v>
      </c>
      <c r="BP71" s="37">
        <f t="shared" si="27"/>
        <v>592.78044910384551</v>
      </c>
      <c r="BQ71" s="37">
        <f t="shared" si="27"/>
        <v>299.26417672939351</v>
      </c>
      <c r="BR71" s="37">
        <f t="shared" si="27"/>
        <v>602.74414011497765</v>
      </c>
      <c r="BS71" s="37">
        <f t="shared" si="28"/>
        <v>376.87077365693517</v>
      </c>
      <c r="BT71" s="37">
        <f t="shared" si="28"/>
        <v>609.40006187814549</v>
      </c>
      <c r="BU71" s="37">
        <f t="shared" si="28"/>
        <v>361.42433983238152</v>
      </c>
      <c r="BV71" s="37">
        <f t="shared" si="28"/>
        <v>617.84530880649106</v>
      </c>
      <c r="BW71" s="37">
        <f t="shared" si="28"/>
        <v>324.08885333709486</v>
      </c>
      <c r="BX71" s="37">
        <f t="shared" si="28"/>
        <v>627.56445266749404</v>
      </c>
      <c r="BY71" s="37">
        <f t="shared" si="28"/>
        <v>249.3543434592134</v>
      </c>
      <c r="BZ71" s="37">
        <f t="shared" si="28"/>
        <v>638.31269786554333</v>
      </c>
      <c r="CA71" s="37">
        <f t="shared" si="28"/>
        <v>228.50124614663218</v>
      </c>
      <c r="CB71" s="37">
        <f t="shared" si="28"/>
        <v>650.07346477273461</v>
      </c>
      <c r="CC71" s="37">
        <f t="shared" si="28"/>
        <v>92.426309446705091</v>
      </c>
      <c r="CD71" s="37">
        <f t="shared" si="28"/>
        <v>665.2744132488076</v>
      </c>
      <c r="CE71" s="37">
        <f t="shared" si="28"/>
        <v>290.56078862836557</v>
      </c>
      <c r="CF71" s="37">
        <f t="shared" si="28"/>
        <v>667.79696210078896</v>
      </c>
      <c r="CG71" s="37">
        <f t="shared" si="28"/>
        <v>651.23023751234257</v>
      </c>
      <c r="CH71" s="37">
        <f t="shared" si="28"/>
        <v>354.3145477939018</v>
      </c>
      <c r="CI71" s="37">
        <f t="shared" si="28"/>
        <v>96.756508776399386</v>
      </c>
      <c r="CJ71" s="37">
        <f t="shared" si="28"/>
        <v>0</v>
      </c>
      <c r="CK71" s="37">
        <f t="shared" si="28"/>
        <v>0</v>
      </c>
      <c r="CL71" s="37">
        <f t="shared" si="28"/>
        <v>0</v>
      </c>
      <c r="CM71" s="37">
        <f t="shared" si="28"/>
        <v>0</v>
      </c>
      <c r="CN71" s="37">
        <f t="shared" si="28"/>
        <v>0</v>
      </c>
      <c r="CO71" s="37">
        <f t="shared" si="28"/>
        <v>0</v>
      </c>
      <c r="CP71" s="37">
        <f t="shared" si="28"/>
        <v>0</v>
      </c>
      <c r="CQ71" s="37">
        <f t="shared" si="28"/>
        <v>0</v>
      </c>
      <c r="CR71" s="37">
        <f t="shared" si="28"/>
        <v>0</v>
      </c>
      <c r="CS71" s="37">
        <f t="shared" si="28"/>
        <v>0</v>
      </c>
      <c r="CT71" s="37">
        <f t="shared" si="28"/>
        <v>0</v>
      </c>
      <c r="CU71" s="37">
        <f t="shared" si="28"/>
        <v>0</v>
      </c>
      <c r="CV71" s="37">
        <f t="shared" si="28"/>
        <v>0</v>
      </c>
      <c r="CW71" s="37">
        <f t="shared" si="28"/>
        <v>0</v>
      </c>
      <c r="CX71" s="37">
        <f t="shared" si="28"/>
        <v>0</v>
      </c>
      <c r="CY71" s="37">
        <f t="shared" si="28"/>
        <v>0</v>
      </c>
      <c r="CZ71" s="37">
        <f t="shared" si="28"/>
        <v>0</v>
      </c>
      <c r="DA71" s="37">
        <f t="shared" si="28"/>
        <v>0</v>
      </c>
      <c r="DB71" s="37">
        <f t="shared" si="28"/>
        <v>0</v>
      </c>
      <c r="DC71" s="37">
        <f t="shared" si="28"/>
        <v>0</v>
      </c>
      <c r="DD71" s="37">
        <f t="shared" si="28"/>
        <v>0</v>
      </c>
      <c r="DE71" s="37">
        <f t="shared" si="28"/>
        <v>0</v>
      </c>
      <c r="DF71" s="37">
        <f t="shared" si="28"/>
        <v>0</v>
      </c>
      <c r="DG71" s="37">
        <f t="shared" si="28"/>
        <v>0</v>
      </c>
      <c r="DH71" s="37">
        <f t="shared" si="28"/>
        <v>0</v>
      </c>
      <c r="DI71" s="37">
        <f t="shared" si="28"/>
        <v>0</v>
      </c>
      <c r="DJ71" s="37">
        <f t="shared" si="28"/>
        <v>0</v>
      </c>
    </row>
    <row r="72" spans="2:114" x14ac:dyDescent="0.35">
      <c r="B72" s="1" t="str">
        <f t="shared" si="25"/>
        <v>Shareholder Loan Principal</v>
      </c>
      <c r="E72" s="29">
        <f t="shared" si="26"/>
        <v>14154.649324918148</v>
      </c>
      <c r="G72" s="37">
        <f t="shared" si="27"/>
        <v>0</v>
      </c>
      <c r="H72" s="37">
        <f t="shared" si="27"/>
        <v>0</v>
      </c>
      <c r="I72" s="37">
        <f t="shared" si="27"/>
        <v>0</v>
      </c>
      <c r="J72" s="37">
        <f t="shared" si="27"/>
        <v>0</v>
      </c>
      <c r="K72" s="37">
        <f t="shared" si="27"/>
        <v>0</v>
      </c>
      <c r="L72" s="37">
        <f t="shared" si="27"/>
        <v>0</v>
      </c>
      <c r="M72" s="37">
        <f t="shared" si="27"/>
        <v>0</v>
      </c>
      <c r="N72" s="37">
        <f t="shared" si="27"/>
        <v>0</v>
      </c>
      <c r="O72" s="37">
        <f t="shared" si="27"/>
        <v>0</v>
      </c>
      <c r="P72" s="37">
        <f t="shared" si="27"/>
        <v>0</v>
      </c>
      <c r="Q72" s="37">
        <f t="shared" si="27"/>
        <v>0</v>
      </c>
      <c r="R72" s="37">
        <f t="shared" si="27"/>
        <v>0</v>
      </c>
      <c r="S72" s="37">
        <f t="shared" si="27"/>
        <v>0</v>
      </c>
      <c r="T72" s="37">
        <f t="shared" si="27"/>
        <v>0</v>
      </c>
      <c r="U72" s="37">
        <f t="shared" si="27"/>
        <v>0</v>
      </c>
      <c r="V72" s="37">
        <f t="shared" si="27"/>
        <v>0</v>
      </c>
      <c r="W72" s="37">
        <f t="shared" si="27"/>
        <v>0</v>
      </c>
      <c r="X72" s="37">
        <f t="shared" si="27"/>
        <v>0</v>
      </c>
      <c r="Y72" s="37">
        <f t="shared" si="27"/>
        <v>0</v>
      </c>
      <c r="Z72" s="37">
        <f t="shared" si="27"/>
        <v>0</v>
      </c>
      <c r="AA72" s="37">
        <f t="shared" si="27"/>
        <v>0</v>
      </c>
      <c r="AB72" s="37">
        <f t="shared" si="27"/>
        <v>0</v>
      </c>
      <c r="AC72" s="37">
        <f t="shared" si="27"/>
        <v>0</v>
      </c>
      <c r="AD72" s="37">
        <f t="shared" si="27"/>
        <v>0</v>
      </c>
      <c r="AE72" s="37">
        <f t="shared" si="27"/>
        <v>0</v>
      </c>
      <c r="AF72" s="37">
        <f t="shared" si="27"/>
        <v>0</v>
      </c>
      <c r="AG72" s="37">
        <f t="shared" si="27"/>
        <v>0</v>
      </c>
      <c r="AH72" s="37">
        <f t="shared" si="27"/>
        <v>0</v>
      </c>
      <c r="AI72" s="37">
        <f t="shared" si="27"/>
        <v>0</v>
      </c>
      <c r="AJ72" s="37">
        <f t="shared" si="27"/>
        <v>0</v>
      </c>
      <c r="AK72" s="37">
        <f t="shared" si="27"/>
        <v>0</v>
      </c>
      <c r="AL72" s="37">
        <f t="shared" si="27"/>
        <v>0</v>
      </c>
      <c r="AM72" s="37">
        <f t="shared" si="27"/>
        <v>0</v>
      </c>
      <c r="AN72" s="37">
        <f t="shared" si="27"/>
        <v>0</v>
      </c>
      <c r="AO72" s="37">
        <f t="shared" si="27"/>
        <v>0</v>
      </c>
      <c r="AP72" s="37">
        <f t="shared" si="27"/>
        <v>0</v>
      </c>
      <c r="AQ72" s="37">
        <f t="shared" si="27"/>
        <v>0</v>
      </c>
      <c r="AR72" s="37">
        <f t="shared" si="27"/>
        <v>0</v>
      </c>
      <c r="AS72" s="37">
        <f t="shared" si="27"/>
        <v>0</v>
      </c>
      <c r="AT72" s="37">
        <f t="shared" si="27"/>
        <v>0</v>
      </c>
      <c r="AU72" s="37">
        <f t="shared" si="27"/>
        <v>0</v>
      </c>
      <c r="AV72" s="37">
        <f t="shared" si="27"/>
        <v>55.033000000000001</v>
      </c>
      <c r="AW72" s="37">
        <f t="shared" si="27"/>
        <v>20.088000000000001</v>
      </c>
      <c r="AX72" s="37">
        <f t="shared" si="27"/>
        <v>57.646000000000001</v>
      </c>
      <c r="AY72" s="37">
        <f t="shared" si="27"/>
        <v>22.628</v>
      </c>
      <c r="AZ72" s="37">
        <f t="shared" si="27"/>
        <v>59.381</v>
      </c>
      <c r="BA72" s="37">
        <f t="shared" si="27"/>
        <v>47.396000000000001</v>
      </c>
      <c r="BB72" s="37">
        <f t="shared" si="27"/>
        <v>55.789000000000001</v>
      </c>
      <c r="BC72" s="37">
        <f t="shared" si="27"/>
        <v>5.3579999999999997</v>
      </c>
      <c r="BD72" s="37">
        <f t="shared" si="27"/>
        <v>69.346000000000004</v>
      </c>
      <c r="BE72" s="37">
        <f t="shared" si="27"/>
        <v>50.444000000000003</v>
      </c>
      <c r="BF72" s="37">
        <f t="shared" si="27"/>
        <v>62.177999999999997</v>
      </c>
      <c r="BG72" s="37">
        <f t="shared" si="27"/>
        <v>35.023000000000003</v>
      </c>
      <c r="BH72" s="37">
        <f t="shared" si="27"/>
        <v>63.975000000000001</v>
      </c>
      <c r="BI72" s="37">
        <f t="shared" si="27"/>
        <v>0</v>
      </c>
      <c r="BJ72" s="37">
        <f t="shared" si="27"/>
        <v>65.950999999999993</v>
      </c>
      <c r="BK72" s="37">
        <f t="shared" si="27"/>
        <v>0</v>
      </c>
      <c r="BL72" s="37">
        <f t="shared" si="27"/>
        <v>68.158000000000001</v>
      </c>
      <c r="BM72" s="37">
        <f t="shared" si="27"/>
        <v>0</v>
      </c>
      <c r="BN72" s="37">
        <f t="shared" si="27"/>
        <v>125.85164888521001</v>
      </c>
      <c r="BO72" s="37">
        <f t="shared" si="27"/>
        <v>0</v>
      </c>
      <c r="BP72" s="37">
        <f t="shared" si="27"/>
        <v>109.46327519340343</v>
      </c>
      <c r="BQ72" s="37">
        <f t="shared" si="27"/>
        <v>0</v>
      </c>
      <c r="BR72" s="37">
        <f t="shared" si="27"/>
        <v>101.34244383256441</v>
      </c>
      <c r="BS72" s="37">
        <f t="shared" si="28"/>
        <v>0</v>
      </c>
      <c r="BT72" s="37">
        <f t="shared" si="28"/>
        <v>92.014906422776107</v>
      </c>
      <c r="BU72" s="37">
        <f t="shared" si="28"/>
        <v>0</v>
      </c>
      <c r="BV72" s="37">
        <f t="shared" si="28"/>
        <v>113.82605596055316</v>
      </c>
      <c r="BW72" s="37">
        <f t="shared" si="28"/>
        <v>0</v>
      </c>
      <c r="BX72" s="37">
        <f t="shared" si="28"/>
        <v>176.39882504082914</v>
      </c>
      <c r="BY72" s="37">
        <f t="shared" si="28"/>
        <v>0</v>
      </c>
      <c r="BZ72" s="37">
        <f t="shared" si="28"/>
        <v>189.20242135193041</v>
      </c>
      <c r="CA72" s="37">
        <f t="shared" si="28"/>
        <v>0</v>
      </c>
      <c r="CB72" s="37">
        <f t="shared" si="28"/>
        <v>271.02428676583816</v>
      </c>
      <c r="CC72" s="37">
        <f t="shared" si="28"/>
        <v>0</v>
      </c>
      <c r="CD72" s="37">
        <f t="shared" si="28"/>
        <v>312.18570966523862</v>
      </c>
      <c r="CE72" s="37">
        <f t="shared" si="28"/>
        <v>0</v>
      </c>
      <c r="CF72" s="37">
        <f t="shared" si="28"/>
        <v>295.83436765082911</v>
      </c>
      <c r="CG72" s="37">
        <f t="shared" si="28"/>
        <v>5302.0658878292988</v>
      </c>
      <c r="CH72" s="37">
        <f t="shared" si="28"/>
        <v>4164.3635703165783</v>
      </c>
      <c r="CI72" s="37">
        <f t="shared" si="28"/>
        <v>2162.6819260030961</v>
      </c>
      <c r="CJ72" s="37">
        <f t="shared" si="28"/>
        <v>0</v>
      </c>
      <c r="CK72" s="37">
        <f t="shared" si="28"/>
        <v>0</v>
      </c>
      <c r="CL72" s="37">
        <f t="shared" si="28"/>
        <v>0</v>
      </c>
      <c r="CM72" s="37">
        <f t="shared" si="28"/>
        <v>0</v>
      </c>
      <c r="CN72" s="37">
        <f t="shared" si="28"/>
        <v>0</v>
      </c>
      <c r="CO72" s="37">
        <f t="shared" si="28"/>
        <v>0</v>
      </c>
      <c r="CP72" s="37">
        <f t="shared" si="28"/>
        <v>0</v>
      </c>
      <c r="CQ72" s="37">
        <f t="shared" si="28"/>
        <v>0</v>
      </c>
      <c r="CR72" s="37">
        <f t="shared" si="28"/>
        <v>0</v>
      </c>
      <c r="CS72" s="37">
        <f t="shared" si="28"/>
        <v>0</v>
      </c>
      <c r="CT72" s="37">
        <f t="shared" si="28"/>
        <v>0</v>
      </c>
      <c r="CU72" s="37">
        <f t="shared" si="28"/>
        <v>0</v>
      </c>
      <c r="CV72" s="37">
        <f t="shared" si="28"/>
        <v>0</v>
      </c>
      <c r="CW72" s="37">
        <f t="shared" si="28"/>
        <v>0</v>
      </c>
      <c r="CX72" s="37">
        <f t="shared" si="28"/>
        <v>0</v>
      </c>
      <c r="CY72" s="37">
        <f t="shared" si="28"/>
        <v>0</v>
      </c>
      <c r="CZ72" s="37">
        <f t="shared" si="28"/>
        <v>0</v>
      </c>
      <c r="DA72" s="37">
        <f t="shared" si="28"/>
        <v>0</v>
      </c>
      <c r="DB72" s="37">
        <f t="shared" si="28"/>
        <v>0</v>
      </c>
      <c r="DC72" s="37">
        <f t="shared" si="28"/>
        <v>0</v>
      </c>
      <c r="DD72" s="37">
        <f t="shared" si="28"/>
        <v>0</v>
      </c>
      <c r="DE72" s="37">
        <f t="shared" si="28"/>
        <v>0</v>
      </c>
      <c r="DF72" s="37">
        <f t="shared" si="28"/>
        <v>0</v>
      </c>
      <c r="DG72" s="37">
        <f t="shared" si="28"/>
        <v>0</v>
      </c>
      <c r="DH72" s="37">
        <f t="shared" si="28"/>
        <v>0</v>
      </c>
      <c r="DI72" s="37">
        <f t="shared" si="28"/>
        <v>0</v>
      </c>
      <c r="DJ72" s="37">
        <f t="shared" si="28"/>
        <v>0</v>
      </c>
    </row>
    <row r="73" spans="2:114" x14ac:dyDescent="0.35">
      <c r="B73" s="1" t="str">
        <f t="shared" si="25"/>
        <v>Equity repayment</v>
      </c>
      <c r="E73" s="29">
        <f t="shared" si="26"/>
        <v>0.1</v>
      </c>
      <c r="G73" s="37">
        <f t="shared" si="27"/>
        <v>0</v>
      </c>
      <c r="H73" s="37">
        <f t="shared" si="27"/>
        <v>0</v>
      </c>
      <c r="I73" s="37">
        <f t="shared" si="27"/>
        <v>0</v>
      </c>
      <c r="J73" s="37">
        <f t="shared" si="27"/>
        <v>0</v>
      </c>
      <c r="K73" s="37">
        <f t="shared" si="27"/>
        <v>0</v>
      </c>
      <c r="L73" s="37">
        <f t="shared" si="27"/>
        <v>0</v>
      </c>
      <c r="M73" s="37">
        <f t="shared" si="27"/>
        <v>0</v>
      </c>
      <c r="N73" s="37">
        <f t="shared" si="27"/>
        <v>0</v>
      </c>
      <c r="O73" s="37">
        <f t="shared" si="27"/>
        <v>0</v>
      </c>
      <c r="P73" s="37">
        <f t="shared" si="27"/>
        <v>0</v>
      </c>
      <c r="Q73" s="37">
        <f t="shared" si="27"/>
        <v>0</v>
      </c>
      <c r="R73" s="37">
        <f t="shared" si="27"/>
        <v>0</v>
      </c>
      <c r="S73" s="37">
        <f t="shared" si="27"/>
        <v>0</v>
      </c>
      <c r="T73" s="37">
        <f t="shared" si="27"/>
        <v>0</v>
      </c>
      <c r="U73" s="37">
        <f t="shared" si="27"/>
        <v>0</v>
      </c>
      <c r="V73" s="37">
        <f t="shared" si="27"/>
        <v>0</v>
      </c>
      <c r="W73" s="37">
        <f t="shared" si="27"/>
        <v>0</v>
      </c>
      <c r="X73" s="37">
        <f t="shared" si="27"/>
        <v>0</v>
      </c>
      <c r="Y73" s="37">
        <f t="shared" si="27"/>
        <v>0</v>
      </c>
      <c r="Z73" s="37">
        <f t="shared" si="27"/>
        <v>0</v>
      </c>
      <c r="AA73" s="37">
        <f t="shared" si="27"/>
        <v>0</v>
      </c>
      <c r="AB73" s="37">
        <f t="shared" si="27"/>
        <v>0</v>
      </c>
      <c r="AC73" s="37">
        <f t="shared" si="27"/>
        <v>0</v>
      </c>
      <c r="AD73" s="37">
        <f t="shared" si="27"/>
        <v>0</v>
      </c>
      <c r="AE73" s="37">
        <f t="shared" si="27"/>
        <v>0</v>
      </c>
      <c r="AF73" s="37">
        <f t="shared" si="27"/>
        <v>0</v>
      </c>
      <c r="AG73" s="37">
        <f t="shared" si="27"/>
        <v>0</v>
      </c>
      <c r="AH73" s="37">
        <f t="shared" si="27"/>
        <v>0</v>
      </c>
      <c r="AI73" s="37">
        <f t="shared" si="27"/>
        <v>0</v>
      </c>
      <c r="AJ73" s="37">
        <f t="shared" si="27"/>
        <v>0</v>
      </c>
      <c r="AK73" s="37">
        <f t="shared" si="27"/>
        <v>0</v>
      </c>
      <c r="AL73" s="37">
        <f t="shared" si="27"/>
        <v>0</v>
      </c>
      <c r="AM73" s="37">
        <f t="shared" si="27"/>
        <v>0</v>
      </c>
      <c r="AN73" s="37">
        <f t="shared" si="27"/>
        <v>0</v>
      </c>
      <c r="AO73" s="37">
        <f t="shared" si="27"/>
        <v>0</v>
      </c>
      <c r="AP73" s="37">
        <f t="shared" si="27"/>
        <v>0</v>
      </c>
      <c r="AQ73" s="37">
        <f t="shared" si="27"/>
        <v>0</v>
      </c>
      <c r="AR73" s="37">
        <f t="shared" si="27"/>
        <v>0</v>
      </c>
      <c r="AS73" s="37">
        <f t="shared" si="27"/>
        <v>0</v>
      </c>
      <c r="AT73" s="37">
        <f t="shared" si="27"/>
        <v>0</v>
      </c>
      <c r="AU73" s="37">
        <f t="shared" si="27"/>
        <v>0</v>
      </c>
      <c r="AV73" s="37">
        <f t="shared" si="27"/>
        <v>0</v>
      </c>
      <c r="AW73" s="37">
        <f t="shared" si="27"/>
        <v>0</v>
      </c>
      <c r="AX73" s="37">
        <f t="shared" si="27"/>
        <v>0</v>
      </c>
      <c r="AY73" s="37">
        <f t="shared" si="27"/>
        <v>0</v>
      </c>
      <c r="AZ73" s="37">
        <f t="shared" si="27"/>
        <v>0</v>
      </c>
      <c r="BA73" s="37">
        <f t="shared" si="27"/>
        <v>0</v>
      </c>
      <c r="BB73" s="37">
        <f t="shared" si="27"/>
        <v>0</v>
      </c>
      <c r="BC73" s="37">
        <f t="shared" si="27"/>
        <v>0</v>
      </c>
      <c r="BD73" s="37">
        <f t="shared" si="27"/>
        <v>0</v>
      </c>
      <c r="BE73" s="37">
        <f t="shared" si="27"/>
        <v>0</v>
      </c>
      <c r="BF73" s="37">
        <f t="shared" si="27"/>
        <v>0</v>
      </c>
      <c r="BG73" s="37">
        <f t="shared" si="27"/>
        <v>0</v>
      </c>
      <c r="BH73" s="37">
        <f t="shared" si="27"/>
        <v>0</v>
      </c>
      <c r="BI73" s="37">
        <f t="shared" si="27"/>
        <v>0</v>
      </c>
      <c r="BJ73" s="37">
        <f t="shared" si="27"/>
        <v>0</v>
      </c>
      <c r="BK73" s="37">
        <f t="shared" si="27"/>
        <v>0</v>
      </c>
      <c r="BL73" s="37">
        <f t="shared" si="27"/>
        <v>0</v>
      </c>
      <c r="BM73" s="37">
        <f t="shared" si="27"/>
        <v>0</v>
      </c>
      <c r="BN73" s="37">
        <f t="shared" si="27"/>
        <v>0</v>
      </c>
      <c r="BO73" s="37">
        <f t="shared" si="27"/>
        <v>0</v>
      </c>
      <c r="BP73" s="37">
        <f t="shared" si="27"/>
        <v>0</v>
      </c>
      <c r="BQ73" s="37">
        <f t="shared" si="27"/>
        <v>0</v>
      </c>
      <c r="BR73" s="37">
        <f t="shared" ref="BR73" si="29">IF(BR$4&gt;=$C$9,BR41,0)</f>
        <v>0</v>
      </c>
      <c r="BS73" s="37">
        <f t="shared" si="28"/>
        <v>0</v>
      </c>
      <c r="BT73" s="37">
        <f t="shared" si="28"/>
        <v>0</v>
      </c>
      <c r="BU73" s="37">
        <f t="shared" si="28"/>
        <v>0</v>
      </c>
      <c r="BV73" s="37">
        <f t="shared" si="28"/>
        <v>0</v>
      </c>
      <c r="BW73" s="37">
        <f t="shared" si="28"/>
        <v>0</v>
      </c>
      <c r="BX73" s="37">
        <f t="shared" si="28"/>
        <v>0</v>
      </c>
      <c r="BY73" s="37">
        <f t="shared" si="28"/>
        <v>0</v>
      </c>
      <c r="BZ73" s="37">
        <f t="shared" si="28"/>
        <v>0</v>
      </c>
      <c r="CA73" s="37">
        <f t="shared" si="28"/>
        <v>0</v>
      </c>
      <c r="CB73" s="37">
        <f t="shared" si="28"/>
        <v>0</v>
      </c>
      <c r="CC73" s="37">
        <f t="shared" si="28"/>
        <v>0</v>
      </c>
      <c r="CD73" s="37">
        <f t="shared" si="28"/>
        <v>0</v>
      </c>
      <c r="CE73" s="37">
        <f t="shared" si="28"/>
        <v>0</v>
      </c>
      <c r="CF73" s="37">
        <f t="shared" si="28"/>
        <v>0</v>
      </c>
      <c r="CG73" s="37">
        <f t="shared" si="28"/>
        <v>0</v>
      </c>
      <c r="CH73" s="37">
        <f t="shared" si="28"/>
        <v>0</v>
      </c>
      <c r="CI73" s="37">
        <f t="shared" si="28"/>
        <v>0</v>
      </c>
      <c r="CJ73" s="37">
        <f t="shared" si="28"/>
        <v>0.1</v>
      </c>
      <c r="CK73" s="37">
        <f t="shared" si="28"/>
        <v>0</v>
      </c>
      <c r="CL73" s="37">
        <f t="shared" si="28"/>
        <v>0</v>
      </c>
      <c r="CM73" s="37">
        <f t="shared" si="28"/>
        <v>0</v>
      </c>
      <c r="CN73" s="37">
        <f t="shared" si="28"/>
        <v>0</v>
      </c>
      <c r="CO73" s="37">
        <f t="shared" si="28"/>
        <v>0</v>
      </c>
      <c r="CP73" s="37">
        <f t="shared" si="28"/>
        <v>0</v>
      </c>
      <c r="CQ73" s="37">
        <f t="shared" si="28"/>
        <v>0</v>
      </c>
      <c r="CR73" s="37">
        <f t="shared" si="28"/>
        <v>0</v>
      </c>
      <c r="CS73" s="37">
        <f t="shared" si="28"/>
        <v>0</v>
      </c>
      <c r="CT73" s="37">
        <f t="shared" si="28"/>
        <v>0</v>
      </c>
      <c r="CU73" s="37">
        <f t="shared" si="28"/>
        <v>0</v>
      </c>
      <c r="CV73" s="37">
        <f t="shared" si="28"/>
        <v>0</v>
      </c>
      <c r="CW73" s="37">
        <f t="shared" si="28"/>
        <v>0</v>
      </c>
      <c r="CX73" s="37">
        <f t="shared" si="28"/>
        <v>0</v>
      </c>
      <c r="CY73" s="37">
        <f t="shared" si="28"/>
        <v>0</v>
      </c>
      <c r="CZ73" s="37">
        <f t="shared" si="28"/>
        <v>0</v>
      </c>
      <c r="DA73" s="37">
        <f t="shared" si="28"/>
        <v>0</v>
      </c>
      <c r="DB73" s="37">
        <f t="shared" si="28"/>
        <v>0</v>
      </c>
      <c r="DC73" s="37">
        <f t="shared" si="28"/>
        <v>0</v>
      </c>
      <c r="DD73" s="37">
        <f t="shared" si="28"/>
        <v>0</v>
      </c>
      <c r="DE73" s="37">
        <f t="shared" si="28"/>
        <v>0</v>
      </c>
      <c r="DF73" s="37">
        <f t="shared" si="28"/>
        <v>0</v>
      </c>
      <c r="DG73" s="37">
        <f t="shared" si="28"/>
        <v>0</v>
      </c>
      <c r="DH73" s="37">
        <f t="shared" si="28"/>
        <v>0</v>
      </c>
      <c r="DI73" s="37">
        <f t="shared" si="28"/>
        <v>0</v>
      </c>
      <c r="DJ73" s="37">
        <f t="shared" si="28"/>
        <v>0</v>
      </c>
    </row>
    <row r="74" spans="2:114" x14ac:dyDescent="0.35">
      <c r="B74" s="1" t="str">
        <f t="shared" si="25"/>
        <v>Fees paid to Community Solutions for Education Limited</v>
      </c>
      <c r="E74" s="29">
        <f t="shared" si="26"/>
        <v>155.09937889708678</v>
      </c>
      <c r="G74" s="37">
        <f t="shared" ref="G74:BR77" si="30">IF(G$4&gt;=$C$9,G42,0)</f>
        <v>0</v>
      </c>
      <c r="H74" s="37">
        <f t="shared" si="30"/>
        <v>0</v>
      </c>
      <c r="I74" s="37">
        <f t="shared" si="30"/>
        <v>0</v>
      </c>
      <c r="J74" s="37">
        <f t="shared" si="30"/>
        <v>0</v>
      </c>
      <c r="K74" s="37">
        <f t="shared" si="30"/>
        <v>0</v>
      </c>
      <c r="L74" s="37">
        <f t="shared" si="30"/>
        <v>0</v>
      </c>
      <c r="M74" s="37">
        <f t="shared" si="30"/>
        <v>0</v>
      </c>
      <c r="N74" s="37">
        <f t="shared" si="30"/>
        <v>0</v>
      </c>
      <c r="O74" s="37">
        <f t="shared" si="30"/>
        <v>0</v>
      </c>
      <c r="P74" s="37">
        <f t="shared" si="30"/>
        <v>0</v>
      </c>
      <c r="Q74" s="37">
        <f t="shared" si="30"/>
        <v>0</v>
      </c>
      <c r="R74" s="37">
        <f t="shared" si="30"/>
        <v>0</v>
      </c>
      <c r="S74" s="37">
        <f t="shared" si="30"/>
        <v>0</v>
      </c>
      <c r="T74" s="37">
        <f t="shared" si="30"/>
        <v>0</v>
      </c>
      <c r="U74" s="37">
        <f t="shared" si="30"/>
        <v>0</v>
      </c>
      <c r="V74" s="37">
        <f t="shared" si="30"/>
        <v>0</v>
      </c>
      <c r="W74" s="37">
        <f t="shared" si="30"/>
        <v>0</v>
      </c>
      <c r="X74" s="37">
        <f t="shared" si="30"/>
        <v>0</v>
      </c>
      <c r="Y74" s="37">
        <f t="shared" si="30"/>
        <v>0</v>
      </c>
      <c r="Z74" s="37">
        <f t="shared" si="30"/>
        <v>0</v>
      </c>
      <c r="AA74" s="37">
        <f t="shared" si="30"/>
        <v>0</v>
      </c>
      <c r="AB74" s="37">
        <f t="shared" si="30"/>
        <v>0</v>
      </c>
      <c r="AC74" s="37">
        <f t="shared" si="30"/>
        <v>0</v>
      </c>
      <c r="AD74" s="37">
        <f t="shared" si="30"/>
        <v>0</v>
      </c>
      <c r="AE74" s="37">
        <f t="shared" si="30"/>
        <v>0</v>
      </c>
      <c r="AF74" s="37">
        <f t="shared" si="30"/>
        <v>0</v>
      </c>
      <c r="AG74" s="37">
        <f t="shared" si="30"/>
        <v>0</v>
      </c>
      <c r="AH74" s="37">
        <f t="shared" si="30"/>
        <v>0</v>
      </c>
      <c r="AI74" s="37">
        <f t="shared" si="30"/>
        <v>0</v>
      </c>
      <c r="AJ74" s="37">
        <f t="shared" si="30"/>
        <v>0</v>
      </c>
      <c r="AK74" s="37">
        <f t="shared" si="30"/>
        <v>0</v>
      </c>
      <c r="AL74" s="37">
        <f t="shared" si="30"/>
        <v>0</v>
      </c>
      <c r="AM74" s="37">
        <f t="shared" si="30"/>
        <v>0</v>
      </c>
      <c r="AN74" s="37">
        <f t="shared" si="30"/>
        <v>0</v>
      </c>
      <c r="AO74" s="37">
        <f t="shared" si="30"/>
        <v>0</v>
      </c>
      <c r="AP74" s="37">
        <f t="shared" si="30"/>
        <v>0</v>
      </c>
      <c r="AQ74" s="37">
        <f t="shared" si="30"/>
        <v>0</v>
      </c>
      <c r="AR74" s="37">
        <f t="shared" si="30"/>
        <v>0</v>
      </c>
      <c r="AS74" s="37">
        <f t="shared" si="30"/>
        <v>0</v>
      </c>
      <c r="AT74" s="37">
        <f t="shared" si="30"/>
        <v>0</v>
      </c>
      <c r="AU74" s="37">
        <f t="shared" si="30"/>
        <v>5.7056916176074184</v>
      </c>
      <c r="AV74" s="37">
        <f t="shared" si="30"/>
        <v>0</v>
      </c>
      <c r="AW74" s="37">
        <f t="shared" si="30"/>
        <v>5.8483339080476036</v>
      </c>
      <c r="AX74" s="37">
        <f t="shared" si="30"/>
        <v>0</v>
      </c>
      <c r="AY74" s="37">
        <f t="shared" si="30"/>
        <v>5.9945422557487928</v>
      </c>
      <c r="AZ74" s="37">
        <f t="shared" si="30"/>
        <v>0</v>
      </c>
      <c r="BA74" s="37">
        <f t="shared" si="30"/>
        <v>6.1444058121425122</v>
      </c>
      <c r="BB74" s="37">
        <f t="shared" si="30"/>
        <v>0</v>
      </c>
      <c r="BC74" s="37">
        <f t="shared" si="30"/>
        <v>6.2980159574460748</v>
      </c>
      <c r="BD74" s="37">
        <f t="shared" si="30"/>
        <v>0</v>
      </c>
      <c r="BE74" s="37">
        <f t="shared" si="30"/>
        <v>6.4554663563822263</v>
      </c>
      <c r="BF74" s="37">
        <f t="shared" si="30"/>
        <v>0</v>
      </c>
      <c r="BG74" s="37">
        <f t="shared" si="30"/>
        <v>6.616853015291781</v>
      </c>
      <c r="BH74" s="37">
        <f t="shared" si="30"/>
        <v>0</v>
      </c>
      <c r="BI74" s="37">
        <f t="shared" si="30"/>
        <v>6.7822743406740749</v>
      </c>
      <c r="BJ74" s="37">
        <f t="shared" si="30"/>
        <v>0</v>
      </c>
      <c r="BK74" s="37">
        <f t="shared" si="30"/>
        <v>6.9518311991909263</v>
      </c>
      <c r="BL74" s="37">
        <f t="shared" si="30"/>
        <v>0</v>
      </c>
      <c r="BM74" s="37">
        <f t="shared" si="30"/>
        <v>7.1256269791706988</v>
      </c>
      <c r="BN74" s="37">
        <f t="shared" si="30"/>
        <v>0</v>
      </c>
      <c r="BO74" s="37">
        <f t="shared" si="30"/>
        <v>7.3037676536499658</v>
      </c>
      <c r="BP74" s="37">
        <f t="shared" si="30"/>
        <v>0</v>
      </c>
      <c r="BQ74" s="37">
        <f t="shared" si="30"/>
        <v>7.4863618449912144</v>
      </c>
      <c r="BR74" s="37">
        <f t="shared" si="30"/>
        <v>0</v>
      </c>
      <c r="BS74" s="37">
        <f t="shared" si="28"/>
        <v>7.6735208911159942</v>
      </c>
      <c r="BT74" s="37">
        <f t="shared" si="28"/>
        <v>0</v>
      </c>
      <c r="BU74" s="37">
        <f t="shared" si="28"/>
        <v>7.8653589133938935</v>
      </c>
      <c r="BV74" s="37">
        <f t="shared" si="28"/>
        <v>0</v>
      </c>
      <c r="BW74" s="37">
        <f t="shared" si="28"/>
        <v>8.0619928862287402</v>
      </c>
      <c r="BX74" s="37">
        <f t="shared" si="28"/>
        <v>0</v>
      </c>
      <c r="BY74" s="37">
        <f t="shared" si="28"/>
        <v>8.2635427083844579</v>
      </c>
      <c r="BZ74" s="37">
        <f t="shared" si="28"/>
        <v>0</v>
      </c>
      <c r="CA74" s="37">
        <f t="shared" si="28"/>
        <v>8.4701312760940688</v>
      </c>
      <c r="CB74" s="37">
        <f t="shared" si="28"/>
        <v>0</v>
      </c>
      <c r="CC74" s="37">
        <f t="shared" si="28"/>
        <v>8.681884557996419</v>
      </c>
      <c r="CD74" s="37">
        <f t="shared" si="28"/>
        <v>0</v>
      </c>
      <c r="CE74" s="37">
        <f t="shared" si="28"/>
        <v>8.8989316719463289</v>
      </c>
      <c r="CF74" s="37">
        <f t="shared" si="28"/>
        <v>0</v>
      </c>
      <c r="CG74" s="37">
        <f t="shared" si="28"/>
        <v>9.1214049637449861</v>
      </c>
      <c r="CH74" s="37">
        <f t="shared" si="28"/>
        <v>0</v>
      </c>
      <c r="CI74" s="37">
        <f t="shared" si="28"/>
        <v>9.3494400878386106</v>
      </c>
      <c r="CJ74" s="37">
        <f t="shared" si="28"/>
        <v>0</v>
      </c>
      <c r="CK74" s="37">
        <f t="shared" si="28"/>
        <v>0</v>
      </c>
      <c r="CL74" s="37">
        <f t="shared" si="28"/>
        <v>0</v>
      </c>
      <c r="CM74" s="37">
        <f t="shared" si="28"/>
        <v>0</v>
      </c>
      <c r="CN74" s="37">
        <f t="shared" si="28"/>
        <v>0</v>
      </c>
      <c r="CO74" s="37">
        <f t="shared" si="28"/>
        <v>0</v>
      </c>
      <c r="CP74" s="37">
        <f t="shared" si="28"/>
        <v>0</v>
      </c>
      <c r="CQ74" s="37">
        <f t="shared" si="28"/>
        <v>0</v>
      </c>
      <c r="CR74" s="37">
        <f t="shared" si="28"/>
        <v>0</v>
      </c>
      <c r="CS74" s="37">
        <f t="shared" si="28"/>
        <v>0</v>
      </c>
      <c r="CT74" s="37">
        <f t="shared" si="28"/>
        <v>0</v>
      </c>
      <c r="CU74" s="37">
        <f t="shared" si="28"/>
        <v>0</v>
      </c>
      <c r="CV74" s="37">
        <f t="shared" si="28"/>
        <v>0</v>
      </c>
      <c r="CW74" s="37">
        <f t="shared" si="28"/>
        <v>0</v>
      </c>
      <c r="CX74" s="37">
        <f t="shared" si="28"/>
        <v>0</v>
      </c>
      <c r="CY74" s="37">
        <f t="shared" si="28"/>
        <v>0</v>
      </c>
      <c r="CZ74" s="37">
        <f t="shared" si="28"/>
        <v>0</v>
      </c>
      <c r="DA74" s="37">
        <f t="shared" si="28"/>
        <v>0</v>
      </c>
      <c r="DB74" s="37">
        <f t="shared" si="28"/>
        <v>0</v>
      </c>
      <c r="DC74" s="37">
        <f t="shared" si="28"/>
        <v>0</v>
      </c>
      <c r="DD74" s="37">
        <f t="shared" si="28"/>
        <v>0</v>
      </c>
      <c r="DE74" s="37">
        <f t="shared" si="28"/>
        <v>0</v>
      </c>
      <c r="DF74" s="37">
        <f t="shared" si="28"/>
        <v>0</v>
      </c>
      <c r="DG74" s="37">
        <f t="shared" si="28"/>
        <v>0</v>
      </c>
      <c r="DH74" s="37">
        <f t="shared" si="28"/>
        <v>0</v>
      </c>
      <c r="DI74" s="37">
        <f t="shared" si="28"/>
        <v>0</v>
      </c>
      <c r="DJ74" s="37">
        <f t="shared" si="28"/>
        <v>0</v>
      </c>
    </row>
    <row r="75" spans="2:114" x14ac:dyDescent="0.35">
      <c r="B75" s="1" t="str">
        <f t="shared" si="25"/>
        <v>Fees paid to Equitix Infrastructure 3 Limited</v>
      </c>
      <c r="E75" s="29">
        <f t="shared" si="26"/>
        <v>155.09937889708678</v>
      </c>
      <c r="G75" s="37">
        <f t="shared" si="30"/>
        <v>0</v>
      </c>
      <c r="H75" s="37">
        <f t="shared" si="30"/>
        <v>0</v>
      </c>
      <c r="I75" s="37">
        <f t="shared" si="30"/>
        <v>0</v>
      </c>
      <c r="J75" s="37">
        <f t="shared" si="30"/>
        <v>0</v>
      </c>
      <c r="K75" s="37">
        <f t="shared" si="30"/>
        <v>0</v>
      </c>
      <c r="L75" s="37">
        <f t="shared" si="30"/>
        <v>0</v>
      </c>
      <c r="M75" s="37">
        <f t="shared" si="30"/>
        <v>0</v>
      </c>
      <c r="N75" s="37">
        <f t="shared" si="30"/>
        <v>0</v>
      </c>
      <c r="O75" s="37">
        <f t="shared" si="30"/>
        <v>0</v>
      </c>
      <c r="P75" s="37">
        <f t="shared" si="30"/>
        <v>0</v>
      </c>
      <c r="Q75" s="37">
        <f t="shared" si="30"/>
        <v>0</v>
      </c>
      <c r="R75" s="37">
        <f t="shared" si="30"/>
        <v>0</v>
      </c>
      <c r="S75" s="37">
        <f t="shared" si="30"/>
        <v>0</v>
      </c>
      <c r="T75" s="37">
        <f t="shared" si="30"/>
        <v>0</v>
      </c>
      <c r="U75" s="37">
        <f t="shared" si="30"/>
        <v>0</v>
      </c>
      <c r="V75" s="37">
        <f t="shared" si="30"/>
        <v>0</v>
      </c>
      <c r="W75" s="37">
        <f t="shared" si="30"/>
        <v>0</v>
      </c>
      <c r="X75" s="37">
        <f t="shared" si="30"/>
        <v>0</v>
      </c>
      <c r="Y75" s="37">
        <f t="shared" si="30"/>
        <v>0</v>
      </c>
      <c r="Z75" s="37">
        <f t="shared" si="30"/>
        <v>0</v>
      </c>
      <c r="AA75" s="37">
        <f t="shared" si="30"/>
        <v>0</v>
      </c>
      <c r="AB75" s="37">
        <f t="shared" si="30"/>
        <v>0</v>
      </c>
      <c r="AC75" s="37">
        <f t="shared" si="30"/>
        <v>0</v>
      </c>
      <c r="AD75" s="37">
        <f t="shared" si="30"/>
        <v>0</v>
      </c>
      <c r="AE75" s="37">
        <f t="shared" si="30"/>
        <v>0</v>
      </c>
      <c r="AF75" s="37">
        <f t="shared" si="30"/>
        <v>0</v>
      </c>
      <c r="AG75" s="37">
        <f t="shared" si="30"/>
        <v>0</v>
      </c>
      <c r="AH75" s="37">
        <f t="shared" si="30"/>
        <v>0</v>
      </c>
      <c r="AI75" s="37">
        <f t="shared" si="30"/>
        <v>0</v>
      </c>
      <c r="AJ75" s="37">
        <f t="shared" si="30"/>
        <v>0</v>
      </c>
      <c r="AK75" s="37">
        <f t="shared" si="30"/>
        <v>0</v>
      </c>
      <c r="AL75" s="37">
        <f t="shared" si="30"/>
        <v>0</v>
      </c>
      <c r="AM75" s="37">
        <f t="shared" si="30"/>
        <v>0</v>
      </c>
      <c r="AN75" s="37">
        <f t="shared" si="30"/>
        <v>0</v>
      </c>
      <c r="AO75" s="37">
        <f t="shared" si="30"/>
        <v>0</v>
      </c>
      <c r="AP75" s="37">
        <f t="shared" si="30"/>
        <v>0</v>
      </c>
      <c r="AQ75" s="37">
        <f t="shared" si="30"/>
        <v>0</v>
      </c>
      <c r="AR75" s="37">
        <f t="shared" si="30"/>
        <v>0</v>
      </c>
      <c r="AS75" s="37">
        <f t="shared" si="30"/>
        <v>0</v>
      </c>
      <c r="AT75" s="37">
        <f t="shared" si="30"/>
        <v>0</v>
      </c>
      <c r="AU75" s="37">
        <f t="shared" si="30"/>
        <v>5.7056916176074184</v>
      </c>
      <c r="AV75" s="37">
        <f t="shared" si="30"/>
        <v>0</v>
      </c>
      <c r="AW75" s="37">
        <f t="shared" si="30"/>
        <v>5.8483339080476036</v>
      </c>
      <c r="AX75" s="37">
        <f t="shared" si="30"/>
        <v>0</v>
      </c>
      <c r="AY75" s="37">
        <f t="shared" si="30"/>
        <v>5.9945422557487928</v>
      </c>
      <c r="AZ75" s="37">
        <f t="shared" si="30"/>
        <v>0</v>
      </c>
      <c r="BA75" s="37">
        <f t="shared" si="30"/>
        <v>6.1444058121425122</v>
      </c>
      <c r="BB75" s="37">
        <f t="shared" si="30"/>
        <v>0</v>
      </c>
      <c r="BC75" s="37">
        <f t="shared" si="30"/>
        <v>6.2980159574460748</v>
      </c>
      <c r="BD75" s="37">
        <f t="shared" si="30"/>
        <v>0</v>
      </c>
      <c r="BE75" s="37">
        <f t="shared" si="30"/>
        <v>6.4554663563822263</v>
      </c>
      <c r="BF75" s="37">
        <f t="shared" si="30"/>
        <v>0</v>
      </c>
      <c r="BG75" s="37">
        <f t="shared" si="30"/>
        <v>6.616853015291781</v>
      </c>
      <c r="BH75" s="37">
        <f t="shared" si="30"/>
        <v>0</v>
      </c>
      <c r="BI75" s="37">
        <f t="shared" si="30"/>
        <v>6.7822743406740749</v>
      </c>
      <c r="BJ75" s="37">
        <f t="shared" si="30"/>
        <v>0</v>
      </c>
      <c r="BK75" s="37">
        <f t="shared" si="30"/>
        <v>6.9518311991909263</v>
      </c>
      <c r="BL75" s="37">
        <f t="shared" si="30"/>
        <v>0</v>
      </c>
      <c r="BM75" s="37">
        <f t="shared" si="30"/>
        <v>7.1256269791706988</v>
      </c>
      <c r="BN75" s="37">
        <f t="shared" si="30"/>
        <v>0</v>
      </c>
      <c r="BO75" s="37">
        <f t="shared" si="30"/>
        <v>7.3037676536499658</v>
      </c>
      <c r="BP75" s="37">
        <f t="shared" si="30"/>
        <v>0</v>
      </c>
      <c r="BQ75" s="37">
        <f t="shared" si="30"/>
        <v>7.4863618449912144</v>
      </c>
      <c r="BR75" s="37">
        <f t="shared" si="30"/>
        <v>0</v>
      </c>
      <c r="BS75" s="37">
        <f t="shared" si="28"/>
        <v>7.6735208911159942</v>
      </c>
      <c r="BT75" s="37">
        <f t="shared" si="28"/>
        <v>0</v>
      </c>
      <c r="BU75" s="37">
        <f t="shared" si="28"/>
        <v>7.8653589133938935</v>
      </c>
      <c r="BV75" s="37">
        <f t="shared" si="28"/>
        <v>0</v>
      </c>
      <c r="BW75" s="37">
        <f t="shared" si="28"/>
        <v>8.0619928862287402</v>
      </c>
      <c r="BX75" s="37">
        <f t="shared" si="28"/>
        <v>0</v>
      </c>
      <c r="BY75" s="37">
        <f t="shared" si="28"/>
        <v>8.2635427083844579</v>
      </c>
      <c r="BZ75" s="37">
        <f t="shared" si="28"/>
        <v>0</v>
      </c>
      <c r="CA75" s="37">
        <f t="shared" si="28"/>
        <v>8.4701312760940688</v>
      </c>
      <c r="CB75" s="37">
        <f t="shared" si="28"/>
        <v>0</v>
      </c>
      <c r="CC75" s="37">
        <f t="shared" si="28"/>
        <v>8.681884557996419</v>
      </c>
      <c r="CD75" s="37">
        <f t="shared" si="28"/>
        <v>0</v>
      </c>
      <c r="CE75" s="37">
        <f t="shared" si="28"/>
        <v>8.8989316719463289</v>
      </c>
      <c r="CF75" s="37">
        <f t="shared" si="28"/>
        <v>0</v>
      </c>
      <c r="CG75" s="37">
        <f t="shared" si="28"/>
        <v>9.1214049637449861</v>
      </c>
      <c r="CH75" s="37">
        <f t="shared" si="28"/>
        <v>0</v>
      </c>
      <c r="CI75" s="37">
        <f t="shared" si="28"/>
        <v>9.3494400878386106</v>
      </c>
      <c r="CJ75" s="37">
        <f t="shared" si="28"/>
        <v>0</v>
      </c>
      <c r="CK75" s="37">
        <f t="shared" si="28"/>
        <v>0</v>
      </c>
      <c r="CL75" s="37">
        <f t="shared" si="28"/>
        <v>0</v>
      </c>
      <c r="CM75" s="37">
        <f t="shared" si="28"/>
        <v>0</v>
      </c>
      <c r="CN75" s="37">
        <f t="shared" si="28"/>
        <v>0</v>
      </c>
      <c r="CO75" s="37">
        <f t="shared" si="28"/>
        <v>0</v>
      </c>
      <c r="CP75" s="37">
        <f t="shared" si="28"/>
        <v>0</v>
      </c>
      <c r="CQ75" s="37">
        <f t="shared" si="28"/>
        <v>0</v>
      </c>
      <c r="CR75" s="37">
        <f t="shared" si="28"/>
        <v>0</v>
      </c>
      <c r="CS75" s="37">
        <f t="shared" si="28"/>
        <v>0</v>
      </c>
      <c r="CT75" s="37">
        <f t="shared" si="28"/>
        <v>0</v>
      </c>
      <c r="CU75" s="37">
        <f t="shared" si="28"/>
        <v>0</v>
      </c>
      <c r="CV75" s="37">
        <f t="shared" si="28"/>
        <v>0</v>
      </c>
      <c r="CW75" s="37">
        <f t="shared" si="28"/>
        <v>0</v>
      </c>
      <c r="CX75" s="37">
        <f t="shared" si="28"/>
        <v>0</v>
      </c>
      <c r="CY75" s="37">
        <f t="shared" si="28"/>
        <v>0</v>
      </c>
      <c r="CZ75" s="37">
        <f t="shared" si="28"/>
        <v>0</v>
      </c>
      <c r="DA75" s="37">
        <f t="shared" si="28"/>
        <v>0</v>
      </c>
      <c r="DB75" s="37">
        <f t="shared" ref="DB75:DJ75" si="31">IF(DB$4&gt;=$C$9,DB43,0)</f>
        <v>0</v>
      </c>
      <c r="DC75" s="37">
        <f t="shared" si="31"/>
        <v>0</v>
      </c>
      <c r="DD75" s="37">
        <f t="shared" si="31"/>
        <v>0</v>
      </c>
      <c r="DE75" s="37">
        <f t="shared" si="31"/>
        <v>0</v>
      </c>
      <c r="DF75" s="37">
        <f t="shared" si="31"/>
        <v>0</v>
      </c>
      <c r="DG75" s="37">
        <f t="shared" si="31"/>
        <v>0</v>
      </c>
      <c r="DH75" s="37">
        <f t="shared" si="31"/>
        <v>0</v>
      </c>
      <c r="DI75" s="37">
        <f t="shared" si="31"/>
        <v>0</v>
      </c>
      <c r="DJ75" s="37">
        <f t="shared" si="31"/>
        <v>0</v>
      </c>
    </row>
    <row r="76" spans="2:114" x14ac:dyDescent="0.35">
      <c r="B76" s="1" t="str">
        <f t="shared" si="25"/>
        <v>Fees paid to IUK Investments Limited</v>
      </c>
      <c r="E76" s="29">
        <f t="shared" si="26"/>
        <v>34.466518135709066</v>
      </c>
      <c r="G76" s="37">
        <f t="shared" si="30"/>
        <v>0</v>
      </c>
      <c r="H76" s="37">
        <f t="shared" si="30"/>
        <v>0</v>
      </c>
      <c r="I76" s="37">
        <f t="shared" si="30"/>
        <v>0</v>
      </c>
      <c r="J76" s="37">
        <f t="shared" si="30"/>
        <v>0</v>
      </c>
      <c r="K76" s="37">
        <f t="shared" si="30"/>
        <v>0</v>
      </c>
      <c r="L76" s="37">
        <f t="shared" si="30"/>
        <v>0</v>
      </c>
      <c r="M76" s="37">
        <f t="shared" si="30"/>
        <v>0</v>
      </c>
      <c r="N76" s="37">
        <f t="shared" si="30"/>
        <v>0</v>
      </c>
      <c r="O76" s="37">
        <f t="shared" si="30"/>
        <v>0</v>
      </c>
      <c r="P76" s="37">
        <f t="shared" si="30"/>
        <v>0</v>
      </c>
      <c r="Q76" s="37">
        <f t="shared" si="30"/>
        <v>0</v>
      </c>
      <c r="R76" s="37">
        <f t="shared" si="30"/>
        <v>0</v>
      </c>
      <c r="S76" s="37">
        <f t="shared" si="30"/>
        <v>0</v>
      </c>
      <c r="T76" s="37">
        <f t="shared" si="30"/>
        <v>0</v>
      </c>
      <c r="U76" s="37">
        <f t="shared" si="30"/>
        <v>0</v>
      </c>
      <c r="V76" s="37">
        <f t="shared" si="30"/>
        <v>0</v>
      </c>
      <c r="W76" s="37">
        <f t="shared" si="30"/>
        <v>0</v>
      </c>
      <c r="X76" s="37">
        <f t="shared" si="30"/>
        <v>0</v>
      </c>
      <c r="Y76" s="37">
        <f t="shared" si="30"/>
        <v>0</v>
      </c>
      <c r="Z76" s="37">
        <f t="shared" si="30"/>
        <v>0</v>
      </c>
      <c r="AA76" s="37">
        <f t="shared" si="30"/>
        <v>0</v>
      </c>
      <c r="AB76" s="37">
        <f t="shared" si="30"/>
        <v>0</v>
      </c>
      <c r="AC76" s="37">
        <f t="shared" si="30"/>
        <v>0</v>
      </c>
      <c r="AD76" s="37">
        <f t="shared" si="30"/>
        <v>0</v>
      </c>
      <c r="AE76" s="37">
        <f t="shared" si="30"/>
        <v>0</v>
      </c>
      <c r="AF76" s="37">
        <f t="shared" si="30"/>
        <v>0</v>
      </c>
      <c r="AG76" s="37">
        <f t="shared" si="30"/>
        <v>0</v>
      </c>
      <c r="AH76" s="37">
        <f t="shared" si="30"/>
        <v>0</v>
      </c>
      <c r="AI76" s="37">
        <f t="shared" si="30"/>
        <v>0</v>
      </c>
      <c r="AJ76" s="37">
        <f t="shared" si="30"/>
        <v>0</v>
      </c>
      <c r="AK76" s="37">
        <f t="shared" si="30"/>
        <v>0</v>
      </c>
      <c r="AL76" s="37">
        <f t="shared" si="30"/>
        <v>0</v>
      </c>
      <c r="AM76" s="37">
        <f t="shared" si="30"/>
        <v>0</v>
      </c>
      <c r="AN76" s="37">
        <f t="shared" si="30"/>
        <v>0</v>
      </c>
      <c r="AO76" s="37">
        <f t="shared" si="30"/>
        <v>0</v>
      </c>
      <c r="AP76" s="37">
        <f t="shared" si="30"/>
        <v>0</v>
      </c>
      <c r="AQ76" s="37">
        <f t="shared" si="30"/>
        <v>0</v>
      </c>
      <c r="AR76" s="37">
        <f t="shared" si="30"/>
        <v>0</v>
      </c>
      <c r="AS76" s="37">
        <f t="shared" si="30"/>
        <v>0</v>
      </c>
      <c r="AT76" s="37">
        <f t="shared" si="30"/>
        <v>0</v>
      </c>
      <c r="AU76" s="37">
        <f t="shared" si="30"/>
        <v>1.2679310840149536</v>
      </c>
      <c r="AV76" s="37">
        <f t="shared" si="30"/>
        <v>0</v>
      </c>
      <c r="AW76" s="37">
        <f t="shared" si="30"/>
        <v>1.2996293611153273</v>
      </c>
      <c r="AX76" s="37">
        <f t="shared" si="30"/>
        <v>0</v>
      </c>
      <c r="AY76" s="37">
        <f t="shared" si="30"/>
        <v>1.3321200951432104</v>
      </c>
      <c r="AZ76" s="37">
        <f t="shared" si="30"/>
        <v>0</v>
      </c>
      <c r="BA76" s="37">
        <f t="shared" si="30"/>
        <v>1.3654230975217905</v>
      </c>
      <c r="BB76" s="37">
        <f t="shared" si="30"/>
        <v>0</v>
      </c>
      <c r="BC76" s="37">
        <f t="shared" si="30"/>
        <v>1.3995586749598352</v>
      </c>
      <c r="BD76" s="37">
        <f t="shared" si="30"/>
        <v>0</v>
      </c>
      <c r="BE76" s="37">
        <f t="shared" si="30"/>
        <v>1.434547641833831</v>
      </c>
      <c r="BF76" s="37">
        <f t="shared" si="30"/>
        <v>0</v>
      </c>
      <c r="BG76" s="37">
        <f t="shared" si="30"/>
        <v>1.4704113328796766</v>
      </c>
      <c r="BH76" s="37">
        <f t="shared" si="30"/>
        <v>0</v>
      </c>
      <c r="BI76" s="37">
        <f t="shared" si="30"/>
        <v>1.5071716162016684</v>
      </c>
      <c r="BJ76" s="37">
        <f t="shared" si="30"/>
        <v>0</v>
      </c>
      <c r="BK76" s="37">
        <f t="shared" si="30"/>
        <v>1.54485090660671</v>
      </c>
      <c r="BL76" s="37">
        <f t="shared" si="30"/>
        <v>0</v>
      </c>
      <c r="BM76" s="37">
        <f t="shared" si="30"/>
        <v>1.5834721792718776</v>
      </c>
      <c r="BN76" s="37">
        <f t="shared" si="30"/>
        <v>0</v>
      </c>
      <c r="BO76" s="37">
        <f t="shared" si="30"/>
        <v>1.6230589837536744</v>
      </c>
      <c r="BP76" s="37">
        <f t="shared" si="30"/>
        <v>0</v>
      </c>
      <c r="BQ76" s="37">
        <f t="shared" si="30"/>
        <v>1.6636354583475161</v>
      </c>
      <c r="BR76" s="37">
        <f t="shared" si="30"/>
        <v>0</v>
      </c>
      <c r="BS76" s="37">
        <f t="shared" ref="BS76:DJ79" si="32">IF(BS$4&gt;=$C$9,BS44,0)</f>
        <v>1.7052263448062039</v>
      </c>
      <c r="BT76" s="37">
        <f t="shared" si="32"/>
        <v>0</v>
      </c>
      <c r="BU76" s="37">
        <f t="shared" si="32"/>
        <v>1.747857003426359</v>
      </c>
      <c r="BV76" s="37">
        <f t="shared" si="32"/>
        <v>0</v>
      </c>
      <c r="BW76" s="37">
        <f t="shared" si="32"/>
        <v>1.7915534285120178</v>
      </c>
      <c r="BX76" s="37">
        <f t="shared" si="32"/>
        <v>0</v>
      </c>
      <c r="BY76" s="37">
        <f t="shared" si="32"/>
        <v>1.8363422642248182</v>
      </c>
      <c r="BZ76" s="37">
        <f t="shared" si="32"/>
        <v>0</v>
      </c>
      <c r="CA76" s="37">
        <f t="shared" si="32"/>
        <v>1.8822508208304385</v>
      </c>
      <c r="CB76" s="37">
        <f t="shared" si="32"/>
        <v>0</v>
      </c>
      <c r="CC76" s="37">
        <f t="shared" si="32"/>
        <v>1.9293070913511994</v>
      </c>
      <c r="CD76" s="37">
        <f t="shared" si="32"/>
        <v>0</v>
      </c>
      <c r="CE76" s="37">
        <f t="shared" si="32"/>
        <v>1.9775397686349792</v>
      </c>
      <c r="CF76" s="37">
        <f t="shared" si="32"/>
        <v>0</v>
      </c>
      <c r="CG76" s="37">
        <f t="shared" si="32"/>
        <v>2.0269782628508533</v>
      </c>
      <c r="CH76" s="37">
        <f t="shared" si="32"/>
        <v>0</v>
      </c>
      <c r="CI76" s="37">
        <f t="shared" si="32"/>
        <v>2.0776527194221246</v>
      </c>
      <c r="CJ76" s="37">
        <f t="shared" si="32"/>
        <v>0</v>
      </c>
      <c r="CK76" s="37">
        <f t="shared" si="32"/>
        <v>0</v>
      </c>
      <c r="CL76" s="37">
        <f t="shared" si="32"/>
        <v>0</v>
      </c>
      <c r="CM76" s="37">
        <f t="shared" si="32"/>
        <v>0</v>
      </c>
      <c r="CN76" s="37">
        <f t="shared" si="32"/>
        <v>0</v>
      </c>
      <c r="CO76" s="37">
        <f t="shared" si="32"/>
        <v>0</v>
      </c>
      <c r="CP76" s="37">
        <f t="shared" si="32"/>
        <v>0</v>
      </c>
      <c r="CQ76" s="37">
        <f t="shared" si="32"/>
        <v>0</v>
      </c>
      <c r="CR76" s="37">
        <f t="shared" si="32"/>
        <v>0</v>
      </c>
      <c r="CS76" s="37">
        <f t="shared" si="32"/>
        <v>0</v>
      </c>
      <c r="CT76" s="37">
        <f t="shared" si="32"/>
        <v>0</v>
      </c>
      <c r="CU76" s="37">
        <f t="shared" si="32"/>
        <v>0</v>
      </c>
      <c r="CV76" s="37">
        <f t="shared" si="32"/>
        <v>0</v>
      </c>
      <c r="CW76" s="37">
        <f t="shared" si="32"/>
        <v>0</v>
      </c>
      <c r="CX76" s="37">
        <f t="shared" si="32"/>
        <v>0</v>
      </c>
      <c r="CY76" s="37">
        <f t="shared" si="32"/>
        <v>0</v>
      </c>
      <c r="CZ76" s="37">
        <f t="shared" si="32"/>
        <v>0</v>
      </c>
      <c r="DA76" s="37">
        <f t="shared" si="32"/>
        <v>0</v>
      </c>
      <c r="DB76" s="37">
        <f t="shared" si="32"/>
        <v>0</v>
      </c>
      <c r="DC76" s="37">
        <f t="shared" si="32"/>
        <v>0</v>
      </c>
      <c r="DD76" s="37">
        <f t="shared" si="32"/>
        <v>0</v>
      </c>
      <c r="DE76" s="37">
        <f t="shared" si="32"/>
        <v>0</v>
      </c>
      <c r="DF76" s="37">
        <f t="shared" si="32"/>
        <v>0</v>
      </c>
      <c r="DG76" s="37">
        <f t="shared" si="32"/>
        <v>0</v>
      </c>
      <c r="DH76" s="37">
        <f t="shared" si="32"/>
        <v>0</v>
      </c>
      <c r="DI76" s="37">
        <f t="shared" si="32"/>
        <v>0</v>
      </c>
      <c r="DJ76" s="37">
        <f t="shared" si="32"/>
        <v>0</v>
      </c>
    </row>
    <row r="77" spans="2:114" x14ac:dyDescent="0.35">
      <c r="B77" s="1" t="str">
        <f t="shared" si="25"/>
        <v>Fees paid to Enter name</v>
      </c>
      <c r="E77" s="29">
        <f t="shared" si="26"/>
        <v>0</v>
      </c>
      <c r="G77" s="37">
        <f t="shared" si="30"/>
        <v>0</v>
      </c>
      <c r="H77" s="37">
        <f t="shared" si="30"/>
        <v>0</v>
      </c>
      <c r="I77" s="37">
        <f t="shared" si="30"/>
        <v>0</v>
      </c>
      <c r="J77" s="37">
        <f t="shared" si="30"/>
        <v>0</v>
      </c>
      <c r="K77" s="37">
        <f t="shared" si="30"/>
        <v>0</v>
      </c>
      <c r="L77" s="37">
        <f t="shared" si="30"/>
        <v>0</v>
      </c>
      <c r="M77" s="37">
        <f t="shared" si="30"/>
        <v>0</v>
      </c>
      <c r="N77" s="37">
        <f t="shared" si="30"/>
        <v>0</v>
      </c>
      <c r="O77" s="37">
        <f t="shared" si="30"/>
        <v>0</v>
      </c>
      <c r="P77" s="37">
        <f t="shared" si="30"/>
        <v>0</v>
      </c>
      <c r="Q77" s="37">
        <f t="shared" si="30"/>
        <v>0</v>
      </c>
      <c r="R77" s="37">
        <f t="shared" si="30"/>
        <v>0</v>
      </c>
      <c r="S77" s="37">
        <f t="shared" si="30"/>
        <v>0</v>
      </c>
      <c r="T77" s="37">
        <f t="shared" si="30"/>
        <v>0</v>
      </c>
      <c r="U77" s="37">
        <f t="shared" si="30"/>
        <v>0</v>
      </c>
      <c r="V77" s="37">
        <f t="shared" si="30"/>
        <v>0</v>
      </c>
      <c r="W77" s="37">
        <f t="shared" si="30"/>
        <v>0</v>
      </c>
      <c r="X77" s="37">
        <f t="shared" si="30"/>
        <v>0</v>
      </c>
      <c r="Y77" s="37">
        <f t="shared" si="30"/>
        <v>0</v>
      </c>
      <c r="Z77" s="37">
        <f t="shared" si="30"/>
        <v>0</v>
      </c>
      <c r="AA77" s="37">
        <f t="shared" si="30"/>
        <v>0</v>
      </c>
      <c r="AB77" s="37">
        <f t="shared" si="30"/>
        <v>0</v>
      </c>
      <c r="AC77" s="37">
        <f t="shared" si="30"/>
        <v>0</v>
      </c>
      <c r="AD77" s="37">
        <f t="shared" si="30"/>
        <v>0</v>
      </c>
      <c r="AE77" s="37">
        <f t="shared" si="30"/>
        <v>0</v>
      </c>
      <c r="AF77" s="37">
        <f t="shared" si="30"/>
        <v>0</v>
      </c>
      <c r="AG77" s="37">
        <f t="shared" si="30"/>
        <v>0</v>
      </c>
      <c r="AH77" s="37">
        <f t="shared" si="30"/>
        <v>0</v>
      </c>
      <c r="AI77" s="37">
        <f t="shared" si="30"/>
        <v>0</v>
      </c>
      <c r="AJ77" s="37">
        <f t="shared" si="30"/>
        <v>0</v>
      </c>
      <c r="AK77" s="37">
        <f t="shared" si="30"/>
        <v>0</v>
      </c>
      <c r="AL77" s="37">
        <f t="shared" si="30"/>
        <v>0</v>
      </c>
      <c r="AM77" s="37">
        <f t="shared" si="30"/>
        <v>0</v>
      </c>
      <c r="AN77" s="37">
        <f t="shared" si="30"/>
        <v>0</v>
      </c>
      <c r="AO77" s="37">
        <f t="shared" si="30"/>
        <v>0</v>
      </c>
      <c r="AP77" s="37">
        <f t="shared" si="30"/>
        <v>0</v>
      </c>
      <c r="AQ77" s="37">
        <f t="shared" si="30"/>
        <v>0</v>
      </c>
      <c r="AR77" s="37">
        <f t="shared" si="30"/>
        <v>0</v>
      </c>
      <c r="AS77" s="37">
        <f t="shared" si="30"/>
        <v>0</v>
      </c>
      <c r="AT77" s="37">
        <f t="shared" si="30"/>
        <v>0</v>
      </c>
      <c r="AU77" s="37">
        <f t="shared" si="30"/>
        <v>0</v>
      </c>
      <c r="AV77" s="37">
        <f t="shared" si="30"/>
        <v>0</v>
      </c>
      <c r="AW77" s="37">
        <f t="shared" si="30"/>
        <v>0</v>
      </c>
      <c r="AX77" s="37">
        <f t="shared" si="30"/>
        <v>0</v>
      </c>
      <c r="AY77" s="37">
        <f t="shared" si="30"/>
        <v>0</v>
      </c>
      <c r="AZ77" s="37">
        <f t="shared" si="30"/>
        <v>0</v>
      </c>
      <c r="BA77" s="37">
        <f t="shared" si="30"/>
        <v>0</v>
      </c>
      <c r="BB77" s="37">
        <f t="shared" si="30"/>
        <v>0</v>
      </c>
      <c r="BC77" s="37">
        <f t="shared" si="30"/>
        <v>0</v>
      </c>
      <c r="BD77" s="37">
        <f t="shared" si="30"/>
        <v>0</v>
      </c>
      <c r="BE77" s="37">
        <f t="shared" si="30"/>
        <v>0</v>
      </c>
      <c r="BF77" s="37">
        <f t="shared" si="30"/>
        <v>0</v>
      </c>
      <c r="BG77" s="37">
        <f t="shared" si="30"/>
        <v>0</v>
      </c>
      <c r="BH77" s="37">
        <f t="shared" si="30"/>
        <v>0</v>
      </c>
      <c r="BI77" s="37">
        <f t="shared" si="30"/>
        <v>0</v>
      </c>
      <c r="BJ77" s="37">
        <f t="shared" si="30"/>
        <v>0</v>
      </c>
      <c r="BK77" s="37">
        <f t="shared" si="30"/>
        <v>0</v>
      </c>
      <c r="BL77" s="37">
        <f t="shared" si="30"/>
        <v>0</v>
      </c>
      <c r="BM77" s="37">
        <f t="shared" si="30"/>
        <v>0</v>
      </c>
      <c r="BN77" s="37">
        <f t="shared" si="30"/>
        <v>0</v>
      </c>
      <c r="BO77" s="37">
        <f t="shared" si="30"/>
        <v>0</v>
      </c>
      <c r="BP77" s="37">
        <f t="shared" si="30"/>
        <v>0</v>
      </c>
      <c r="BQ77" s="37">
        <f t="shared" si="30"/>
        <v>0</v>
      </c>
      <c r="BR77" s="37">
        <f t="shared" ref="BR77" si="33">IF(BR$4&gt;=$C$9,BR45,0)</f>
        <v>0</v>
      </c>
      <c r="BS77" s="37">
        <f t="shared" si="32"/>
        <v>0</v>
      </c>
      <c r="BT77" s="37">
        <f t="shared" si="32"/>
        <v>0</v>
      </c>
      <c r="BU77" s="37">
        <f t="shared" si="32"/>
        <v>0</v>
      </c>
      <c r="BV77" s="37">
        <f t="shared" si="32"/>
        <v>0</v>
      </c>
      <c r="BW77" s="37">
        <f t="shared" si="32"/>
        <v>0</v>
      </c>
      <c r="BX77" s="37">
        <f t="shared" si="32"/>
        <v>0</v>
      </c>
      <c r="BY77" s="37">
        <f t="shared" si="32"/>
        <v>0</v>
      </c>
      <c r="BZ77" s="37">
        <f t="shared" si="32"/>
        <v>0</v>
      </c>
      <c r="CA77" s="37">
        <f t="shared" si="32"/>
        <v>0</v>
      </c>
      <c r="CB77" s="37">
        <f t="shared" si="32"/>
        <v>0</v>
      </c>
      <c r="CC77" s="37">
        <f t="shared" si="32"/>
        <v>0</v>
      </c>
      <c r="CD77" s="37">
        <f t="shared" si="32"/>
        <v>0</v>
      </c>
      <c r="CE77" s="37">
        <f t="shared" si="32"/>
        <v>0</v>
      </c>
      <c r="CF77" s="37">
        <f t="shared" si="32"/>
        <v>0</v>
      </c>
      <c r="CG77" s="37">
        <f t="shared" si="32"/>
        <v>0</v>
      </c>
      <c r="CH77" s="37">
        <f t="shared" si="32"/>
        <v>0</v>
      </c>
      <c r="CI77" s="37">
        <f t="shared" si="32"/>
        <v>0</v>
      </c>
      <c r="CJ77" s="37">
        <f t="shared" si="32"/>
        <v>0</v>
      </c>
      <c r="CK77" s="37">
        <f t="shared" si="32"/>
        <v>0</v>
      </c>
      <c r="CL77" s="37">
        <f t="shared" si="32"/>
        <v>0</v>
      </c>
      <c r="CM77" s="37">
        <f t="shared" si="32"/>
        <v>0</v>
      </c>
      <c r="CN77" s="37">
        <f t="shared" si="32"/>
        <v>0</v>
      </c>
      <c r="CO77" s="37">
        <f t="shared" si="32"/>
        <v>0</v>
      </c>
      <c r="CP77" s="37">
        <f t="shared" si="32"/>
        <v>0</v>
      </c>
      <c r="CQ77" s="37">
        <f t="shared" si="32"/>
        <v>0</v>
      </c>
      <c r="CR77" s="37">
        <f t="shared" si="32"/>
        <v>0</v>
      </c>
      <c r="CS77" s="37">
        <f t="shared" si="32"/>
        <v>0</v>
      </c>
      <c r="CT77" s="37">
        <f t="shared" si="32"/>
        <v>0</v>
      </c>
      <c r="CU77" s="37">
        <f t="shared" si="32"/>
        <v>0</v>
      </c>
      <c r="CV77" s="37">
        <f t="shared" si="32"/>
        <v>0</v>
      </c>
      <c r="CW77" s="37">
        <f t="shared" si="32"/>
        <v>0</v>
      </c>
      <c r="CX77" s="37">
        <f t="shared" si="32"/>
        <v>0</v>
      </c>
      <c r="CY77" s="37">
        <f t="shared" si="32"/>
        <v>0</v>
      </c>
      <c r="CZ77" s="37">
        <f t="shared" si="32"/>
        <v>0</v>
      </c>
      <c r="DA77" s="37">
        <f t="shared" si="32"/>
        <v>0</v>
      </c>
      <c r="DB77" s="37">
        <f t="shared" si="32"/>
        <v>0</v>
      </c>
      <c r="DC77" s="37">
        <f t="shared" si="32"/>
        <v>0</v>
      </c>
      <c r="DD77" s="37">
        <f t="shared" si="32"/>
        <v>0</v>
      </c>
      <c r="DE77" s="37">
        <f t="shared" si="32"/>
        <v>0</v>
      </c>
      <c r="DF77" s="37">
        <f t="shared" si="32"/>
        <v>0</v>
      </c>
      <c r="DG77" s="37">
        <f t="shared" si="32"/>
        <v>0</v>
      </c>
      <c r="DH77" s="37">
        <f t="shared" si="32"/>
        <v>0</v>
      </c>
      <c r="DI77" s="37">
        <f t="shared" si="32"/>
        <v>0</v>
      </c>
      <c r="DJ77" s="37">
        <f t="shared" si="32"/>
        <v>0</v>
      </c>
    </row>
    <row r="78" spans="2:114" x14ac:dyDescent="0.35">
      <c r="B78" s="1" t="str">
        <f t="shared" si="25"/>
        <v>Fees paid to Enter name</v>
      </c>
      <c r="E78" s="29">
        <f t="shared" si="26"/>
        <v>0</v>
      </c>
      <c r="G78" s="37">
        <f t="shared" ref="G78:BR79" si="34">IF(G$4&gt;=$C$9,G46,0)</f>
        <v>0</v>
      </c>
      <c r="H78" s="37">
        <f t="shared" si="34"/>
        <v>0</v>
      </c>
      <c r="I78" s="37">
        <f t="shared" si="34"/>
        <v>0</v>
      </c>
      <c r="J78" s="37">
        <f t="shared" si="34"/>
        <v>0</v>
      </c>
      <c r="K78" s="37">
        <f t="shared" si="34"/>
        <v>0</v>
      </c>
      <c r="L78" s="37">
        <f t="shared" si="34"/>
        <v>0</v>
      </c>
      <c r="M78" s="37">
        <f t="shared" si="34"/>
        <v>0</v>
      </c>
      <c r="N78" s="37">
        <f t="shared" si="34"/>
        <v>0</v>
      </c>
      <c r="O78" s="37">
        <f t="shared" si="34"/>
        <v>0</v>
      </c>
      <c r="P78" s="37">
        <f t="shared" si="34"/>
        <v>0</v>
      </c>
      <c r="Q78" s="37">
        <f t="shared" si="34"/>
        <v>0</v>
      </c>
      <c r="R78" s="37">
        <f t="shared" si="34"/>
        <v>0</v>
      </c>
      <c r="S78" s="37">
        <f t="shared" si="34"/>
        <v>0</v>
      </c>
      <c r="T78" s="37">
        <f t="shared" si="34"/>
        <v>0</v>
      </c>
      <c r="U78" s="37">
        <f t="shared" si="34"/>
        <v>0</v>
      </c>
      <c r="V78" s="37">
        <f t="shared" si="34"/>
        <v>0</v>
      </c>
      <c r="W78" s="37">
        <f t="shared" si="34"/>
        <v>0</v>
      </c>
      <c r="X78" s="37">
        <f t="shared" si="34"/>
        <v>0</v>
      </c>
      <c r="Y78" s="37">
        <f t="shared" si="34"/>
        <v>0</v>
      </c>
      <c r="Z78" s="37">
        <f t="shared" si="34"/>
        <v>0</v>
      </c>
      <c r="AA78" s="37">
        <f t="shared" si="34"/>
        <v>0</v>
      </c>
      <c r="AB78" s="37">
        <f t="shared" si="34"/>
        <v>0</v>
      </c>
      <c r="AC78" s="37">
        <f t="shared" si="34"/>
        <v>0</v>
      </c>
      <c r="AD78" s="37">
        <f t="shared" si="34"/>
        <v>0</v>
      </c>
      <c r="AE78" s="37">
        <f t="shared" si="34"/>
        <v>0</v>
      </c>
      <c r="AF78" s="37">
        <f t="shared" si="34"/>
        <v>0</v>
      </c>
      <c r="AG78" s="37">
        <f t="shared" si="34"/>
        <v>0</v>
      </c>
      <c r="AH78" s="37">
        <f t="shared" si="34"/>
        <v>0</v>
      </c>
      <c r="AI78" s="37">
        <f t="shared" si="34"/>
        <v>0</v>
      </c>
      <c r="AJ78" s="37">
        <f t="shared" si="34"/>
        <v>0</v>
      </c>
      <c r="AK78" s="37">
        <f t="shared" si="34"/>
        <v>0</v>
      </c>
      <c r="AL78" s="37">
        <f t="shared" si="34"/>
        <v>0</v>
      </c>
      <c r="AM78" s="37">
        <f t="shared" si="34"/>
        <v>0</v>
      </c>
      <c r="AN78" s="37">
        <f t="shared" si="34"/>
        <v>0</v>
      </c>
      <c r="AO78" s="37">
        <f t="shared" si="34"/>
        <v>0</v>
      </c>
      <c r="AP78" s="37">
        <f t="shared" si="34"/>
        <v>0</v>
      </c>
      <c r="AQ78" s="37">
        <f t="shared" si="34"/>
        <v>0</v>
      </c>
      <c r="AR78" s="37">
        <f t="shared" si="34"/>
        <v>0</v>
      </c>
      <c r="AS78" s="37">
        <f t="shared" si="34"/>
        <v>0</v>
      </c>
      <c r="AT78" s="37">
        <f t="shared" si="34"/>
        <v>0</v>
      </c>
      <c r="AU78" s="37">
        <f t="shared" si="34"/>
        <v>0</v>
      </c>
      <c r="AV78" s="37">
        <f t="shared" si="34"/>
        <v>0</v>
      </c>
      <c r="AW78" s="37">
        <f t="shared" si="34"/>
        <v>0</v>
      </c>
      <c r="AX78" s="37">
        <f t="shared" si="34"/>
        <v>0</v>
      </c>
      <c r="AY78" s="37">
        <f t="shared" si="34"/>
        <v>0</v>
      </c>
      <c r="AZ78" s="37">
        <f t="shared" si="34"/>
        <v>0</v>
      </c>
      <c r="BA78" s="37">
        <f t="shared" si="34"/>
        <v>0</v>
      </c>
      <c r="BB78" s="37">
        <f t="shared" si="34"/>
        <v>0</v>
      </c>
      <c r="BC78" s="37">
        <f t="shared" si="34"/>
        <v>0</v>
      </c>
      <c r="BD78" s="37">
        <f t="shared" si="34"/>
        <v>0</v>
      </c>
      <c r="BE78" s="37">
        <f t="shared" si="34"/>
        <v>0</v>
      </c>
      <c r="BF78" s="37">
        <f t="shared" si="34"/>
        <v>0</v>
      </c>
      <c r="BG78" s="37">
        <f t="shared" si="34"/>
        <v>0</v>
      </c>
      <c r="BH78" s="37">
        <f t="shared" si="34"/>
        <v>0</v>
      </c>
      <c r="BI78" s="37">
        <f t="shared" si="34"/>
        <v>0</v>
      </c>
      <c r="BJ78" s="37">
        <f t="shared" si="34"/>
        <v>0</v>
      </c>
      <c r="BK78" s="37">
        <f t="shared" si="34"/>
        <v>0</v>
      </c>
      <c r="BL78" s="37">
        <f t="shared" si="34"/>
        <v>0</v>
      </c>
      <c r="BM78" s="37">
        <f t="shared" si="34"/>
        <v>0</v>
      </c>
      <c r="BN78" s="37">
        <f t="shared" si="34"/>
        <v>0</v>
      </c>
      <c r="BO78" s="37">
        <f t="shared" si="34"/>
        <v>0</v>
      </c>
      <c r="BP78" s="37">
        <f t="shared" si="34"/>
        <v>0</v>
      </c>
      <c r="BQ78" s="37">
        <f t="shared" si="34"/>
        <v>0</v>
      </c>
      <c r="BR78" s="37">
        <f t="shared" si="34"/>
        <v>0</v>
      </c>
      <c r="BS78" s="37">
        <f t="shared" si="32"/>
        <v>0</v>
      </c>
      <c r="BT78" s="37">
        <f t="shared" si="32"/>
        <v>0</v>
      </c>
      <c r="BU78" s="37">
        <f t="shared" si="32"/>
        <v>0</v>
      </c>
      <c r="BV78" s="37">
        <f t="shared" si="32"/>
        <v>0</v>
      </c>
      <c r="BW78" s="37">
        <f t="shared" si="32"/>
        <v>0</v>
      </c>
      <c r="BX78" s="37">
        <f t="shared" si="32"/>
        <v>0</v>
      </c>
      <c r="BY78" s="37">
        <f t="shared" si="32"/>
        <v>0</v>
      </c>
      <c r="BZ78" s="37">
        <f t="shared" si="32"/>
        <v>0</v>
      </c>
      <c r="CA78" s="37">
        <f t="shared" si="32"/>
        <v>0</v>
      </c>
      <c r="CB78" s="37">
        <f t="shared" si="32"/>
        <v>0</v>
      </c>
      <c r="CC78" s="37">
        <f t="shared" si="32"/>
        <v>0</v>
      </c>
      <c r="CD78" s="37">
        <f t="shared" si="32"/>
        <v>0</v>
      </c>
      <c r="CE78" s="37">
        <f t="shared" si="32"/>
        <v>0</v>
      </c>
      <c r="CF78" s="37">
        <f t="shared" si="32"/>
        <v>0</v>
      </c>
      <c r="CG78" s="37">
        <f t="shared" si="32"/>
        <v>0</v>
      </c>
      <c r="CH78" s="37">
        <f t="shared" si="32"/>
        <v>0</v>
      </c>
      <c r="CI78" s="37">
        <f t="shared" si="32"/>
        <v>0</v>
      </c>
      <c r="CJ78" s="37">
        <f t="shared" si="32"/>
        <v>0</v>
      </c>
      <c r="CK78" s="37">
        <f t="shared" si="32"/>
        <v>0</v>
      </c>
      <c r="CL78" s="37">
        <f t="shared" si="32"/>
        <v>0</v>
      </c>
      <c r="CM78" s="37">
        <f t="shared" si="32"/>
        <v>0</v>
      </c>
      <c r="CN78" s="37">
        <f t="shared" si="32"/>
        <v>0</v>
      </c>
      <c r="CO78" s="37">
        <f t="shared" si="32"/>
        <v>0</v>
      </c>
      <c r="CP78" s="37">
        <f t="shared" si="32"/>
        <v>0</v>
      </c>
      <c r="CQ78" s="37">
        <f t="shared" si="32"/>
        <v>0</v>
      </c>
      <c r="CR78" s="37">
        <f t="shared" si="32"/>
        <v>0</v>
      </c>
      <c r="CS78" s="37">
        <f t="shared" si="32"/>
        <v>0</v>
      </c>
      <c r="CT78" s="37">
        <f t="shared" si="32"/>
        <v>0</v>
      </c>
      <c r="CU78" s="37">
        <f t="shared" si="32"/>
        <v>0</v>
      </c>
      <c r="CV78" s="37">
        <f t="shared" si="32"/>
        <v>0</v>
      </c>
      <c r="CW78" s="37">
        <f t="shared" si="32"/>
        <v>0</v>
      </c>
      <c r="CX78" s="37">
        <f t="shared" si="32"/>
        <v>0</v>
      </c>
      <c r="CY78" s="37">
        <f t="shared" si="32"/>
        <v>0</v>
      </c>
      <c r="CZ78" s="37">
        <f t="shared" si="32"/>
        <v>0</v>
      </c>
      <c r="DA78" s="37">
        <f t="shared" si="32"/>
        <v>0</v>
      </c>
      <c r="DB78" s="37">
        <f t="shared" si="32"/>
        <v>0</v>
      </c>
      <c r="DC78" s="37">
        <f t="shared" si="32"/>
        <v>0</v>
      </c>
      <c r="DD78" s="37">
        <f t="shared" si="32"/>
        <v>0</v>
      </c>
      <c r="DE78" s="37">
        <f t="shared" si="32"/>
        <v>0</v>
      </c>
      <c r="DF78" s="37">
        <f t="shared" si="32"/>
        <v>0</v>
      </c>
      <c r="DG78" s="37">
        <f t="shared" si="32"/>
        <v>0</v>
      </c>
      <c r="DH78" s="37">
        <f t="shared" si="32"/>
        <v>0</v>
      </c>
      <c r="DI78" s="37">
        <f t="shared" si="32"/>
        <v>0</v>
      </c>
      <c r="DJ78" s="37">
        <f t="shared" si="32"/>
        <v>0</v>
      </c>
    </row>
    <row r="79" spans="2:114" x14ac:dyDescent="0.35">
      <c r="B79" s="1" t="str">
        <f t="shared" si="25"/>
        <v>Fees paid to Enter name</v>
      </c>
      <c r="E79" s="29">
        <f t="shared" si="26"/>
        <v>0</v>
      </c>
      <c r="G79" s="37">
        <f t="shared" si="34"/>
        <v>0</v>
      </c>
      <c r="H79" s="37">
        <f t="shared" si="34"/>
        <v>0</v>
      </c>
      <c r="I79" s="37">
        <f t="shared" si="34"/>
        <v>0</v>
      </c>
      <c r="J79" s="37">
        <f t="shared" si="34"/>
        <v>0</v>
      </c>
      <c r="K79" s="37">
        <f t="shared" si="34"/>
        <v>0</v>
      </c>
      <c r="L79" s="37">
        <f t="shared" si="34"/>
        <v>0</v>
      </c>
      <c r="M79" s="37">
        <f t="shared" si="34"/>
        <v>0</v>
      </c>
      <c r="N79" s="37">
        <f t="shared" si="34"/>
        <v>0</v>
      </c>
      <c r="O79" s="37">
        <f t="shared" si="34"/>
        <v>0</v>
      </c>
      <c r="P79" s="37">
        <f t="shared" si="34"/>
        <v>0</v>
      </c>
      <c r="Q79" s="37">
        <f t="shared" si="34"/>
        <v>0</v>
      </c>
      <c r="R79" s="37">
        <f t="shared" si="34"/>
        <v>0</v>
      </c>
      <c r="S79" s="37">
        <f t="shared" si="34"/>
        <v>0</v>
      </c>
      <c r="T79" s="37">
        <f t="shared" si="34"/>
        <v>0</v>
      </c>
      <c r="U79" s="37">
        <f t="shared" si="34"/>
        <v>0</v>
      </c>
      <c r="V79" s="37">
        <f t="shared" si="34"/>
        <v>0</v>
      </c>
      <c r="W79" s="37">
        <f t="shared" si="34"/>
        <v>0</v>
      </c>
      <c r="X79" s="37">
        <f t="shared" si="34"/>
        <v>0</v>
      </c>
      <c r="Y79" s="37">
        <f t="shared" si="34"/>
        <v>0</v>
      </c>
      <c r="Z79" s="37">
        <f t="shared" si="34"/>
        <v>0</v>
      </c>
      <c r="AA79" s="37">
        <f t="shared" si="34"/>
        <v>0</v>
      </c>
      <c r="AB79" s="37">
        <f t="shared" si="34"/>
        <v>0</v>
      </c>
      <c r="AC79" s="37">
        <f t="shared" si="34"/>
        <v>0</v>
      </c>
      <c r="AD79" s="37">
        <f t="shared" si="34"/>
        <v>0</v>
      </c>
      <c r="AE79" s="37">
        <f t="shared" si="34"/>
        <v>0</v>
      </c>
      <c r="AF79" s="37">
        <f t="shared" si="34"/>
        <v>0</v>
      </c>
      <c r="AG79" s="37">
        <f t="shared" si="34"/>
        <v>0</v>
      </c>
      <c r="AH79" s="37">
        <f t="shared" si="34"/>
        <v>0</v>
      </c>
      <c r="AI79" s="37">
        <f t="shared" si="34"/>
        <v>0</v>
      </c>
      <c r="AJ79" s="37">
        <f t="shared" si="34"/>
        <v>0</v>
      </c>
      <c r="AK79" s="37">
        <f t="shared" si="34"/>
        <v>0</v>
      </c>
      <c r="AL79" s="37">
        <f t="shared" si="34"/>
        <v>0</v>
      </c>
      <c r="AM79" s="37">
        <f t="shared" si="34"/>
        <v>0</v>
      </c>
      <c r="AN79" s="37">
        <f t="shared" si="34"/>
        <v>0</v>
      </c>
      <c r="AO79" s="37">
        <f t="shared" si="34"/>
        <v>0</v>
      </c>
      <c r="AP79" s="37">
        <f t="shared" si="34"/>
        <v>0</v>
      </c>
      <c r="AQ79" s="37">
        <f t="shared" si="34"/>
        <v>0</v>
      </c>
      <c r="AR79" s="37">
        <f t="shared" si="34"/>
        <v>0</v>
      </c>
      <c r="AS79" s="37">
        <f t="shared" si="34"/>
        <v>0</v>
      </c>
      <c r="AT79" s="37">
        <f t="shared" si="34"/>
        <v>0</v>
      </c>
      <c r="AU79" s="37">
        <f t="shared" si="34"/>
        <v>0</v>
      </c>
      <c r="AV79" s="37">
        <f t="shared" si="34"/>
        <v>0</v>
      </c>
      <c r="AW79" s="37">
        <f t="shared" si="34"/>
        <v>0</v>
      </c>
      <c r="AX79" s="37">
        <f t="shared" si="34"/>
        <v>0</v>
      </c>
      <c r="AY79" s="37">
        <f t="shared" si="34"/>
        <v>0</v>
      </c>
      <c r="AZ79" s="37">
        <f t="shared" si="34"/>
        <v>0</v>
      </c>
      <c r="BA79" s="37">
        <f t="shared" si="34"/>
        <v>0</v>
      </c>
      <c r="BB79" s="37">
        <f t="shared" si="34"/>
        <v>0</v>
      </c>
      <c r="BC79" s="37">
        <f t="shared" si="34"/>
        <v>0</v>
      </c>
      <c r="BD79" s="37">
        <f t="shared" si="34"/>
        <v>0</v>
      </c>
      <c r="BE79" s="37">
        <f t="shared" si="34"/>
        <v>0</v>
      </c>
      <c r="BF79" s="37">
        <f t="shared" si="34"/>
        <v>0</v>
      </c>
      <c r="BG79" s="37">
        <f t="shared" si="34"/>
        <v>0</v>
      </c>
      <c r="BH79" s="37">
        <f t="shared" si="34"/>
        <v>0</v>
      </c>
      <c r="BI79" s="37">
        <f t="shared" si="34"/>
        <v>0</v>
      </c>
      <c r="BJ79" s="37">
        <f t="shared" si="34"/>
        <v>0</v>
      </c>
      <c r="BK79" s="37">
        <f t="shared" si="34"/>
        <v>0</v>
      </c>
      <c r="BL79" s="37">
        <f t="shared" si="34"/>
        <v>0</v>
      </c>
      <c r="BM79" s="37">
        <f t="shared" si="34"/>
        <v>0</v>
      </c>
      <c r="BN79" s="37">
        <f t="shared" si="34"/>
        <v>0</v>
      </c>
      <c r="BO79" s="37">
        <f t="shared" si="34"/>
        <v>0</v>
      </c>
      <c r="BP79" s="37">
        <f t="shared" si="34"/>
        <v>0</v>
      </c>
      <c r="BQ79" s="37">
        <f t="shared" si="34"/>
        <v>0</v>
      </c>
      <c r="BR79" s="37">
        <f t="shared" si="34"/>
        <v>0</v>
      </c>
      <c r="BS79" s="37">
        <f t="shared" si="32"/>
        <v>0</v>
      </c>
      <c r="BT79" s="37">
        <f t="shared" si="32"/>
        <v>0</v>
      </c>
      <c r="BU79" s="37">
        <f t="shared" si="32"/>
        <v>0</v>
      </c>
      <c r="BV79" s="37">
        <f t="shared" si="32"/>
        <v>0</v>
      </c>
      <c r="BW79" s="37">
        <f t="shared" si="32"/>
        <v>0</v>
      </c>
      <c r="BX79" s="37">
        <f t="shared" si="32"/>
        <v>0</v>
      </c>
      <c r="BY79" s="37">
        <f t="shared" si="32"/>
        <v>0</v>
      </c>
      <c r="BZ79" s="37">
        <f t="shared" si="32"/>
        <v>0</v>
      </c>
      <c r="CA79" s="37">
        <f t="shared" si="32"/>
        <v>0</v>
      </c>
      <c r="CB79" s="37">
        <f t="shared" si="32"/>
        <v>0</v>
      </c>
      <c r="CC79" s="37">
        <f t="shared" si="32"/>
        <v>0</v>
      </c>
      <c r="CD79" s="37">
        <f t="shared" si="32"/>
        <v>0</v>
      </c>
      <c r="CE79" s="37">
        <f t="shared" si="32"/>
        <v>0</v>
      </c>
      <c r="CF79" s="37">
        <f t="shared" si="32"/>
        <v>0</v>
      </c>
      <c r="CG79" s="37">
        <f t="shared" si="32"/>
        <v>0</v>
      </c>
      <c r="CH79" s="37">
        <f t="shared" si="32"/>
        <v>0</v>
      </c>
      <c r="CI79" s="37">
        <f t="shared" si="32"/>
        <v>0</v>
      </c>
      <c r="CJ79" s="37">
        <f t="shared" si="32"/>
        <v>0</v>
      </c>
      <c r="CK79" s="37">
        <f t="shared" si="32"/>
        <v>0</v>
      </c>
      <c r="CL79" s="37">
        <f t="shared" si="32"/>
        <v>0</v>
      </c>
      <c r="CM79" s="37">
        <f t="shared" si="32"/>
        <v>0</v>
      </c>
      <c r="CN79" s="37">
        <f t="shared" si="32"/>
        <v>0</v>
      </c>
      <c r="CO79" s="37">
        <f t="shared" si="32"/>
        <v>0</v>
      </c>
      <c r="CP79" s="37">
        <f t="shared" si="32"/>
        <v>0</v>
      </c>
      <c r="CQ79" s="37">
        <f t="shared" si="32"/>
        <v>0</v>
      </c>
      <c r="CR79" s="37">
        <f t="shared" si="32"/>
        <v>0</v>
      </c>
      <c r="CS79" s="37">
        <f t="shared" si="32"/>
        <v>0</v>
      </c>
      <c r="CT79" s="37">
        <f t="shared" si="32"/>
        <v>0</v>
      </c>
      <c r="CU79" s="37">
        <f t="shared" si="32"/>
        <v>0</v>
      </c>
      <c r="CV79" s="37">
        <f t="shared" si="32"/>
        <v>0</v>
      </c>
      <c r="CW79" s="37">
        <f t="shared" si="32"/>
        <v>0</v>
      </c>
      <c r="CX79" s="37">
        <f t="shared" si="32"/>
        <v>0</v>
      </c>
      <c r="CY79" s="37">
        <f t="shared" si="32"/>
        <v>0</v>
      </c>
      <c r="CZ79" s="37">
        <f t="shared" si="32"/>
        <v>0</v>
      </c>
      <c r="DA79" s="37">
        <f t="shared" si="32"/>
        <v>0</v>
      </c>
      <c r="DB79" s="37">
        <f t="shared" si="32"/>
        <v>0</v>
      </c>
      <c r="DC79" s="37">
        <f t="shared" si="32"/>
        <v>0</v>
      </c>
      <c r="DD79" s="37">
        <f t="shared" si="32"/>
        <v>0</v>
      </c>
      <c r="DE79" s="37">
        <f t="shared" si="32"/>
        <v>0</v>
      </c>
      <c r="DF79" s="37">
        <f t="shared" si="32"/>
        <v>0</v>
      </c>
      <c r="DG79" s="37">
        <f t="shared" si="32"/>
        <v>0</v>
      </c>
      <c r="DH79" s="37">
        <f t="shared" si="32"/>
        <v>0</v>
      </c>
      <c r="DI79" s="37">
        <f t="shared" si="32"/>
        <v>0</v>
      </c>
      <c r="DJ79" s="37">
        <f t="shared" si="32"/>
        <v>0</v>
      </c>
    </row>
    <row r="80" spans="2:114" x14ac:dyDescent="0.35">
      <c r="B80" s="2" t="s">
        <v>42</v>
      </c>
      <c r="C80" s="2"/>
      <c r="D80" s="2"/>
      <c r="E80" s="32">
        <f t="shared" si="26"/>
        <v>36767.319044740347</v>
      </c>
      <c r="F80" s="2"/>
      <c r="G80" s="33">
        <f t="shared" ref="G80:AL80" si="35">SUM(G70:G79)</f>
        <v>0</v>
      </c>
      <c r="H80" s="33">
        <f t="shared" si="35"/>
        <v>0</v>
      </c>
      <c r="I80" s="33">
        <f t="shared" si="35"/>
        <v>0</v>
      </c>
      <c r="J80" s="33">
        <f t="shared" si="35"/>
        <v>0</v>
      </c>
      <c r="K80" s="33">
        <f t="shared" si="35"/>
        <v>0</v>
      </c>
      <c r="L80" s="33">
        <f t="shared" si="35"/>
        <v>0</v>
      </c>
      <c r="M80" s="33">
        <f t="shared" si="35"/>
        <v>0</v>
      </c>
      <c r="N80" s="33">
        <f t="shared" si="35"/>
        <v>0</v>
      </c>
      <c r="O80" s="33">
        <f t="shared" si="35"/>
        <v>0</v>
      </c>
      <c r="P80" s="33">
        <f t="shared" si="35"/>
        <v>0</v>
      </c>
      <c r="Q80" s="33">
        <f t="shared" si="35"/>
        <v>0</v>
      </c>
      <c r="R80" s="33">
        <f t="shared" si="35"/>
        <v>0</v>
      </c>
      <c r="S80" s="33">
        <f t="shared" si="35"/>
        <v>0</v>
      </c>
      <c r="T80" s="33">
        <f t="shared" si="35"/>
        <v>0</v>
      </c>
      <c r="U80" s="33">
        <f t="shared" si="35"/>
        <v>0</v>
      </c>
      <c r="V80" s="33">
        <f t="shared" si="35"/>
        <v>0</v>
      </c>
      <c r="W80" s="33">
        <f t="shared" si="35"/>
        <v>0</v>
      </c>
      <c r="X80" s="33">
        <f t="shared" si="35"/>
        <v>0</v>
      </c>
      <c r="Y80" s="33">
        <f t="shared" si="35"/>
        <v>0</v>
      </c>
      <c r="Z80" s="33">
        <f t="shared" si="35"/>
        <v>0</v>
      </c>
      <c r="AA80" s="33">
        <f t="shared" si="35"/>
        <v>0</v>
      </c>
      <c r="AB80" s="33">
        <f t="shared" si="35"/>
        <v>0</v>
      </c>
      <c r="AC80" s="33">
        <f t="shared" si="35"/>
        <v>0</v>
      </c>
      <c r="AD80" s="33">
        <f t="shared" si="35"/>
        <v>0</v>
      </c>
      <c r="AE80" s="33">
        <f t="shared" si="35"/>
        <v>0</v>
      </c>
      <c r="AF80" s="33">
        <f t="shared" si="35"/>
        <v>0</v>
      </c>
      <c r="AG80" s="33">
        <f t="shared" si="35"/>
        <v>0</v>
      </c>
      <c r="AH80" s="33">
        <f t="shared" si="35"/>
        <v>0</v>
      </c>
      <c r="AI80" s="33">
        <f t="shared" si="35"/>
        <v>0</v>
      </c>
      <c r="AJ80" s="33">
        <f t="shared" si="35"/>
        <v>0</v>
      </c>
      <c r="AK80" s="33">
        <f t="shared" si="35"/>
        <v>0</v>
      </c>
      <c r="AL80" s="33">
        <f t="shared" si="35"/>
        <v>0</v>
      </c>
      <c r="AM80" s="33">
        <f t="shared" ref="AM80:CX80" si="36">SUM(AM70:AM79)</f>
        <v>0</v>
      </c>
      <c r="AN80" s="33">
        <f t="shared" si="36"/>
        <v>0</v>
      </c>
      <c r="AO80" s="33">
        <f t="shared" si="36"/>
        <v>0</v>
      </c>
      <c r="AP80" s="33">
        <f t="shared" si="36"/>
        <v>0</v>
      </c>
      <c r="AQ80" s="33">
        <f t="shared" si="36"/>
        <v>0</v>
      </c>
      <c r="AR80" s="33">
        <f t="shared" si="36"/>
        <v>0</v>
      </c>
      <c r="AS80" s="33">
        <f t="shared" si="36"/>
        <v>0</v>
      </c>
      <c r="AT80" s="33">
        <f t="shared" si="36"/>
        <v>0</v>
      </c>
      <c r="AU80" s="33">
        <f t="shared" si="36"/>
        <v>565.67711021163325</v>
      </c>
      <c r="AV80" s="33">
        <f t="shared" si="36"/>
        <v>662.57354921882541</v>
      </c>
      <c r="AW80" s="33">
        <f t="shared" si="36"/>
        <v>637.54299839603596</v>
      </c>
      <c r="AX80" s="33">
        <f t="shared" si="36"/>
        <v>660.97977321882547</v>
      </c>
      <c r="AY80" s="33">
        <f t="shared" si="36"/>
        <v>636.05480182546626</v>
      </c>
      <c r="AZ80" s="33">
        <f t="shared" si="36"/>
        <v>658.21942921882533</v>
      </c>
      <c r="BA80" s="33">
        <f t="shared" si="36"/>
        <v>656.56332794063223</v>
      </c>
      <c r="BB80" s="33">
        <f t="shared" si="36"/>
        <v>648.64791721882534</v>
      </c>
      <c r="BC80" s="33">
        <f t="shared" si="36"/>
        <v>609.08832380867727</v>
      </c>
      <c r="BD80" s="33">
        <f t="shared" si="36"/>
        <v>658.7806852188254</v>
      </c>
      <c r="BE80" s="33">
        <f t="shared" si="36"/>
        <v>650.34078957342365</v>
      </c>
      <c r="BF80" s="33">
        <f t="shared" si="36"/>
        <v>644.90444521882534</v>
      </c>
      <c r="BG80" s="33">
        <f t="shared" si="36"/>
        <v>804.69074711390329</v>
      </c>
      <c r="BH80" s="33">
        <f t="shared" si="36"/>
        <v>862.99179997884346</v>
      </c>
      <c r="BI80" s="33">
        <f t="shared" si="36"/>
        <v>537.91492283393484</v>
      </c>
      <c r="BJ80" s="33">
        <f t="shared" si="36"/>
        <v>709.05241695048312</v>
      </c>
      <c r="BK80" s="33">
        <f t="shared" si="36"/>
        <v>447.83289530962782</v>
      </c>
      <c r="BL80" s="33">
        <f t="shared" si="36"/>
        <v>730.45749957458565</v>
      </c>
      <c r="BM80" s="33">
        <f t="shared" si="36"/>
        <v>378.30620592482649</v>
      </c>
      <c r="BN80" s="33">
        <f t="shared" si="36"/>
        <v>714.76479180551655</v>
      </c>
      <c r="BO80" s="33">
        <f t="shared" si="36"/>
        <v>403.18535699681269</v>
      </c>
      <c r="BP80" s="33">
        <f t="shared" si="36"/>
        <v>702.24372429724895</v>
      </c>
      <c r="BQ80" s="33">
        <f t="shared" si="36"/>
        <v>315.90053587772348</v>
      </c>
      <c r="BR80" s="33">
        <f t="shared" si="36"/>
        <v>704.08658394754207</v>
      </c>
      <c r="BS80" s="33">
        <f t="shared" si="36"/>
        <v>393.9230417839733</v>
      </c>
      <c r="BT80" s="33">
        <f t="shared" si="36"/>
        <v>701.4149683009216</v>
      </c>
      <c r="BU80" s="33">
        <f t="shared" si="36"/>
        <v>378.90291466259566</v>
      </c>
      <c r="BV80" s="33">
        <f t="shared" si="36"/>
        <v>731.67136476704422</v>
      </c>
      <c r="BW80" s="33">
        <f t="shared" si="36"/>
        <v>342.00439253806434</v>
      </c>
      <c r="BX80" s="33">
        <f t="shared" si="36"/>
        <v>803.96327770832318</v>
      </c>
      <c r="BY80" s="33">
        <f t="shared" si="36"/>
        <v>267.71777114020716</v>
      </c>
      <c r="BZ80" s="33">
        <f t="shared" si="36"/>
        <v>827.51511921747374</v>
      </c>
      <c r="CA80" s="33">
        <f t="shared" si="36"/>
        <v>247.32375951965076</v>
      </c>
      <c r="CB80" s="33">
        <f t="shared" si="36"/>
        <v>921.09775153857277</v>
      </c>
      <c r="CC80" s="33">
        <f t="shared" si="36"/>
        <v>111.71938565404915</v>
      </c>
      <c r="CD80" s="33">
        <f t="shared" si="36"/>
        <v>977.46012291404622</v>
      </c>
      <c r="CE80" s="33">
        <f t="shared" si="36"/>
        <v>310.33619174089324</v>
      </c>
      <c r="CF80" s="33">
        <f t="shared" si="36"/>
        <v>963.63132975161807</v>
      </c>
      <c r="CG80" s="33">
        <f t="shared" si="36"/>
        <v>5973.565913531982</v>
      </c>
      <c r="CH80" s="33">
        <f t="shared" si="36"/>
        <v>4518.6781181104798</v>
      </c>
      <c r="CI80" s="33">
        <f t="shared" si="36"/>
        <v>3288.3178470766243</v>
      </c>
      <c r="CJ80" s="33">
        <f t="shared" si="36"/>
        <v>7.2751431039602048</v>
      </c>
      <c r="CK80" s="33">
        <f t="shared" si="36"/>
        <v>0</v>
      </c>
      <c r="CL80" s="33">
        <f t="shared" si="36"/>
        <v>0</v>
      </c>
      <c r="CM80" s="33">
        <f t="shared" si="36"/>
        <v>0</v>
      </c>
      <c r="CN80" s="33">
        <f t="shared" si="36"/>
        <v>0</v>
      </c>
      <c r="CO80" s="33">
        <f t="shared" si="36"/>
        <v>0</v>
      </c>
      <c r="CP80" s="33">
        <f t="shared" si="36"/>
        <v>0</v>
      </c>
      <c r="CQ80" s="33">
        <f t="shared" si="36"/>
        <v>0</v>
      </c>
      <c r="CR80" s="33">
        <f t="shared" si="36"/>
        <v>0</v>
      </c>
      <c r="CS80" s="33">
        <f t="shared" si="36"/>
        <v>0</v>
      </c>
      <c r="CT80" s="33">
        <f t="shared" si="36"/>
        <v>0</v>
      </c>
      <c r="CU80" s="33">
        <f t="shared" si="36"/>
        <v>0</v>
      </c>
      <c r="CV80" s="33">
        <f t="shared" si="36"/>
        <v>0</v>
      </c>
      <c r="CW80" s="33">
        <f t="shared" si="36"/>
        <v>0</v>
      </c>
      <c r="CX80" s="33">
        <f t="shared" si="36"/>
        <v>0</v>
      </c>
      <c r="CY80" s="33">
        <f t="shared" ref="CY80:DJ80" si="37">SUM(CY70:CY79)</f>
        <v>0</v>
      </c>
      <c r="CZ80" s="33">
        <f t="shared" si="37"/>
        <v>0</v>
      </c>
      <c r="DA80" s="33">
        <f t="shared" si="37"/>
        <v>0</v>
      </c>
      <c r="DB80" s="33">
        <f t="shared" si="37"/>
        <v>0</v>
      </c>
      <c r="DC80" s="33">
        <f t="shared" si="37"/>
        <v>0</v>
      </c>
      <c r="DD80" s="33">
        <f t="shared" si="37"/>
        <v>0</v>
      </c>
      <c r="DE80" s="33">
        <f t="shared" si="37"/>
        <v>0</v>
      </c>
      <c r="DF80" s="33">
        <f t="shared" si="37"/>
        <v>0</v>
      </c>
      <c r="DG80" s="33">
        <f t="shared" si="37"/>
        <v>0</v>
      </c>
      <c r="DH80" s="33">
        <f t="shared" si="37"/>
        <v>0</v>
      </c>
      <c r="DI80" s="33">
        <f t="shared" si="37"/>
        <v>0</v>
      </c>
      <c r="DJ80" s="33">
        <f t="shared" si="37"/>
        <v>0</v>
      </c>
    </row>
    <row r="81" spans="2:114" x14ac:dyDescent="0.35">
      <c r="E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</row>
    <row r="82" spans="2:114" x14ac:dyDescent="0.35">
      <c r="B82" s="2" t="s">
        <v>60</v>
      </c>
      <c r="E82" s="1" t="b">
        <f>SUM(E80,E66)=E48</f>
        <v>1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</row>
    <row r="83" spans="2:114" x14ac:dyDescent="0.35">
      <c r="E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</row>
    <row r="84" spans="2:114" x14ac:dyDescent="0.35">
      <c r="B84" s="2" t="s">
        <v>61</v>
      </c>
      <c r="E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</row>
    <row r="85" spans="2:114" x14ac:dyDescent="0.35">
      <c r="B85" s="2"/>
      <c r="E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</row>
    <row r="86" spans="2:114" x14ac:dyDescent="0.35">
      <c r="B86" s="40" t="s">
        <v>62</v>
      </c>
      <c r="E86" s="29">
        <f>SUM(G86:DJ86)</f>
        <v>-10693.782219999999</v>
      </c>
      <c r="G86" s="42">
        <f t="shared" ref="G86:BR86" si="38">G31</f>
        <v>-0.1</v>
      </c>
      <c r="H86" s="42">
        <f t="shared" si="38"/>
        <v>0</v>
      </c>
      <c r="I86" s="42">
        <f t="shared" si="38"/>
        <v>0</v>
      </c>
      <c r="J86" s="42">
        <f t="shared" si="38"/>
        <v>0</v>
      </c>
      <c r="K86" s="42">
        <f t="shared" si="38"/>
        <v>0</v>
      </c>
      <c r="L86" s="42">
        <f t="shared" si="38"/>
        <v>0</v>
      </c>
      <c r="M86" s="42">
        <f t="shared" si="38"/>
        <v>0</v>
      </c>
      <c r="N86" s="42">
        <f t="shared" si="38"/>
        <v>0</v>
      </c>
      <c r="O86" s="42">
        <f t="shared" si="38"/>
        <v>0</v>
      </c>
      <c r="P86" s="42">
        <f t="shared" si="38"/>
        <v>0</v>
      </c>
      <c r="Q86" s="42">
        <f t="shared" si="38"/>
        <v>0</v>
      </c>
      <c r="R86" s="42">
        <f t="shared" si="38"/>
        <v>0</v>
      </c>
      <c r="S86" s="42">
        <f t="shared" si="38"/>
        <v>0</v>
      </c>
      <c r="T86" s="42">
        <f t="shared" si="38"/>
        <v>0</v>
      </c>
      <c r="U86" s="42">
        <f t="shared" si="38"/>
        <v>0</v>
      </c>
      <c r="V86" s="42">
        <f t="shared" si="38"/>
        <v>0</v>
      </c>
      <c r="W86" s="42">
        <f t="shared" si="38"/>
        <v>0</v>
      </c>
      <c r="X86" s="42">
        <f t="shared" si="38"/>
        <v>0</v>
      </c>
      <c r="Y86" s="42">
        <f t="shared" si="38"/>
        <v>0</v>
      </c>
      <c r="Z86" s="42">
        <f t="shared" si="38"/>
        <v>0</v>
      </c>
      <c r="AA86" s="42">
        <f t="shared" si="38"/>
        <v>0</v>
      </c>
      <c r="AB86" s="42">
        <f t="shared" si="38"/>
        <v>0</v>
      </c>
      <c r="AC86" s="42">
        <f t="shared" si="38"/>
        <v>0</v>
      </c>
      <c r="AD86" s="42">
        <f t="shared" si="38"/>
        <v>0</v>
      </c>
      <c r="AE86" s="42">
        <f t="shared" si="38"/>
        <v>0</v>
      </c>
      <c r="AF86" s="42">
        <f t="shared" si="38"/>
        <v>0</v>
      </c>
      <c r="AG86" s="42">
        <f t="shared" si="38"/>
        <v>-2.206</v>
      </c>
      <c r="AH86" s="42">
        <f t="shared" si="38"/>
        <v>-1821.9970000000001</v>
      </c>
      <c r="AI86" s="42">
        <f t="shared" si="38"/>
        <v>-1673.9586199999999</v>
      </c>
      <c r="AJ86" s="42">
        <f t="shared" si="38"/>
        <v>-7097.9778700000006</v>
      </c>
      <c r="AK86" s="42">
        <f t="shared" si="38"/>
        <v>-97.542729999999992</v>
      </c>
      <c r="AL86" s="42">
        <f t="shared" si="38"/>
        <v>0</v>
      </c>
      <c r="AM86" s="42">
        <f t="shared" si="38"/>
        <v>0</v>
      </c>
      <c r="AN86" s="42">
        <f t="shared" si="38"/>
        <v>0</v>
      </c>
      <c r="AO86" s="42">
        <f t="shared" si="38"/>
        <v>0</v>
      </c>
      <c r="AP86" s="42">
        <f t="shared" si="38"/>
        <v>0</v>
      </c>
      <c r="AQ86" s="42">
        <f t="shared" si="38"/>
        <v>0</v>
      </c>
      <c r="AR86" s="42">
        <f t="shared" si="38"/>
        <v>0</v>
      </c>
      <c r="AS86" s="42">
        <f t="shared" si="38"/>
        <v>0</v>
      </c>
      <c r="AT86" s="42">
        <f t="shared" si="38"/>
        <v>0</v>
      </c>
      <c r="AU86" s="42">
        <f t="shared" si="38"/>
        <v>0</v>
      </c>
      <c r="AV86" s="42">
        <f t="shared" si="38"/>
        <v>0</v>
      </c>
      <c r="AW86" s="42">
        <f t="shared" si="38"/>
        <v>0</v>
      </c>
      <c r="AX86" s="42">
        <f t="shared" si="38"/>
        <v>0</v>
      </c>
      <c r="AY86" s="42">
        <f t="shared" si="38"/>
        <v>0</v>
      </c>
      <c r="AZ86" s="42">
        <f t="shared" si="38"/>
        <v>0</v>
      </c>
      <c r="BA86" s="42">
        <f t="shared" si="38"/>
        <v>0</v>
      </c>
      <c r="BB86" s="42">
        <f t="shared" si="38"/>
        <v>0</v>
      </c>
      <c r="BC86" s="42">
        <f t="shared" si="38"/>
        <v>0</v>
      </c>
      <c r="BD86" s="42">
        <f t="shared" si="38"/>
        <v>0</v>
      </c>
      <c r="BE86" s="42">
        <f t="shared" si="38"/>
        <v>0</v>
      </c>
      <c r="BF86" s="42">
        <f t="shared" si="38"/>
        <v>0</v>
      </c>
      <c r="BG86" s="42">
        <f t="shared" si="38"/>
        <v>0</v>
      </c>
      <c r="BH86" s="42">
        <f t="shared" si="38"/>
        <v>0</v>
      </c>
      <c r="BI86" s="42">
        <f t="shared" si="38"/>
        <v>0</v>
      </c>
      <c r="BJ86" s="42">
        <f t="shared" si="38"/>
        <v>0</v>
      </c>
      <c r="BK86" s="42">
        <f t="shared" si="38"/>
        <v>0</v>
      </c>
      <c r="BL86" s="42">
        <f t="shared" si="38"/>
        <v>0</v>
      </c>
      <c r="BM86" s="42">
        <f t="shared" si="38"/>
        <v>0</v>
      </c>
      <c r="BN86" s="42">
        <f t="shared" si="38"/>
        <v>0</v>
      </c>
      <c r="BO86" s="42">
        <f t="shared" si="38"/>
        <v>0</v>
      </c>
      <c r="BP86" s="42">
        <f t="shared" si="38"/>
        <v>0</v>
      </c>
      <c r="BQ86" s="42">
        <f t="shared" si="38"/>
        <v>0</v>
      </c>
      <c r="BR86" s="42">
        <f t="shared" si="38"/>
        <v>0</v>
      </c>
      <c r="BS86" s="42">
        <f t="shared" ref="BS86:DJ86" si="39">BS31</f>
        <v>0</v>
      </c>
      <c r="BT86" s="42">
        <f t="shared" si="39"/>
        <v>0</v>
      </c>
      <c r="BU86" s="42">
        <f t="shared" si="39"/>
        <v>0</v>
      </c>
      <c r="BV86" s="42">
        <f t="shared" si="39"/>
        <v>0</v>
      </c>
      <c r="BW86" s="42">
        <f t="shared" si="39"/>
        <v>0</v>
      </c>
      <c r="BX86" s="42">
        <f t="shared" si="39"/>
        <v>0</v>
      </c>
      <c r="BY86" s="42">
        <f t="shared" si="39"/>
        <v>0</v>
      </c>
      <c r="BZ86" s="42">
        <f t="shared" si="39"/>
        <v>0</v>
      </c>
      <c r="CA86" s="42">
        <f t="shared" si="39"/>
        <v>0</v>
      </c>
      <c r="CB86" s="42">
        <f t="shared" si="39"/>
        <v>0</v>
      </c>
      <c r="CC86" s="42">
        <f t="shared" si="39"/>
        <v>0</v>
      </c>
      <c r="CD86" s="42">
        <f t="shared" si="39"/>
        <v>0</v>
      </c>
      <c r="CE86" s="42">
        <f t="shared" si="39"/>
        <v>0</v>
      </c>
      <c r="CF86" s="42">
        <f t="shared" si="39"/>
        <v>0</v>
      </c>
      <c r="CG86" s="42">
        <f t="shared" si="39"/>
        <v>0</v>
      </c>
      <c r="CH86" s="42">
        <f t="shared" si="39"/>
        <v>0</v>
      </c>
      <c r="CI86" s="42">
        <f t="shared" si="39"/>
        <v>0</v>
      </c>
      <c r="CJ86" s="42">
        <f t="shared" si="39"/>
        <v>0</v>
      </c>
      <c r="CK86" s="42">
        <f t="shared" si="39"/>
        <v>0</v>
      </c>
      <c r="CL86" s="42">
        <f t="shared" si="39"/>
        <v>0</v>
      </c>
      <c r="CM86" s="42">
        <f t="shared" si="39"/>
        <v>0</v>
      </c>
      <c r="CN86" s="42">
        <f t="shared" si="39"/>
        <v>0</v>
      </c>
      <c r="CO86" s="42">
        <f t="shared" si="39"/>
        <v>0</v>
      </c>
      <c r="CP86" s="42">
        <f t="shared" si="39"/>
        <v>0</v>
      </c>
      <c r="CQ86" s="42">
        <f t="shared" si="39"/>
        <v>0</v>
      </c>
      <c r="CR86" s="42">
        <f t="shared" si="39"/>
        <v>0</v>
      </c>
      <c r="CS86" s="42">
        <f t="shared" si="39"/>
        <v>0</v>
      </c>
      <c r="CT86" s="42">
        <f t="shared" si="39"/>
        <v>0</v>
      </c>
      <c r="CU86" s="42">
        <f t="shared" si="39"/>
        <v>0</v>
      </c>
      <c r="CV86" s="42">
        <f t="shared" si="39"/>
        <v>0</v>
      </c>
      <c r="CW86" s="42">
        <f t="shared" si="39"/>
        <v>0</v>
      </c>
      <c r="CX86" s="42">
        <f t="shared" si="39"/>
        <v>0</v>
      </c>
      <c r="CY86" s="42">
        <f t="shared" si="39"/>
        <v>0</v>
      </c>
      <c r="CZ86" s="42">
        <f t="shared" si="39"/>
        <v>0</v>
      </c>
      <c r="DA86" s="42">
        <f t="shared" si="39"/>
        <v>0</v>
      </c>
      <c r="DB86" s="42">
        <f t="shared" si="39"/>
        <v>0</v>
      </c>
      <c r="DC86" s="42">
        <f t="shared" si="39"/>
        <v>0</v>
      </c>
      <c r="DD86" s="42">
        <f t="shared" si="39"/>
        <v>0</v>
      </c>
      <c r="DE86" s="42">
        <f t="shared" si="39"/>
        <v>0</v>
      </c>
      <c r="DF86" s="42">
        <f t="shared" si="39"/>
        <v>0</v>
      </c>
      <c r="DG86" s="42">
        <f t="shared" si="39"/>
        <v>0</v>
      </c>
      <c r="DH86" s="42">
        <f t="shared" si="39"/>
        <v>0</v>
      </c>
      <c r="DI86" s="42">
        <f t="shared" si="39"/>
        <v>0</v>
      </c>
      <c r="DJ86" s="42">
        <f t="shared" si="39"/>
        <v>0</v>
      </c>
    </row>
    <row r="87" spans="2:114" x14ac:dyDescent="0.35">
      <c r="B87" s="40" t="s">
        <v>63</v>
      </c>
      <c r="E87" s="29">
        <f>SUM(G87:DJ87)</f>
        <v>42670.96165381046</v>
      </c>
      <c r="G87" s="42">
        <f t="shared" ref="G87:BR87" si="40">SUM(G38:G41)</f>
        <v>0</v>
      </c>
      <c r="H87" s="42">
        <f t="shared" si="40"/>
        <v>158.18266500000001</v>
      </c>
      <c r="I87" s="42">
        <f t="shared" si="40"/>
        <v>0</v>
      </c>
      <c r="J87" s="42">
        <f t="shared" si="40"/>
        <v>0</v>
      </c>
      <c r="K87" s="42">
        <f t="shared" si="40"/>
        <v>0</v>
      </c>
      <c r="L87" s="42">
        <f t="shared" si="40"/>
        <v>0</v>
      </c>
      <c r="M87" s="42">
        <f t="shared" si="40"/>
        <v>0</v>
      </c>
      <c r="N87" s="42">
        <f t="shared" si="40"/>
        <v>0</v>
      </c>
      <c r="O87" s="42">
        <f t="shared" si="40"/>
        <v>0</v>
      </c>
      <c r="P87" s="42">
        <f t="shared" si="40"/>
        <v>0</v>
      </c>
      <c r="Q87" s="42">
        <f t="shared" si="40"/>
        <v>0</v>
      </c>
      <c r="R87" s="42">
        <f t="shared" si="40"/>
        <v>0</v>
      </c>
      <c r="S87" s="42">
        <f t="shared" si="40"/>
        <v>0</v>
      </c>
      <c r="T87" s="42">
        <f t="shared" si="40"/>
        <v>0</v>
      </c>
      <c r="U87" s="42">
        <f t="shared" si="40"/>
        <v>0</v>
      </c>
      <c r="V87" s="42">
        <f t="shared" si="40"/>
        <v>0</v>
      </c>
      <c r="W87" s="42">
        <f t="shared" si="40"/>
        <v>0</v>
      </c>
      <c r="X87" s="42">
        <f t="shared" si="40"/>
        <v>0</v>
      </c>
      <c r="Y87" s="42">
        <f t="shared" si="40"/>
        <v>0</v>
      </c>
      <c r="Z87" s="42">
        <f t="shared" si="40"/>
        <v>0</v>
      </c>
      <c r="AA87" s="42">
        <f t="shared" si="40"/>
        <v>0</v>
      </c>
      <c r="AB87" s="42">
        <f t="shared" si="40"/>
        <v>0</v>
      </c>
      <c r="AC87" s="42">
        <f t="shared" si="40"/>
        <v>0</v>
      </c>
      <c r="AD87" s="42">
        <f t="shared" si="40"/>
        <v>0</v>
      </c>
      <c r="AE87" s="42">
        <f t="shared" si="40"/>
        <v>0</v>
      </c>
      <c r="AF87" s="42">
        <f t="shared" si="40"/>
        <v>0</v>
      </c>
      <c r="AG87" s="42">
        <f t="shared" si="40"/>
        <v>0</v>
      </c>
      <c r="AH87" s="42">
        <f t="shared" si="40"/>
        <v>0</v>
      </c>
      <c r="AI87" s="42">
        <f t="shared" si="40"/>
        <v>0</v>
      </c>
      <c r="AJ87" s="42">
        <f t="shared" si="40"/>
        <v>0</v>
      </c>
      <c r="AK87" s="42">
        <f t="shared" si="40"/>
        <v>0</v>
      </c>
      <c r="AL87" s="42">
        <f t="shared" si="40"/>
        <v>0</v>
      </c>
      <c r="AM87" s="42">
        <f t="shared" si="40"/>
        <v>0</v>
      </c>
      <c r="AN87" s="42">
        <f t="shared" si="40"/>
        <v>0</v>
      </c>
      <c r="AO87" s="42">
        <f t="shared" si="40"/>
        <v>0</v>
      </c>
      <c r="AP87" s="42">
        <f t="shared" si="40"/>
        <v>4081</v>
      </c>
      <c r="AQ87" s="42">
        <f t="shared" si="40"/>
        <v>188.5</v>
      </c>
      <c r="AR87" s="42">
        <f t="shared" si="40"/>
        <v>720.26876000000175</v>
      </c>
      <c r="AS87" s="42">
        <f t="shared" si="40"/>
        <v>437.99999999999994</v>
      </c>
      <c r="AT87" s="42">
        <f t="shared" si="40"/>
        <v>662.35646000000088</v>
      </c>
      <c r="AU87" s="42">
        <f t="shared" si="40"/>
        <v>552.99779589240347</v>
      </c>
      <c r="AV87" s="42">
        <f t="shared" si="40"/>
        <v>662.57354921882541</v>
      </c>
      <c r="AW87" s="42">
        <f t="shared" si="40"/>
        <v>624.54670121882543</v>
      </c>
      <c r="AX87" s="42">
        <f t="shared" si="40"/>
        <v>660.97977321882547</v>
      </c>
      <c r="AY87" s="42">
        <f t="shared" si="40"/>
        <v>622.73359721882548</v>
      </c>
      <c r="AZ87" s="42">
        <f t="shared" si="40"/>
        <v>658.21942921882533</v>
      </c>
      <c r="BA87" s="42">
        <f t="shared" si="40"/>
        <v>642.90909321882543</v>
      </c>
      <c r="BB87" s="42">
        <f t="shared" si="40"/>
        <v>648.64791721882534</v>
      </c>
      <c r="BC87" s="42">
        <f t="shared" si="40"/>
        <v>595.09273321882529</v>
      </c>
      <c r="BD87" s="42">
        <f t="shared" si="40"/>
        <v>658.7806852188254</v>
      </c>
      <c r="BE87" s="42">
        <f t="shared" si="40"/>
        <v>635.99530921882535</v>
      </c>
      <c r="BF87" s="42">
        <f t="shared" si="40"/>
        <v>644.90444521882534</v>
      </c>
      <c r="BG87" s="42">
        <f t="shared" si="40"/>
        <v>789.9866297504401</v>
      </c>
      <c r="BH87" s="42">
        <f t="shared" si="40"/>
        <v>862.99179997884346</v>
      </c>
      <c r="BI87" s="42">
        <f t="shared" si="40"/>
        <v>522.84320253638498</v>
      </c>
      <c r="BJ87" s="42">
        <f t="shared" si="40"/>
        <v>709.05241695048312</v>
      </c>
      <c r="BK87" s="42">
        <f t="shared" si="40"/>
        <v>432.38438200463929</v>
      </c>
      <c r="BL87" s="42">
        <f t="shared" si="40"/>
        <v>730.45749957458565</v>
      </c>
      <c r="BM87" s="42">
        <f t="shared" si="40"/>
        <v>362.47147978721318</v>
      </c>
      <c r="BN87" s="42">
        <f t="shared" si="40"/>
        <v>714.76479180551655</v>
      </c>
      <c r="BO87" s="42">
        <f t="shared" si="40"/>
        <v>386.95476270575909</v>
      </c>
      <c r="BP87" s="42">
        <f t="shared" si="40"/>
        <v>702.24372429724895</v>
      </c>
      <c r="BQ87" s="42">
        <f t="shared" si="40"/>
        <v>299.26417672939351</v>
      </c>
      <c r="BR87" s="42">
        <f t="shared" si="40"/>
        <v>704.08658394754207</v>
      </c>
      <c r="BS87" s="42">
        <f t="shared" ref="BS87:DJ87" si="41">SUM(BS38:BS41)</f>
        <v>376.87077365693517</v>
      </c>
      <c r="BT87" s="42">
        <f t="shared" si="41"/>
        <v>701.4149683009216</v>
      </c>
      <c r="BU87" s="42">
        <f t="shared" si="41"/>
        <v>361.42433983238152</v>
      </c>
      <c r="BV87" s="42">
        <f t="shared" si="41"/>
        <v>731.67136476704422</v>
      </c>
      <c r="BW87" s="42">
        <f t="shared" si="41"/>
        <v>324.08885333709486</v>
      </c>
      <c r="BX87" s="42">
        <f t="shared" si="41"/>
        <v>803.96327770832318</v>
      </c>
      <c r="BY87" s="42">
        <f t="shared" si="41"/>
        <v>249.3543434592134</v>
      </c>
      <c r="BZ87" s="42">
        <f t="shared" si="41"/>
        <v>827.51511921747374</v>
      </c>
      <c r="CA87" s="42">
        <f t="shared" si="41"/>
        <v>228.50124614663218</v>
      </c>
      <c r="CB87" s="42">
        <f t="shared" si="41"/>
        <v>921.09775153857277</v>
      </c>
      <c r="CC87" s="42">
        <f t="shared" si="41"/>
        <v>92.426309446705091</v>
      </c>
      <c r="CD87" s="42">
        <f t="shared" si="41"/>
        <v>977.46012291404622</v>
      </c>
      <c r="CE87" s="42">
        <f t="shared" si="41"/>
        <v>290.56078862836557</v>
      </c>
      <c r="CF87" s="42">
        <f t="shared" si="41"/>
        <v>963.63132975161807</v>
      </c>
      <c r="CG87" s="42">
        <f t="shared" si="41"/>
        <v>5953.2961253416415</v>
      </c>
      <c r="CH87" s="42">
        <f t="shared" si="41"/>
        <v>4518.6781181104798</v>
      </c>
      <c r="CI87" s="42">
        <f t="shared" si="41"/>
        <v>3267.5413141815252</v>
      </c>
      <c r="CJ87" s="42">
        <f t="shared" si="41"/>
        <v>7.2751431039602048</v>
      </c>
      <c r="CK87" s="42">
        <f t="shared" si="41"/>
        <v>0</v>
      </c>
      <c r="CL87" s="42">
        <f t="shared" si="41"/>
        <v>0</v>
      </c>
      <c r="CM87" s="42">
        <f t="shared" si="41"/>
        <v>0</v>
      </c>
      <c r="CN87" s="42">
        <f t="shared" si="41"/>
        <v>0</v>
      </c>
      <c r="CO87" s="42">
        <f t="shared" si="41"/>
        <v>0</v>
      </c>
      <c r="CP87" s="42">
        <f t="shared" si="41"/>
        <v>0</v>
      </c>
      <c r="CQ87" s="42">
        <f t="shared" si="41"/>
        <v>0</v>
      </c>
      <c r="CR87" s="42">
        <f t="shared" si="41"/>
        <v>0</v>
      </c>
      <c r="CS87" s="42">
        <f t="shared" si="41"/>
        <v>0</v>
      </c>
      <c r="CT87" s="42">
        <f t="shared" si="41"/>
        <v>0</v>
      </c>
      <c r="CU87" s="42">
        <f t="shared" si="41"/>
        <v>0</v>
      </c>
      <c r="CV87" s="42">
        <f t="shared" si="41"/>
        <v>0</v>
      </c>
      <c r="CW87" s="42">
        <f t="shared" si="41"/>
        <v>0</v>
      </c>
      <c r="CX87" s="42">
        <f t="shared" si="41"/>
        <v>0</v>
      </c>
      <c r="CY87" s="42">
        <f t="shared" si="41"/>
        <v>0</v>
      </c>
      <c r="CZ87" s="42">
        <f t="shared" si="41"/>
        <v>0</v>
      </c>
      <c r="DA87" s="42">
        <f t="shared" si="41"/>
        <v>0</v>
      </c>
      <c r="DB87" s="42">
        <f t="shared" si="41"/>
        <v>0</v>
      </c>
      <c r="DC87" s="42">
        <f t="shared" si="41"/>
        <v>0</v>
      </c>
      <c r="DD87" s="42">
        <f t="shared" si="41"/>
        <v>0</v>
      </c>
      <c r="DE87" s="42">
        <f t="shared" si="41"/>
        <v>0</v>
      </c>
      <c r="DF87" s="42">
        <f t="shared" si="41"/>
        <v>0</v>
      </c>
      <c r="DG87" s="42">
        <f t="shared" si="41"/>
        <v>0</v>
      </c>
      <c r="DH87" s="42">
        <f t="shared" si="41"/>
        <v>0</v>
      </c>
      <c r="DI87" s="42">
        <f t="shared" si="41"/>
        <v>0</v>
      </c>
      <c r="DJ87" s="42">
        <f t="shared" si="41"/>
        <v>0</v>
      </c>
    </row>
    <row r="88" spans="2:114" x14ac:dyDescent="0.35">
      <c r="B88" s="40" t="s">
        <v>64</v>
      </c>
      <c r="E88" s="29">
        <f>SUM(G88:DJ88)</f>
        <v>414.70757469907448</v>
      </c>
      <c r="G88" s="42">
        <f t="shared" ref="G88:BR88" si="42">SUM(G42:G47)</f>
        <v>0</v>
      </c>
      <c r="H88" s="42">
        <f t="shared" si="42"/>
        <v>0</v>
      </c>
      <c r="I88" s="42">
        <f t="shared" si="42"/>
        <v>0</v>
      </c>
      <c r="J88" s="42">
        <f t="shared" si="42"/>
        <v>0</v>
      </c>
      <c r="K88" s="42">
        <f t="shared" si="42"/>
        <v>0</v>
      </c>
      <c r="L88" s="42">
        <f t="shared" si="42"/>
        <v>0</v>
      </c>
      <c r="M88" s="42">
        <f t="shared" si="42"/>
        <v>0</v>
      </c>
      <c r="N88" s="42">
        <f t="shared" si="42"/>
        <v>0</v>
      </c>
      <c r="O88" s="42">
        <f t="shared" si="42"/>
        <v>0</v>
      </c>
      <c r="P88" s="42">
        <f t="shared" si="42"/>
        <v>0</v>
      </c>
      <c r="Q88" s="42">
        <f t="shared" si="42"/>
        <v>0</v>
      </c>
      <c r="R88" s="42">
        <f t="shared" si="42"/>
        <v>0</v>
      </c>
      <c r="S88" s="42">
        <f t="shared" si="42"/>
        <v>0</v>
      </c>
      <c r="T88" s="42">
        <f t="shared" si="42"/>
        <v>0</v>
      </c>
      <c r="U88" s="42">
        <f t="shared" si="42"/>
        <v>0</v>
      </c>
      <c r="V88" s="42">
        <f t="shared" si="42"/>
        <v>0</v>
      </c>
      <c r="W88" s="42">
        <f t="shared" si="42"/>
        <v>0</v>
      </c>
      <c r="X88" s="42">
        <f t="shared" si="42"/>
        <v>0</v>
      </c>
      <c r="Y88" s="42">
        <f t="shared" si="42"/>
        <v>10.025</v>
      </c>
      <c r="Z88" s="42">
        <f t="shared" si="42"/>
        <v>0</v>
      </c>
      <c r="AA88" s="42">
        <f t="shared" si="42"/>
        <v>0</v>
      </c>
      <c r="AB88" s="42">
        <f t="shared" si="42"/>
        <v>0</v>
      </c>
      <c r="AC88" s="42">
        <f t="shared" si="42"/>
        <v>0</v>
      </c>
      <c r="AD88" s="42">
        <f t="shared" si="42"/>
        <v>0</v>
      </c>
      <c r="AE88" s="42">
        <f t="shared" si="42"/>
        <v>0</v>
      </c>
      <c r="AF88" s="42">
        <f t="shared" si="42"/>
        <v>0</v>
      </c>
      <c r="AG88" s="42">
        <f t="shared" si="42"/>
        <v>0</v>
      </c>
      <c r="AH88" s="42">
        <f t="shared" si="42"/>
        <v>0</v>
      </c>
      <c r="AI88" s="42">
        <f t="shared" si="42"/>
        <v>0</v>
      </c>
      <c r="AJ88" s="42">
        <f t="shared" si="42"/>
        <v>0</v>
      </c>
      <c r="AK88" s="42">
        <f t="shared" si="42"/>
        <v>12.318045324999998</v>
      </c>
      <c r="AL88" s="42">
        <f t="shared" si="42"/>
        <v>0</v>
      </c>
      <c r="AM88" s="42">
        <f t="shared" si="42"/>
        <v>11.486832983124996</v>
      </c>
      <c r="AN88" s="42">
        <f t="shared" si="42"/>
        <v>0</v>
      </c>
      <c r="AO88" s="42">
        <f t="shared" si="42"/>
        <v>11.774003807703121</v>
      </c>
      <c r="AP88" s="42">
        <f t="shared" si="42"/>
        <v>0</v>
      </c>
      <c r="AQ88" s="42">
        <f t="shared" si="42"/>
        <v>12.068353902895698</v>
      </c>
      <c r="AR88" s="42">
        <f t="shared" si="42"/>
        <v>0</v>
      </c>
      <c r="AS88" s="42">
        <f t="shared" si="42"/>
        <v>12.37006275046809</v>
      </c>
      <c r="AT88" s="42">
        <f t="shared" si="42"/>
        <v>0</v>
      </c>
      <c r="AU88" s="42">
        <f t="shared" si="42"/>
        <v>12.679314319229791</v>
      </c>
      <c r="AV88" s="42">
        <f t="shared" si="42"/>
        <v>0</v>
      </c>
      <c r="AW88" s="42">
        <f t="shared" si="42"/>
        <v>12.996297177210534</v>
      </c>
      <c r="AX88" s="42">
        <f t="shared" si="42"/>
        <v>0</v>
      </c>
      <c r="AY88" s="42">
        <f t="shared" si="42"/>
        <v>13.321204606640796</v>
      </c>
      <c r="AZ88" s="42">
        <f t="shared" si="42"/>
        <v>0</v>
      </c>
      <c r="BA88" s="42">
        <f t="shared" si="42"/>
        <v>13.654234721806816</v>
      </c>
      <c r="BB88" s="42">
        <f t="shared" si="42"/>
        <v>0</v>
      </c>
      <c r="BC88" s="42">
        <f t="shared" si="42"/>
        <v>13.995590589851984</v>
      </c>
      <c r="BD88" s="42">
        <f t="shared" si="42"/>
        <v>0</v>
      </c>
      <c r="BE88" s="42">
        <f t="shared" si="42"/>
        <v>14.345480354598283</v>
      </c>
      <c r="BF88" s="42">
        <f t="shared" si="42"/>
        <v>0</v>
      </c>
      <c r="BG88" s="42">
        <f t="shared" si="42"/>
        <v>14.704117363463238</v>
      </c>
      <c r="BH88" s="42">
        <f t="shared" si="42"/>
        <v>0</v>
      </c>
      <c r="BI88" s="42">
        <f t="shared" si="42"/>
        <v>15.071720297549819</v>
      </c>
      <c r="BJ88" s="42">
        <f t="shared" si="42"/>
        <v>0</v>
      </c>
      <c r="BK88" s="42">
        <f t="shared" si="42"/>
        <v>15.448513304988563</v>
      </c>
      <c r="BL88" s="42">
        <f t="shared" si="42"/>
        <v>0</v>
      </c>
      <c r="BM88" s="42">
        <f t="shared" si="42"/>
        <v>15.834726137613275</v>
      </c>
      <c r="BN88" s="42">
        <f t="shared" si="42"/>
        <v>0</v>
      </c>
      <c r="BO88" s="42">
        <f t="shared" si="42"/>
        <v>16.230594291053606</v>
      </c>
      <c r="BP88" s="42">
        <f t="shared" si="42"/>
        <v>0</v>
      </c>
      <c r="BQ88" s="42">
        <f t="shared" si="42"/>
        <v>16.636359148329944</v>
      </c>
      <c r="BR88" s="42">
        <f t="shared" si="42"/>
        <v>0</v>
      </c>
      <c r="BS88" s="42">
        <f t="shared" ref="BS88:DJ88" si="43">SUM(BS42:BS47)</f>
        <v>17.052268127038193</v>
      </c>
      <c r="BT88" s="42">
        <f t="shared" si="43"/>
        <v>0</v>
      </c>
      <c r="BU88" s="42">
        <f t="shared" si="43"/>
        <v>17.478574830214146</v>
      </c>
      <c r="BV88" s="42">
        <f t="shared" si="43"/>
        <v>0</v>
      </c>
      <c r="BW88" s="42">
        <f t="shared" si="43"/>
        <v>17.915539200969498</v>
      </c>
      <c r="BX88" s="42">
        <f t="shared" si="43"/>
        <v>0</v>
      </c>
      <c r="BY88" s="42">
        <f t="shared" si="43"/>
        <v>18.363427680993734</v>
      </c>
      <c r="BZ88" s="42">
        <f t="shared" si="43"/>
        <v>0</v>
      </c>
      <c r="CA88" s="42">
        <f t="shared" si="43"/>
        <v>18.822513373018577</v>
      </c>
      <c r="CB88" s="42">
        <f t="shared" si="43"/>
        <v>0</v>
      </c>
      <c r="CC88" s="42">
        <f t="shared" si="43"/>
        <v>19.293076207344036</v>
      </c>
      <c r="CD88" s="42">
        <f t="shared" si="43"/>
        <v>0</v>
      </c>
      <c r="CE88" s="42">
        <f t="shared" si="43"/>
        <v>19.775403112527638</v>
      </c>
      <c r="CF88" s="42">
        <f t="shared" si="43"/>
        <v>0</v>
      </c>
      <c r="CG88" s="42">
        <f t="shared" si="43"/>
        <v>20.269788190340826</v>
      </c>
      <c r="CH88" s="42">
        <f t="shared" si="43"/>
        <v>0</v>
      </c>
      <c r="CI88" s="42">
        <f t="shared" si="43"/>
        <v>20.776532895099347</v>
      </c>
      <c r="CJ88" s="42">
        <f t="shared" si="43"/>
        <v>0</v>
      </c>
      <c r="CK88" s="42">
        <f t="shared" si="43"/>
        <v>0</v>
      </c>
      <c r="CL88" s="42">
        <f t="shared" si="43"/>
        <v>0</v>
      </c>
      <c r="CM88" s="42">
        <f t="shared" si="43"/>
        <v>0</v>
      </c>
      <c r="CN88" s="42">
        <f t="shared" si="43"/>
        <v>0</v>
      </c>
      <c r="CO88" s="42">
        <f t="shared" si="43"/>
        <v>0</v>
      </c>
      <c r="CP88" s="42">
        <f t="shared" si="43"/>
        <v>0</v>
      </c>
      <c r="CQ88" s="42">
        <f t="shared" si="43"/>
        <v>0</v>
      </c>
      <c r="CR88" s="42">
        <f t="shared" si="43"/>
        <v>0</v>
      </c>
      <c r="CS88" s="42">
        <f t="shared" si="43"/>
        <v>0</v>
      </c>
      <c r="CT88" s="42">
        <f t="shared" si="43"/>
        <v>0</v>
      </c>
      <c r="CU88" s="42">
        <f t="shared" si="43"/>
        <v>0</v>
      </c>
      <c r="CV88" s="42">
        <f t="shared" si="43"/>
        <v>0</v>
      </c>
      <c r="CW88" s="42">
        <f t="shared" si="43"/>
        <v>0</v>
      </c>
      <c r="CX88" s="42">
        <f t="shared" si="43"/>
        <v>0</v>
      </c>
      <c r="CY88" s="42">
        <f t="shared" si="43"/>
        <v>0</v>
      </c>
      <c r="CZ88" s="42">
        <f t="shared" si="43"/>
        <v>0</v>
      </c>
      <c r="DA88" s="42">
        <f t="shared" si="43"/>
        <v>0</v>
      </c>
      <c r="DB88" s="42">
        <f t="shared" si="43"/>
        <v>0</v>
      </c>
      <c r="DC88" s="42">
        <f t="shared" si="43"/>
        <v>0</v>
      </c>
      <c r="DD88" s="42">
        <f t="shared" si="43"/>
        <v>0</v>
      </c>
      <c r="DE88" s="42">
        <f t="shared" si="43"/>
        <v>0</v>
      </c>
      <c r="DF88" s="42">
        <f t="shared" si="43"/>
        <v>0</v>
      </c>
      <c r="DG88" s="42">
        <f t="shared" si="43"/>
        <v>0</v>
      </c>
      <c r="DH88" s="42">
        <f t="shared" si="43"/>
        <v>0</v>
      </c>
      <c r="DI88" s="42">
        <f t="shared" si="43"/>
        <v>0</v>
      </c>
      <c r="DJ88" s="42">
        <f t="shared" si="43"/>
        <v>0</v>
      </c>
    </row>
    <row r="89" spans="2:114" x14ac:dyDescent="0.35">
      <c r="B89" s="40"/>
      <c r="E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</row>
    <row r="90" spans="2:114" x14ac:dyDescent="0.35">
      <c r="B90" s="2" t="s">
        <v>65</v>
      </c>
      <c r="E90" s="38"/>
      <c r="F90" s="38"/>
      <c r="G90" s="61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</row>
    <row r="91" spans="2:114" x14ac:dyDescent="0.35">
      <c r="B91" s="40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</row>
    <row r="92" spans="2:114" x14ac:dyDescent="0.35">
      <c r="B92" s="40" t="s">
        <v>66</v>
      </c>
      <c r="D92" s="34"/>
      <c r="E92" s="32">
        <f>SUM(G92:DJ92)</f>
        <v>31977.179433810474</v>
      </c>
      <c r="F92" s="38"/>
      <c r="G92" s="33">
        <f t="shared" ref="G92:BR92" si="44">SUM(G86:G87)</f>
        <v>-0.1</v>
      </c>
      <c r="H92" s="43">
        <f t="shared" si="44"/>
        <v>158.18266500000001</v>
      </c>
      <c r="I92" s="43">
        <f t="shared" si="44"/>
        <v>0</v>
      </c>
      <c r="J92" s="43">
        <f t="shared" si="44"/>
        <v>0</v>
      </c>
      <c r="K92" s="43">
        <f t="shared" si="44"/>
        <v>0</v>
      </c>
      <c r="L92" s="43">
        <f t="shared" si="44"/>
        <v>0</v>
      </c>
      <c r="M92" s="43">
        <f t="shared" si="44"/>
        <v>0</v>
      </c>
      <c r="N92" s="43">
        <f t="shared" si="44"/>
        <v>0</v>
      </c>
      <c r="O92" s="43">
        <f t="shared" si="44"/>
        <v>0</v>
      </c>
      <c r="P92" s="43">
        <f t="shared" si="44"/>
        <v>0</v>
      </c>
      <c r="Q92" s="43">
        <f t="shared" si="44"/>
        <v>0</v>
      </c>
      <c r="R92" s="43">
        <f t="shared" si="44"/>
        <v>0</v>
      </c>
      <c r="S92" s="43">
        <f t="shared" si="44"/>
        <v>0</v>
      </c>
      <c r="T92" s="43">
        <f t="shared" si="44"/>
        <v>0</v>
      </c>
      <c r="U92" s="43">
        <f t="shared" si="44"/>
        <v>0</v>
      </c>
      <c r="V92" s="43">
        <f t="shared" si="44"/>
        <v>0</v>
      </c>
      <c r="W92" s="43">
        <f t="shared" si="44"/>
        <v>0</v>
      </c>
      <c r="X92" s="43">
        <f t="shared" si="44"/>
        <v>0</v>
      </c>
      <c r="Y92" s="43">
        <f t="shared" si="44"/>
        <v>0</v>
      </c>
      <c r="Z92" s="43">
        <f t="shared" si="44"/>
        <v>0</v>
      </c>
      <c r="AA92" s="43">
        <f t="shared" si="44"/>
        <v>0</v>
      </c>
      <c r="AB92" s="43">
        <f t="shared" si="44"/>
        <v>0</v>
      </c>
      <c r="AC92" s="43">
        <f t="shared" si="44"/>
        <v>0</v>
      </c>
      <c r="AD92" s="43">
        <f t="shared" si="44"/>
        <v>0</v>
      </c>
      <c r="AE92" s="43">
        <f t="shared" si="44"/>
        <v>0</v>
      </c>
      <c r="AF92" s="43">
        <f t="shared" si="44"/>
        <v>0</v>
      </c>
      <c r="AG92" s="43">
        <f t="shared" si="44"/>
        <v>-2.206</v>
      </c>
      <c r="AH92" s="43">
        <f t="shared" si="44"/>
        <v>-1821.9970000000001</v>
      </c>
      <c r="AI92" s="43">
        <f t="shared" si="44"/>
        <v>-1673.9586199999999</v>
      </c>
      <c r="AJ92" s="43">
        <f t="shared" si="44"/>
        <v>-7097.9778700000006</v>
      </c>
      <c r="AK92" s="43">
        <f t="shared" si="44"/>
        <v>-97.542729999999992</v>
      </c>
      <c r="AL92" s="43">
        <f t="shared" si="44"/>
        <v>0</v>
      </c>
      <c r="AM92" s="43">
        <f t="shared" si="44"/>
        <v>0</v>
      </c>
      <c r="AN92" s="43">
        <f t="shared" si="44"/>
        <v>0</v>
      </c>
      <c r="AO92" s="43">
        <f t="shared" si="44"/>
        <v>0</v>
      </c>
      <c r="AP92" s="43">
        <f t="shared" si="44"/>
        <v>4081</v>
      </c>
      <c r="AQ92" s="43">
        <f t="shared" si="44"/>
        <v>188.5</v>
      </c>
      <c r="AR92" s="43">
        <f t="shared" si="44"/>
        <v>720.26876000000175</v>
      </c>
      <c r="AS92" s="43">
        <f t="shared" si="44"/>
        <v>437.99999999999994</v>
      </c>
      <c r="AT92" s="43">
        <f t="shared" si="44"/>
        <v>662.35646000000088</v>
      </c>
      <c r="AU92" s="43">
        <f t="shared" si="44"/>
        <v>552.99779589240347</v>
      </c>
      <c r="AV92" s="43">
        <f t="shared" si="44"/>
        <v>662.57354921882541</v>
      </c>
      <c r="AW92" s="43">
        <f t="shared" si="44"/>
        <v>624.54670121882543</v>
      </c>
      <c r="AX92" s="43">
        <f t="shared" si="44"/>
        <v>660.97977321882547</v>
      </c>
      <c r="AY92" s="43">
        <f t="shared" si="44"/>
        <v>622.73359721882548</v>
      </c>
      <c r="AZ92" s="43">
        <f t="shared" si="44"/>
        <v>658.21942921882533</v>
      </c>
      <c r="BA92" s="43">
        <f t="shared" si="44"/>
        <v>642.90909321882543</v>
      </c>
      <c r="BB92" s="43">
        <f t="shared" si="44"/>
        <v>648.64791721882534</v>
      </c>
      <c r="BC92" s="43">
        <f t="shared" si="44"/>
        <v>595.09273321882529</v>
      </c>
      <c r="BD92" s="43">
        <f t="shared" si="44"/>
        <v>658.7806852188254</v>
      </c>
      <c r="BE92" s="43">
        <f t="shared" si="44"/>
        <v>635.99530921882535</v>
      </c>
      <c r="BF92" s="43">
        <f t="shared" si="44"/>
        <v>644.90444521882534</v>
      </c>
      <c r="BG92" s="43">
        <f t="shared" si="44"/>
        <v>789.9866297504401</v>
      </c>
      <c r="BH92" s="43">
        <f t="shared" si="44"/>
        <v>862.99179997884346</v>
      </c>
      <c r="BI92" s="43">
        <f t="shared" si="44"/>
        <v>522.84320253638498</v>
      </c>
      <c r="BJ92" s="43">
        <f t="shared" si="44"/>
        <v>709.05241695048312</v>
      </c>
      <c r="BK92" s="43">
        <f t="shared" si="44"/>
        <v>432.38438200463929</v>
      </c>
      <c r="BL92" s="43">
        <f t="shared" si="44"/>
        <v>730.45749957458565</v>
      </c>
      <c r="BM92" s="43">
        <f t="shared" si="44"/>
        <v>362.47147978721318</v>
      </c>
      <c r="BN92" s="43">
        <f t="shared" si="44"/>
        <v>714.76479180551655</v>
      </c>
      <c r="BO92" s="43">
        <f t="shared" si="44"/>
        <v>386.95476270575909</v>
      </c>
      <c r="BP92" s="43">
        <f t="shared" si="44"/>
        <v>702.24372429724895</v>
      </c>
      <c r="BQ92" s="43">
        <f t="shared" si="44"/>
        <v>299.26417672939351</v>
      </c>
      <c r="BR92" s="43">
        <f t="shared" si="44"/>
        <v>704.08658394754207</v>
      </c>
      <c r="BS92" s="43">
        <f t="shared" ref="BS92:DJ92" si="45">SUM(BS86:BS87)</f>
        <v>376.87077365693517</v>
      </c>
      <c r="BT92" s="43">
        <f t="shared" si="45"/>
        <v>701.4149683009216</v>
      </c>
      <c r="BU92" s="43">
        <f t="shared" si="45"/>
        <v>361.42433983238152</v>
      </c>
      <c r="BV92" s="43">
        <f t="shared" si="45"/>
        <v>731.67136476704422</v>
      </c>
      <c r="BW92" s="43">
        <f t="shared" si="45"/>
        <v>324.08885333709486</v>
      </c>
      <c r="BX92" s="43">
        <f t="shared" si="45"/>
        <v>803.96327770832318</v>
      </c>
      <c r="BY92" s="43">
        <f t="shared" si="45"/>
        <v>249.3543434592134</v>
      </c>
      <c r="BZ92" s="43">
        <f t="shared" si="45"/>
        <v>827.51511921747374</v>
      </c>
      <c r="CA92" s="43">
        <f t="shared" si="45"/>
        <v>228.50124614663218</v>
      </c>
      <c r="CB92" s="43">
        <f t="shared" si="45"/>
        <v>921.09775153857277</v>
      </c>
      <c r="CC92" s="43">
        <f t="shared" si="45"/>
        <v>92.426309446705091</v>
      </c>
      <c r="CD92" s="43">
        <f t="shared" si="45"/>
        <v>977.46012291404622</v>
      </c>
      <c r="CE92" s="43">
        <f t="shared" si="45"/>
        <v>290.56078862836557</v>
      </c>
      <c r="CF92" s="43">
        <f t="shared" si="45"/>
        <v>963.63132975161807</v>
      </c>
      <c r="CG92" s="43">
        <f t="shared" si="45"/>
        <v>5953.2961253416415</v>
      </c>
      <c r="CH92" s="43">
        <f t="shared" si="45"/>
        <v>4518.6781181104798</v>
      </c>
      <c r="CI92" s="43">
        <f t="shared" si="45"/>
        <v>3267.5413141815252</v>
      </c>
      <c r="CJ92" s="43">
        <f t="shared" si="45"/>
        <v>7.2751431039602048</v>
      </c>
      <c r="CK92" s="43">
        <f t="shared" si="45"/>
        <v>0</v>
      </c>
      <c r="CL92" s="43">
        <f t="shared" si="45"/>
        <v>0</v>
      </c>
      <c r="CM92" s="43">
        <f t="shared" si="45"/>
        <v>0</v>
      </c>
      <c r="CN92" s="43">
        <f t="shared" si="45"/>
        <v>0</v>
      </c>
      <c r="CO92" s="43">
        <f t="shared" si="45"/>
        <v>0</v>
      </c>
      <c r="CP92" s="43">
        <f t="shared" si="45"/>
        <v>0</v>
      </c>
      <c r="CQ92" s="43">
        <f t="shared" si="45"/>
        <v>0</v>
      </c>
      <c r="CR92" s="43">
        <f t="shared" si="45"/>
        <v>0</v>
      </c>
      <c r="CS92" s="43">
        <f t="shared" si="45"/>
        <v>0</v>
      </c>
      <c r="CT92" s="43">
        <f t="shared" si="45"/>
        <v>0</v>
      </c>
      <c r="CU92" s="43">
        <f t="shared" si="45"/>
        <v>0</v>
      </c>
      <c r="CV92" s="43">
        <f t="shared" si="45"/>
        <v>0</v>
      </c>
      <c r="CW92" s="43">
        <f t="shared" si="45"/>
        <v>0</v>
      </c>
      <c r="CX92" s="43">
        <f t="shared" si="45"/>
        <v>0</v>
      </c>
      <c r="CY92" s="43">
        <f t="shared" si="45"/>
        <v>0</v>
      </c>
      <c r="CZ92" s="43">
        <f t="shared" si="45"/>
        <v>0</v>
      </c>
      <c r="DA92" s="43">
        <f t="shared" si="45"/>
        <v>0</v>
      </c>
      <c r="DB92" s="43">
        <f t="shared" si="45"/>
        <v>0</v>
      </c>
      <c r="DC92" s="43">
        <f t="shared" si="45"/>
        <v>0</v>
      </c>
      <c r="DD92" s="43">
        <f t="shared" si="45"/>
        <v>0</v>
      </c>
      <c r="DE92" s="43">
        <f t="shared" si="45"/>
        <v>0</v>
      </c>
      <c r="DF92" s="43">
        <f t="shared" si="45"/>
        <v>0</v>
      </c>
      <c r="DG92" s="43">
        <f t="shared" si="45"/>
        <v>0</v>
      </c>
      <c r="DH92" s="43">
        <f t="shared" si="45"/>
        <v>0</v>
      </c>
      <c r="DI92" s="43">
        <f t="shared" si="45"/>
        <v>0</v>
      </c>
      <c r="DJ92" s="43">
        <f t="shared" si="45"/>
        <v>0</v>
      </c>
    </row>
    <row r="93" spans="2:114" x14ac:dyDescent="0.35">
      <c r="B93" s="40" t="s">
        <v>67</v>
      </c>
      <c r="C93" s="40"/>
      <c r="D93" s="40"/>
      <c r="E93" s="29">
        <f>SUM(G93:DJ93)</f>
        <v>-4445.4743349999962</v>
      </c>
      <c r="F93" s="72"/>
      <c r="G93" s="45">
        <f t="shared" ref="G93:BR93" si="46">IF(G$4&lt;$C$9,G92,0)</f>
        <v>-0.1</v>
      </c>
      <c r="H93" s="46">
        <f t="shared" si="46"/>
        <v>158.18266500000001</v>
      </c>
      <c r="I93" s="46">
        <f t="shared" si="46"/>
        <v>0</v>
      </c>
      <c r="J93" s="46">
        <f t="shared" si="46"/>
        <v>0</v>
      </c>
      <c r="K93" s="46">
        <f t="shared" si="46"/>
        <v>0</v>
      </c>
      <c r="L93" s="46">
        <f t="shared" si="46"/>
        <v>0</v>
      </c>
      <c r="M93" s="46">
        <f t="shared" si="46"/>
        <v>0</v>
      </c>
      <c r="N93" s="46">
        <f t="shared" si="46"/>
        <v>0</v>
      </c>
      <c r="O93" s="46">
        <f t="shared" si="46"/>
        <v>0</v>
      </c>
      <c r="P93" s="46">
        <f t="shared" si="46"/>
        <v>0</v>
      </c>
      <c r="Q93" s="46">
        <f t="shared" si="46"/>
        <v>0</v>
      </c>
      <c r="R93" s="46">
        <f t="shared" si="46"/>
        <v>0</v>
      </c>
      <c r="S93" s="46">
        <f t="shared" si="46"/>
        <v>0</v>
      </c>
      <c r="T93" s="46">
        <f t="shared" si="46"/>
        <v>0</v>
      </c>
      <c r="U93" s="46">
        <f t="shared" si="46"/>
        <v>0</v>
      </c>
      <c r="V93" s="46">
        <f t="shared" si="46"/>
        <v>0</v>
      </c>
      <c r="W93" s="46">
        <f t="shared" si="46"/>
        <v>0</v>
      </c>
      <c r="X93" s="46">
        <f t="shared" si="46"/>
        <v>0</v>
      </c>
      <c r="Y93" s="46">
        <f t="shared" si="46"/>
        <v>0</v>
      </c>
      <c r="Z93" s="46">
        <f t="shared" si="46"/>
        <v>0</v>
      </c>
      <c r="AA93" s="46">
        <f t="shared" si="46"/>
        <v>0</v>
      </c>
      <c r="AB93" s="46">
        <f t="shared" si="46"/>
        <v>0</v>
      </c>
      <c r="AC93" s="46">
        <f t="shared" si="46"/>
        <v>0</v>
      </c>
      <c r="AD93" s="46">
        <f t="shared" si="46"/>
        <v>0</v>
      </c>
      <c r="AE93" s="46">
        <f t="shared" si="46"/>
        <v>0</v>
      </c>
      <c r="AF93" s="46">
        <f t="shared" si="46"/>
        <v>0</v>
      </c>
      <c r="AG93" s="46">
        <f t="shared" si="46"/>
        <v>-2.206</v>
      </c>
      <c r="AH93" s="46">
        <f t="shared" si="46"/>
        <v>-1821.9970000000001</v>
      </c>
      <c r="AI93" s="46">
        <f t="shared" si="46"/>
        <v>-1673.9586199999999</v>
      </c>
      <c r="AJ93" s="46">
        <f t="shared" si="46"/>
        <v>-7097.9778700000006</v>
      </c>
      <c r="AK93" s="46">
        <f t="shared" si="46"/>
        <v>-97.542729999999992</v>
      </c>
      <c r="AL93" s="46">
        <f t="shared" si="46"/>
        <v>0</v>
      </c>
      <c r="AM93" s="46">
        <f t="shared" si="46"/>
        <v>0</v>
      </c>
      <c r="AN93" s="46">
        <f t="shared" si="46"/>
        <v>0</v>
      </c>
      <c r="AO93" s="46">
        <f t="shared" si="46"/>
        <v>0</v>
      </c>
      <c r="AP93" s="46">
        <f t="shared" si="46"/>
        <v>4081</v>
      </c>
      <c r="AQ93" s="46">
        <f t="shared" si="46"/>
        <v>188.5</v>
      </c>
      <c r="AR93" s="46">
        <f t="shared" si="46"/>
        <v>720.26876000000175</v>
      </c>
      <c r="AS93" s="46">
        <f t="shared" si="46"/>
        <v>437.99999999999994</v>
      </c>
      <c r="AT93" s="46">
        <f t="shared" si="46"/>
        <v>662.35646000000088</v>
      </c>
      <c r="AU93" s="46">
        <f t="shared" si="46"/>
        <v>0</v>
      </c>
      <c r="AV93" s="46">
        <f t="shared" si="46"/>
        <v>0</v>
      </c>
      <c r="AW93" s="46">
        <f t="shared" si="46"/>
        <v>0</v>
      </c>
      <c r="AX93" s="46">
        <f t="shared" si="46"/>
        <v>0</v>
      </c>
      <c r="AY93" s="46">
        <f t="shared" si="46"/>
        <v>0</v>
      </c>
      <c r="AZ93" s="46">
        <f t="shared" si="46"/>
        <v>0</v>
      </c>
      <c r="BA93" s="46">
        <f t="shared" si="46"/>
        <v>0</v>
      </c>
      <c r="BB93" s="46">
        <f t="shared" si="46"/>
        <v>0</v>
      </c>
      <c r="BC93" s="46">
        <f t="shared" si="46"/>
        <v>0</v>
      </c>
      <c r="BD93" s="46">
        <f t="shared" si="46"/>
        <v>0</v>
      </c>
      <c r="BE93" s="46">
        <f t="shared" si="46"/>
        <v>0</v>
      </c>
      <c r="BF93" s="46">
        <f t="shared" si="46"/>
        <v>0</v>
      </c>
      <c r="BG93" s="46">
        <f t="shared" si="46"/>
        <v>0</v>
      </c>
      <c r="BH93" s="46">
        <f t="shared" si="46"/>
        <v>0</v>
      </c>
      <c r="BI93" s="46">
        <f t="shared" si="46"/>
        <v>0</v>
      </c>
      <c r="BJ93" s="46">
        <f t="shared" si="46"/>
        <v>0</v>
      </c>
      <c r="BK93" s="46">
        <f t="shared" si="46"/>
        <v>0</v>
      </c>
      <c r="BL93" s="46">
        <f t="shared" si="46"/>
        <v>0</v>
      </c>
      <c r="BM93" s="46">
        <f t="shared" si="46"/>
        <v>0</v>
      </c>
      <c r="BN93" s="46">
        <f t="shared" si="46"/>
        <v>0</v>
      </c>
      <c r="BO93" s="46">
        <f t="shared" si="46"/>
        <v>0</v>
      </c>
      <c r="BP93" s="46">
        <f t="shared" si="46"/>
        <v>0</v>
      </c>
      <c r="BQ93" s="46">
        <f t="shared" si="46"/>
        <v>0</v>
      </c>
      <c r="BR93" s="46">
        <f t="shared" si="46"/>
        <v>0</v>
      </c>
      <c r="BS93" s="46">
        <f t="shared" ref="BS93:DJ93" si="47">IF(BS$4&lt;$C$9,BS92,0)</f>
        <v>0</v>
      </c>
      <c r="BT93" s="46">
        <f t="shared" si="47"/>
        <v>0</v>
      </c>
      <c r="BU93" s="46">
        <f t="shared" si="47"/>
        <v>0</v>
      </c>
      <c r="BV93" s="46">
        <f t="shared" si="47"/>
        <v>0</v>
      </c>
      <c r="BW93" s="46">
        <f t="shared" si="47"/>
        <v>0</v>
      </c>
      <c r="BX93" s="46">
        <f t="shared" si="47"/>
        <v>0</v>
      </c>
      <c r="BY93" s="46">
        <f t="shared" si="47"/>
        <v>0</v>
      </c>
      <c r="BZ93" s="46">
        <f t="shared" si="47"/>
        <v>0</v>
      </c>
      <c r="CA93" s="46">
        <f t="shared" si="47"/>
        <v>0</v>
      </c>
      <c r="CB93" s="46">
        <f t="shared" si="47"/>
        <v>0</v>
      </c>
      <c r="CC93" s="46">
        <f t="shared" si="47"/>
        <v>0</v>
      </c>
      <c r="CD93" s="46">
        <f t="shared" si="47"/>
        <v>0</v>
      </c>
      <c r="CE93" s="46">
        <f t="shared" si="47"/>
        <v>0</v>
      </c>
      <c r="CF93" s="46">
        <f t="shared" si="47"/>
        <v>0</v>
      </c>
      <c r="CG93" s="46">
        <f t="shared" si="47"/>
        <v>0</v>
      </c>
      <c r="CH93" s="46">
        <f t="shared" si="47"/>
        <v>0</v>
      </c>
      <c r="CI93" s="46">
        <f t="shared" si="47"/>
        <v>0</v>
      </c>
      <c r="CJ93" s="46">
        <f t="shared" si="47"/>
        <v>0</v>
      </c>
      <c r="CK93" s="46">
        <f t="shared" si="47"/>
        <v>0</v>
      </c>
      <c r="CL93" s="46">
        <f t="shared" si="47"/>
        <v>0</v>
      </c>
      <c r="CM93" s="46">
        <f t="shared" si="47"/>
        <v>0</v>
      </c>
      <c r="CN93" s="46">
        <f t="shared" si="47"/>
        <v>0</v>
      </c>
      <c r="CO93" s="46">
        <f t="shared" si="47"/>
        <v>0</v>
      </c>
      <c r="CP93" s="46">
        <f t="shared" si="47"/>
        <v>0</v>
      </c>
      <c r="CQ93" s="46">
        <f t="shared" si="47"/>
        <v>0</v>
      </c>
      <c r="CR93" s="46">
        <f t="shared" si="47"/>
        <v>0</v>
      </c>
      <c r="CS93" s="46">
        <f t="shared" si="47"/>
        <v>0</v>
      </c>
      <c r="CT93" s="46">
        <f t="shared" si="47"/>
        <v>0</v>
      </c>
      <c r="CU93" s="46">
        <f t="shared" si="47"/>
        <v>0</v>
      </c>
      <c r="CV93" s="46">
        <f t="shared" si="47"/>
        <v>0</v>
      </c>
      <c r="CW93" s="46">
        <f t="shared" si="47"/>
        <v>0</v>
      </c>
      <c r="CX93" s="46">
        <f t="shared" si="47"/>
        <v>0</v>
      </c>
      <c r="CY93" s="46">
        <f t="shared" si="47"/>
        <v>0</v>
      </c>
      <c r="CZ93" s="46">
        <f t="shared" si="47"/>
        <v>0</v>
      </c>
      <c r="DA93" s="46">
        <f t="shared" si="47"/>
        <v>0</v>
      </c>
      <c r="DB93" s="46">
        <f t="shared" si="47"/>
        <v>0</v>
      </c>
      <c r="DC93" s="46">
        <f t="shared" si="47"/>
        <v>0</v>
      </c>
      <c r="DD93" s="46">
        <f t="shared" si="47"/>
        <v>0</v>
      </c>
      <c r="DE93" s="46">
        <f t="shared" si="47"/>
        <v>0</v>
      </c>
      <c r="DF93" s="46">
        <f t="shared" si="47"/>
        <v>0</v>
      </c>
      <c r="DG93" s="46">
        <f t="shared" si="47"/>
        <v>0</v>
      </c>
      <c r="DH93" s="46">
        <f t="shared" si="47"/>
        <v>0</v>
      </c>
      <c r="DI93" s="46">
        <f t="shared" si="47"/>
        <v>0</v>
      </c>
      <c r="DJ93" s="46">
        <f t="shared" si="47"/>
        <v>0</v>
      </c>
    </row>
    <row r="94" spans="2:114" x14ac:dyDescent="0.35">
      <c r="B94" s="40"/>
      <c r="E94" s="29"/>
      <c r="F94" s="38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</row>
    <row r="95" spans="2:114" x14ac:dyDescent="0.35">
      <c r="B95" s="40" t="s">
        <v>68</v>
      </c>
      <c r="E95" s="32">
        <f>SUM(G95:DJ95)</f>
        <v>32391.887008509548</v>
      </c>
      <c r="F95" s="38"/>
      <c r="G95" s="43">
        <f t="shared" ref="G95:BR95" si="48">SUM(G86:G88)</f>
        <v>-0.1</v>
      </c>
      <c r="H95" s="43">
        <f t="shared" si="48"/>
        <v>158.18266500000001</v>
      </c>
      <c r="I95" s="43">
        <f t="shared" si="48"/>
        <v>0</v>
      </c>
      <c r="J95" s="43">
        <f t="shared" si="48"/>
        <v>0</v>
      </c>
      <c r="K95" s="43">
        <f t="shared" si="48"/>
        <v>0</v>
      </c>
      <c r="L95" s="43">
        <f t="shared" si="48"/>
        <v>0</v>
      </c>
      <c r="M95" s="43">
        <f t="shared" si="48"/>
        <v>0</v>
      </c>
      <c r="N95" s="43">
        <f t="shared" si="48"/>
        <v>0</v>
      </c>
      <c r="O95" s="43">
        <f t="shared" si="48"/>
        <v>0</v>
      </c>
      <c r="P95" s="43">
        <f t="shared" si="48"/>
        <v>0</v>
      </c>
      <c r="Q95" s="43">
        <f t="shared" si="48"/>
        <v>0</v>
      </c>
      <c r="R95" s="43">
        <f t="shared" si="48"/>
        <v>0</v>
      </c>
      <c r="S95" s="43">
        <f t="shared" si="48"/>
        <v>0</v>
      </c>
      <c r="T95" s="43">
        <f t="shared" si="48"/>
        <v>0</v>
      </c>
      <c r="U95" s="43">
        <f t="shared" si="48"/>
        <v>0</v>
      </c>
      <c r="V95" s="43">
        <f t="shared" si="48"/>
        <v>0</v>
      </c>
      <c r="W95" s="43">
        <f t="shared" si="48"/>
        <v>0</v>
      </c>
      <c r="X95" s="43">
        <f t="shared" si="48"/>
        <v>0</v>
      </c>
      <c r="Y95" s="43">
        <f t="shared" si="48"/>
        <v>10.025</v>
      </c>
      <c r="Z95" s="43">
        <f t="shared" si="48"/>
        <v>0</v>
      </c>
      <c r="AA95" s="43">
        <f t="shared" si="48"/>
        <v>0</v>
      </c>
      <c r="AB95" s="43">
        <f t="shared" si="48"/>
        <v>0</v>
      </c>
      <c r="AC95" s="43">
        <f t="shared" si="48"/>
        <v>0</v>
      </c>
      <c r="AD95" s="43">
        <f t="shared" si="48"/>
        <v>0</v>
      </c>
      <c r="AE95" s="43">
        <f t="shared" si="48"/>
        <v>0</v>
      </c>
      <c r="AF95" s="43">
        <f t="shared" si="48"/>
        <v>0</v>
      </c>
      <c r="AG95" s="43">
        <f t="shared" si="48"/>
        <v>-2.206</v>
      </c>
      <c r="AH95" s="43">
        <f t="shared" si="48"/>
        <v>-1821.9970000000001</v>
      </c>
      <c r="AI95" s="43">
        <f t="shared" si="48"/>
        <v>-1673.9586199999999</v>
      </c>
      <c r="AJ95" s="43">
        <f t="shared" si="48"/>
        <v>-7097.9778700000006</v>
      </c>
      <c r="AK95" s="43">
        <f t="shared" si="48"/>
        <v>-85.224684674999992</v>
      </c>
      <c r="AL95" s="43">
        <f t="shared" si="48"/>
        <v>0</v>
      </c>
      <c r="AM95" s="43">
        <f t="shared" si="48"/>
        <v>11.486832983124996</v>
      </c>
      <c r="AN95" s="43">
        <f t="shared" si="48"/>
        <v>0</v>
      </c>
      <c r="AO95" s="43">
        <f t="shared" si="48"/>
        <v>11.774003807703121</v>
      </c>
      <c r="AP95" s="43">
        <f t="shared" si="48"/>
        <v>4081</v>
      </c>
      <c r="AQ95" s="43">
        <f t="shared" si="48"/>
        <v>200.56835390289569</v>
      </c>
      <c r="AR95" s="43">
        <f t="shared" si="48"/>
        <v>720.26876000000175</v>
      </c>
      <c r="AS95" s="43">
        <f t="shared" si="48"/>
        <v>450.37006275046804</v>
      </c>
      <c r="AT95" s="43">
        <f t="shared" si="48"/>
        <v>662.35646000000088</v>
      </c>
      <c r="AU95" s="43">
        <f t="shared" si="48"/>
        <v>565.67711021163325</v>
      </c>
      <c r="AV95" s="43">
        <f t="shared" si="48"/>
        <v>662.57354921882541</v>
      </c>
      <c r="AW95" s="43">
        <f t="shared" si="48"/>
        <v>637.54299839603596</v>
      </c>
      <c r="AX95" s="43">
        <f t="shared" si="48"/>
        <v>660.97977321882547</v>
      </c>
      <c r="AY95" s="43">
        <f t="shared" si="48"/>
        <v>636.05480182546626</v>
      </c>
      <c r="AZ95" s="43">
        <f t="shared" si="48"/>
        <v>658.21942921882533</v>
      </c>
      <c r="BA95" s="43">
        <f t="shared" si="48"/>
        <v>656.56332794063223</v>
      </c>
      <c r="BB95" s="43">
        <f t="shared" si="48"/>
        <v>648.64791721882534</v>
      </c>
      <c r="BC95" s="43">
        <f t="shared" si="48"/>
        <v>609.08832380867727</v>
      </c>
      <c r="BD95" s="43">
        <f t="shared" si="48"/>
        <v>658.7806852188254</v>
      </c>
      <c r="BE95" s="43">
        <f t="shared" si="48"/>
        <v>650.34078957342365</v>
      </c>
      <c r="BF95" s="43">
        <f t="shared" si="48"/>
        <v>644.90444521882534</v>
      </c>
      <c r="BG95" s="43">
        <f t="shared" si="48"/>
        <v>804.69074711390329</v>
      </c>
      <c r="BH95" s="43">
        <f t="shared" si="48"/>
        <v>862.99179997884346</v>
      </c>
      <c r="BI95" s="43">
        <f t="shared" si="48"/>
        <v>537.91492283393484</v>
      </c>
      <c r="BJ95" s="43">
        <f t="shared" si="48"/>
        <v>709.05241695048312</v>
      </c>
      <c r="BK95" s="43">
        <f t="shared" si="48"/>
        <v>447.83289530962787</v>
      </c>
      <c r="BL95" s="43">
        <f t="shared" si="48"/>
        <v>730.45749957458565</v>
      </c>
      <c r="BM95" s="43">
        <f t="shared" si="48"/>
        <v>378.30620592482649</v>
      </c>
      <c r="BN95" s="43">
        <f t="shared" si="48"/>
        <v>714.76479180551655</v>
      </c>
      <c r="BO95" s="43">
        <f t="shared" si="48"/>
        <v>403.18535699681269</v>
      </c>
      <c r="BP95" s="43">
        <f t="shared" si="48"/>
        <v>702.24372429724895</v>
      </c>
      <c r="BQ95" s="43">
        <f t="shared" si="48"/>
        <v>315.90053587772343</v>
      </c>
      <c r="BR95" s="43">
        <f t="shared" si="48"/>
        <v>704.08658394754207</v>
      </c>
      <c r="BS95" s="43">
        <f t="shared" ref="BS95:DJ95" si="49">SUM(BS86:BS88)</f>
        <v>393.92304178397336</v>
      </c>
      <c r="BT95" s="43">
        <f t="shared" si="49"/>
        <v>701.4149683009216</v>
      </c>
      <c r="BU95" s="43">
        <f t="shared" si="49"/>
        <v>378.90291466259566</v>
      </c>
      <c r="BV95" s="43">
        <f t="shared" si="49"/>
        <v>731.67136476704422</v>
      </c>
      <c r="BW95" s="43">
        <f t="shared" si="49"/>
        <v>342.00439253806434</v>
      </c>
      <c r="BX95" s="43">
        <f t="shared" si="49"/>
        <v>803.96327770832318</v>
      </c>
      <c r="BY95" s="43">
        <f t="shared" si="49"/>
        <v>267.71777114020711</v>
      </c>
      <c r="BZ95" s="43">
        <f t="shared" si="49"/>
        <v>827.51511921747374</v>
      </c>
      <c r="CA95" s="43">
        <f t="shared" si="49"/>
        <v>247.32375951965076</v>
      </c>
      <c r="CB95" s="43">
        <f t="shared" si="49"/>
        <v>921.09775153857277</v>
      </c>
      <c r="CC95" s="43">
        <f t="shared" si="49"/>
        <v>111.71938565404912</v>
      </c>
      <c r="CD95" s="43">
        <f t="shared" si="49"/>
        <v>977.46012291404622</v>
      </c>
      <c r="CE95" s="43">
        <f t="shared" si="49"/>
        <v>310.33619174089318</v>
      </c>
      <c r="CF95" s="43">
        <f t="shared" si="49"/>
        <v>963.63132975161807</v>
      </c>
      <c r="CG95" s="43">
        <f t="shared" si="49"/>
        <v>5973.565913531982</v>
      </c>
      <c r="CH95" s="43">
        <f t="shared" si="49"/>
        <v>4518.6781181104798</v>
      </c>
      <c r="CI95" s="43">
        <f t="shared" si="49"/>
        <v>3288.3178470766247</v>
      </c>
      <c r="CJ95" s="43">
        <f t="shared" si="49"/>
        <v>7.2751431039602048</v>
      </c>
      <c r="CK95" s="43">
        <f t="shared" si="49"/>
        <v>0</v>
      </c>
      <c r="CL95" s="43">
        <f t="shared" si="49"/>
        <v>0</v>
      </c>
      <c r="CM95" s="43">
        <f t="shared" si="49"/>
        <v>0</v>
      </c>
      <c r="CN95" s="43">
        <f t="shared" si="49"/>
        <v>0</v>
      </c>
      <c r="CO95" s="43">
        <f t="shared" si="49"/>
        <v>0</v>
      </c>
      <c r="CP95" s="43">
        <f t="shared" si="49"/>
        <v>0</v>
      </c>
      <c r="CQ95" s="43">
        <f t="shared" si="49"/>
        <v>0</v>
      </c>
      <c r="CR95" s="43">
        <f t="shared" si="49"/>
        <v>0</v>
      </c>
      <c r="CS95" s="43">
        <f t="shared" si="49"/>
        <v>0</v>
      </c>
      <c r="CT95" s="43">
        <f t="shared" si="49"/>
        <v>0</v>
      </c>
      <c r="CU95" s="43">
        <f t="shared" si="49"/>
        <v>0</v>
      </c>
      <c r="CV95" s="43">
        <f t="shared" si="49"/>
        <v>0</v>
      </c>
      <c r="CW95" s="43">
        <f t="shared" si="49"/>
        <v>0</v>
      </c>
      <c r="CX95" s="43">
        <f t="shared" si="49"/>
        <v>0</v>
      </c>
      <c r="CY95" s="43">
        <f t="shared" si="49"/>
        <v>0</v>
      </c>
      <c r="CZ95" s="43">
        <f t="shared" si="49"/>
        <v>0</v>
      </c>
      <c r="DA95" s="43">
        <f t="shared" si="49"/>
        <v>0</v>
      </c>
      <c r="DB95" s="43">
        <f t="shared" si="49"/>
        <v>0</v>
      </c>
      <c r="DC95" s="43">
        <f t="shared" si="49"/>
        <v>0</v>
      </c>
      <c r="DD95" s="43">
        <f t="shared" si="49"/>
        <v>0</v>
      </c>
      <c r="DE95" s="43">
        <f t="shared" si="49"/>
        <v>0</v>
      </c>
      <c r="DF95" s="43">
        <f t="shared" si="49"/>
        <v>0</v>
      </c>
      <c r="DG95" s="43">
        <f t="shared" si="49"/>
        <v>0</v>
      </c>
      <c r="DH95" s="43">
        <f t="shared" si="49"/>
        <v>0</v>
      </c>
      <c r="DI95" s="43">
        <f t="shared" si="49"/>
        <v>0</v>
      </c>
      <c r="DJ95" s="43">
        <f t="shared" si="49"/>
        <v>0</v>
      </c>
    </row>
    <row r="96" spans="2:114" x14ac:dyDescent="0.35">
      <c r="B96" s="40" t="s">
        <v>69</v>
      </c>
      <c r="C96" s="40"/>
      <c r="D96" s="40"/>
      <c r="E96" s="29">
        <f>SUM(G96:DJ96)</f>
        <v>-4375.4320362308072</v>
      </c>
      <c r="F96" s="72"/>
      <c r="G96" s="45">
        <f t="shared" ref="G96:BR96" si="50">IF(G$4&lt;$C$9,G95,0)</f>
        <v>-0.1</v>
      </c>
      <c r="H96" s="45">
        <f t="shared" si="50"/>
        <v>158.18266500000001</v>
      </c>
      <c r="I96" s="45">
        <f t="shared" si="50"/>
        <v>0</v>
      </c>
      <c r="J96" s="45">
        <f t="shared" si="50"/>
        <v>0</v>
      </c>
      <c r="K96" s="45">
        <f t="shared" si="50"/>
        <v>0</v>
      </c>
      <c r="L96" s="45">
        <f t="shared" si="50"/>
        <v>0</v>
      </c>
      <c r="M96" s="45">
        <f t="shared" si="50"/>
        <v>0</v>
      </c>
      <c r="N96" s="45">
        <f t="shared" si="50"/>
        <v>0</v>
      </c>
      <c r="O96" s="45">
        <f t="shared" si="50"/>
        <v>0</v>
      </c>
      <c r="P96" s="45">
        <f t="shared" si="50"/>
        <v>0</v>
      </c>
      <c r="Q96" s="45">
        <f t="shared" si="50"/>
        <v>0</v>
      </c>
      <c r="R96" s="45">
        <f t="shared" si="50"/>
        <v>0</v>
      </c>
      <c r="S96" s="45">
        <f t="shared" si="50"/>
        <v>0</v>
      </c>
      <c r="T96" s="45">
        <f t="shared" si="50"/>
        <v>0</v>
      </c>
      <c r="U96" s="45">
        <f t="shared" si="50"/>
        <v>0</v>
      </c>
      <c r="V96" s="45">
        <f t="shared" si="50"/>
        <v>0</v>
      </c>
      <c r="W96" s="45">
        <f t="shared" si="50"/>
        <v>0</v>
      </c>
      <c r="X96" s="45">
        <f t="shared" si="50"/>
        <v>0</v>
      </c>
      <c r="Y96" s="45">
        <f t="shared" si="50"/>
        <v>10.025</v>
      </c>
      <c r="Z96" s="45">
        <f t="shared" si="50"/>
        <v>0</v>
      </c>
      <c r="AA96" s="45">
        <f t="shared" si="50"/>
        <v>0</v>
      </c>
      <c r="AB96" s="45">
        <f t="shared" si="50"/>
        <v>0</v>
      </c>
      <c r="AC96" s="45">
        <f t="shared" si="50"/>
        <v>0</v>
      </c>
      <c r="AD96" s="45">
        <f t="shared" si="50"/>
        <v>0</v>
      </c>
      <c r="AE96" s="45">
        <f t="shared" si="50"/>
        <v>0</v>
      </c>
      <c r="AF96" s="45">
        <f t="shared" si="50"/>
        <v>0</v>
      </c>
      <c r="AG96" s="45">
        <f t="shared" si="50"/>
        <v>-2.206</v>
      </c>
      <c r="AH96" s="45">
        <f t="shared" si="50"/>
        <v>-1821.9970000000001</v>
      </c>
      <c r="AI96" s="45">
        <f t="shared" si="50"/>
        <v>-1673.9586199999999</v>
      </c>
      <c r="AJ96" s="45">
        <f t="shared" si="50"/>
        <v>-7097.9778700000006</v>
      </c>
      <c r="AK96" s="45">
        <f t="shared" si="50"/>
        <v>-85.224684674999992</v>
      </c>
      <c r="AL96" s="45">
        <f t="shared" si="50"/>
        <v>0</v>
      </c>
      <c r="AM96" s="45">
        <f t="shared" si="50"/>
        <v>11.486832983124996</v>
      </c>
      <c r="AN96" s="45">
        <f t="shared" si="50"/>
        <v>0</v>
      </c>
      <c r="AO96" s="45">
        <f t="shared" si="50"/>
        <v>11.774003807703121</v>
      </c>
      <c r="AP96" s="45">
        <f t="shared" si="50"/>
        <v>4081</v>
      </c>
      <c r="AQ96" s="45">
        <f t="shared" si="50"/>
        <v>200.56835390289569</v>
      </c>
      <c r="AR96" s="45">
        <f t="shared" si="50"/>
        <v>720.26876000000175</v>
      </c>
      <c r="AS96" s="45">
        <f t="shared" si="50"/>
        <v>450.37006275046804</v>
      </c>
      <c r="AT96" s="45">
        <f t="shared" si="50"/>
        <v>662.35646000000088</v>
      </c>
      <c r="AU96" s="45">
        <f t="shared" si="50"/>
        <v>0</v>
      </c>
      <c r="AV96" s="45">
        <f t="shared" si="50"/>
        <v>0</v>
      </c>
      <c r="AW96" s="45">
        <f t="shared" si="50"/>
        <v>0</v>
      </c>
      <c r="AX96" s="45">
        <f t="shared" si="50"/>
        <v>0</v>
      </c>
      <c r="AY96" s="45">
        <f t="shared" si="50"/>
        <v>0</v>
      </c>
      <c r="AZ96" s="45">
        <f t="shared" si="50"/>
        <v>0</v>
      </c>
      <c r="BA96" s="45">
        <f t="shared" si="50"/>
        <v>0</v>
      </c>
      <c r="BB96" s="45">
        <f t="shared" si="50"/>
        <v>0</v>
      </c>
      <c r="BC96" s="45">
        <f t="shared" si="50"/>
        <v>0</v>
      </c>
      <c r="BD96" s="45">
        <f t="shared" si="50"/>
        <v>0</v>
      </c>
      <c r="BE96" s="45">
        <f t="shared" si="50"/>
        <v>0</v>
      </c>
      <c r="BF96" s="45">
        <f t="shared" si="50"/>
        <v>0</v>
      </c>
      <c r="BG96" s="45">
        <f t="shared" si="50"/>
        <v>0</v>
      </c>
      <c r="BH96" s="45">
        <f t="shared" si="50"/>
        <v>0</v>
      </c>
      <c r="BI96" s="45">
        <f t="shared" si="50"/>
        <v>0</v>
      </c>
      <c r="BJ96" s="45">
        <f t="shared" si="50"/>
        <v>0</v>
      </c>
      <c r="BK96" s="45">
        <f t="shared" si="50"/>
        <v>0</v>
      </c>
      <c r="BL96" s="45">
        <f t="shared" si="50"/>
        <v>0</v>
      </c>
      <c r="BM96" s="45">
        <f t="shared" si="50"/>
        <v>0</v>
      </c>
      <c r="BN96" s="45">
        <f t="shared" si="50"/>
        <v>0</v>
      </c>
      <c r="BO96" s="45">
        <f t="shared" si="50"/>
        <v>0</v>
      </c>
      <c r="BP96" s="45">
        <f t="shared" si="50"/>
        <v>0</v>
      </c>
      <c r="BQ96" s="45">
        <f t="shared" si="50"/>
        <v>0</v>
      </c>
      <c r="BR96" s="45">
        <f t="shared" si="50"/>
        <v>0</v>
      </c>
      <c r="BS96" s="45">
        <f t="shared" ref="BS96:DJ96" si="51">IF(BS$4&lt;$C$9,BS95,0)</f>
        <v>0</v>
      </c>
      <c r="BT96" s="45">
        <f t="shared" si="51"/>
        <v>0</v>
      </c>
      <c r="BU96" s="45">
        <f t="shared" si="51"/>
        <v>0</v>
      </c>
      <c r="BV96" s="45">
        <f t="shared" si="51"/>
        <v>0</v>
      </c>
      <c r="BW96" s="45">
        <f t="shared" si="51"/>
        <v>0</v>
      </c>
      <c r="BX96" s="45">
        <f t="shared" si="51"/>
        <v>0</v>
      </c>
      <c r="BY96" s="45">
        <f t="shared" si="51"/>
        <v>0</v>
      </c>
      <c r="BZ96" s="45">
        <f t="shared" si="51"/>
        <v>0</v>
      </c>
      <c r="CA96" s="45">
        <f t="shared" si="51"/>
        <v>0</v>
      </c>
      <c r="CB96" s="45">
        <f t="shared" si="51"/>
        <v>0</v>
      </c>
      <c r="CC96" s="45">
        <f t="shared" si="51"/>
        <v>0</v>
      </c>
      <c r="CD96" s="45">
        <f t="shared" si="51"/>
        <v>0</v>
      </c>
      <c r="CE96" s="45">
        <f t="shared" si="51"/>
        <v>0</v>
      </c>
      <c r="CF96" s="45">
        <f t="shared" si="51"/>
        <v>0</v>
      </c>
      <c r="CG96" s="45">
        <f t="shared" si="51"/>
        <v>0</v>
      </c>
      <c r="CH96" s="45">
        <f t="shared" si="51"/>
        <v>0</v>
      </c>
      <c r="CI96" s="45">
        <f t="shared" si="51"/>
        <v>0</v>
      </c>
      <c r="CJ96" s="45">
        <f t="shared" si="51"/>
        <v>0</v>
      </c>
      <c r="CK96" s="45">
        <f t="shared" si="51"/>
        <v>0</v>
      </c>
      <c r="CL96" s="45">
        <f t="shared" si="51"/>
        <v>0</v>
      </c>
      <c r="CM96" s="45">
        <f t="shared" si="51"/>
        <v>0</v>
      </c>
      <c r="CN96" s="45">
        <f t="shared" si="51"/>
        <v>0</v>
      </c>
      <c r="CO96" s="45">
        <f t="shared" si="51"/>
        <v>0</v>
      </c>
      <c r="CP96" s="45">
        <f t="shared" si="51"/>
        <v>0</v>
      </c>
      <c r="CQ96" s="45">
        <f t="shared" si="51"/>
        <v>0</v>
      </c>
      <c r="CR96" s="45">
        <f t="shared" si="51"/>
        <v>0</v>
      </c>
      <c r="CS96" s="45">
        <f t="shared" si="51"/>
        <v>0</v>
      </c>
      <c r="CT96" s="45">
        <f t="shared" si="51"/>
        <v>0</v>
      </c>
      <c r="CU96" s="45">
        <f t="shared" si="51"/>
        <v>0</v>
      </c>
      <c r="CV96" s="45">
        <f t="shared" si="51"/>
        <v>0</v>
      </c>
      <c r="CW96" s="45">
        <f t="shared" si="51"/>
        <v>0</v>
      </c>
      <c r="CX96" s="45">
        <f t="shared" si="51"/>
        <v>0</v>
      </c>
      <c r="CY96" s="45">
        <f t="shared" si="51"/>
        <v>0</v>
      </c>
      <c r="CZ96" s="45">
        <f t="shared" si="51"/>
        <v>0</v>
      </c>
      <c r="DA96" s="45">
        <f t="shared" si="51"/>
        <v>0</v>
      </c>
      <c r="DB96" s="45">
        <f t="shared" si="51"/>
        <v>0</v>
      </c>
      <c r="DC96" s="45">
        <f t="shared" si="51"/>
        <v>0</v>
      </c>
      <c r="DD96" s="45">
        <f t="shared" si="51"/>
        <v>0</v>
      </c>
      <c r="DE96" s="45">
        <f t="shared" si="51"/>
        <v>0</v>
      </c>
      <c r="DF96" s="45">
        <f t="shared" si="51"/>
        <v>0</v>
      </c>
      <c r="DG96" s="45">
        <f t="shared" si="51"/>
        <v>0</v>
      </c>
      <c r="DH96" s="45">
        <f t="shared" si="51"/>
        <v>0</v>
      </c>
      <c r="DI96" s="45">
        <f t="shared" si="51"/>
        <v>0</v>
      </c>
      <c r="DJ96" s="45">
        <f t="shared" si="51"/>
        <v>0</v>
      </c>
    </row>
    <row r="97" spans="2:114" x14ac:dyDescent="0.35">
      <c r="B97" s="2"/>
      <c r="E97" s="32"/>
      <c r="F97" s="38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</row>
    <row r="98" spans="2:114" x14ac:dyDescent="0.35">
      <c r="B98" s="2" t="s">
        <v>70</v>
      </c>
      <c r="E98" s="48"/>
      <c r="F98" s="38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</row>
    <row r="99" spans="2:114" x14ac:dyDescent="0.35">
      <c r="B99" s="2"/>
      <c r="E99" s="32"/>
      <c r="F99" s="38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</row>
    <row r="100" spans="2:114" s="2" customFormat="1" x14ac:dyDescent="0.35">
      <c r="B100" s="40" t="s">
        <v>66</v>
      </c>
      <c r="C100" s="1"/>
      <c r="D100" s="1"/>
      <c r="E100" s="32">
        <f>SUM(G100:DJ100)</f>
        <v>17710.027339058503</v>
      </c>
      <c r="F100" s="38"/>
      <c r="G100" s="33">
        <f t="shared" ref="G100:BR101" si="52">G92*G$52</f>
        <v>-0.1</v>
      </c>
      <c r="H100" s="33">
        <f t="shared" si="52"/>
        <v>157.93672845312378</v>
      </c>
      <c r="I100" s="33">
        <f t="shared" si="52"/>
        <v>0</v>
      </c>
      <c r="J100" s="33">
        <f t="shared" si="52"/>
        <v>0</v>
      </c>
      <c r="K100" s="33">
        <f t="shared" si="52"/>
        <v>0</v>
      </c>
      <c r="L100" s="33">
        <f t="shared" si="52"/>
        <v>0</v>
      </c>
      <c r="M100" s="33">
        <f t="shared" si="52"/>
        <v>0</v>
      </c>
      <c r="N100" s="33">
        <f t="shared" si="52"/>
        <v>0</v>
      </c>
      <c r="O100" s="33">
        <f t="shared" si="52"/>
        <v>0</v>
      </c>
      <c r="P100" s="33">
        <f t="shared" si="52"/>
        <v>0</v>
      </c>
      <c r="Q100" s="33">
        <f t="shared" si="52"/>
        <v>0</v>
      </c>
      <c r="R100" s="33">
        <f t="shared" si="52"/>
        <v>0</v>
      </c>
      <c r="S100" s="33">
        <f t="shared" si="52"/>
        <v>0</v>
      </c>
      <c r="T100" s="33">
        <f t="shared" si="52"/>
        <v>0</v>
      </c>
      <c r="U100" s="33">
        <f t="shared" si="52"/>
        <v>0</v>
      </c>
      <c r="V100" s="33">
        <f t="shared" si="52"/>
        <v>0</v>
      </c>
      <c r="W100" s="33">
        <f t="shared" si="52"/>
        <v>0</v>
      </c>
      <c r="X100" s="33">
        <f t="shared" si="52"/>
        <v>0</v>
      </c>
      <c r="Y100" s="33">
        <f t="shared" si="52"/>
        <v>0</v>
      </c>
      <c r="Z100" s="33">
        <f t="shared" si="52"/>
        <v>0</v>
      </c>
      <c r="AA100" s="33">
        <f t="shared" si="52"/>
        <v>0</v>
      </c>
      <c r="AB100" s="33">
        <f t="shared" si="52"/>
        <v>0</v>
      </c>
      <c r="AC100" s="33">
        <f t="shared" si="52"/>
        <v>0</v>
      </c>
      <c r="AD100" s="33">
        <f t="shared" si="52"/>
        <v>0</v>
      </c>
      <c r="AE100" s="33">
        <f t="shared" si="52"/>
        <v>0</v>
      </c>
      <c r="AF100" s="33">
        <f t="shared" si="52"/>
        <v>0</v>
      </c>
      <c r="AG100" s="33">
        <f t="shared" si="52"/>
        <v>-2.0920058559717378</v>
      </c>
      <c r="AH100" s="33">
        <f t="shared" si="52"/>
        <v>-1724.3460873927249</v>
      </c>
      <c r="AI100" s="33">
        <f t="shared" si="52"/>
        <v>-1580.925969096545</v>
      </c>
      <c r="AJ100" s="33">
        <f t="shared" si="52"/>
        <v>-6689.4666558539457</v>
      </c>
      <c r="AK100" s="33">
        <f t="shared" si="52"/>
        <v>-91.742622253552511</v>
      </c>
      <c r="AL100" s="33">
        <f t="shared" si="52"/>
        <v>0</v>
      </c>
      <c r="AM100" s="33">
        <f t="shared" si="52"/>
        <v>0</v>
      </c>
      <c r="AN100" s="33">
        <f t="shared" si="52"/>
        <v>0</v>
      </c>
      <c r="AO100" s="33">
        <f t="shared" si="52"/>
        <v>0</v>
      </c>
      <c r="AP100" s="33">
        <f t="shared" si="52"/>
        <v>3608.6350147765816</v>
      </c>
      <c r="AQ100" s="33">
        <f t="shared" si="52"/>
        <v>164.63266231011005</v>
      </c>
      <c r="AR100" s="33">
        <f t="shared" si="52"/>
        <v>621.36745220153045</v>
      </c>
      <c r="AS100" s="33">
        <f t="shared" si="52"/>
        <v>373.21201358019232</v>
      </c>
      <c r="AT100" s="33">
        <f t="shared" si="52"/>
        <v>557.47179702087612</v>
      </c>
      <c r="AU100" s="33">
        <f t="shared" si="52"/>
        <v>459.70749245282633</v>
      </c>
      <c r="AV100" s="33">
        <f t="shared" si="52"/>
        <v>544.05422112342228</v>
      </c>
      <c r="AW100" s="33">
        <f t="shared" si="52"/>
        <v>506.52356775727316</v>
      </c>
      <c r="AX100" s="33">
        <f t="shared" si="52"/>
        <v>529.50500388997386</v>
      </c>
      <c r="AY100" s="33">
        <f t="shared" si="52"/>
        <v>492.73338470000152</v>
      </c>
      <c r="AZ100" s="33">
        <f t="shared" si="52"/>
        <v>514.43386038550477</v>
      </c>
      <c r="BA100" s="33">
        <f t="shared" si="52"/>
        <v>496.29032482892814</v>
      </c>
      <c r="BB100" s="33">
        <f t="shared" si="52"/>
        <v>494.58927082403778</v>
      </c>
      <c r="BC100" s="33">
        <f t="shared" si="52"/>
        <v>448.17473177270028</v>
      </c>
      <c r="BD100" s="33">
        <f t="shared" si="52"/>
        <v>490.06448500617961</v>
      </c>
      <c r="BE100" s="33">
        <f t="shared" si="52"/>
        <v>467.29707164943909</v>
      </c>
      <c r="BF100" s="33">
        <f t="shared" si="52"/>
        <v>468.03920698377652</v>
      </c>
      <c r="BG100" s="33">
        <f t="shared" si="52"/>
        <v>566.28386549732761</v>
      </c>
      <c r="BH100" s="33">
        <f t="shared" si="52"/>
        <v>611.04083936636891</v>
      </c>
      <c r="BI100" s="33">
        <f t="shared" si="52"/>
        <v>365.64727144617967</v>
      </c>
      <c r="BJ100" s="33">
        <f t="shared" si="52"/>
        <v>489.79973202754951</v>
      </c>
      <c r="BK100" s="33">
        <f t="shared" si="52"/>
        <v>295.01035296775615</v>
      </c>
      <c r="BL100" s="33">
        <f t="shared" si="52"/>
        <v>492.27947428782994</v>
      </c>
      <c r="BM100" s="33">
        <f t="shared" si="52"/>
        <v>241.2778517845062</v>
      </c>
      <c r="BN100" s="33">
        <f t="shared" si="52"/>
        <v>469.95339546861959</v>
      </c>
      <c r="BO100" s="33">
        <f t="shared" si="52"/>
        <v>251.29236997374471</v>
      </c>
      <c r="BP100" s="33">
        <f t="shared" si="52"/>
        <v>450.45984035126162</v>
      </c>
      <c r="BQ100" s="33">
        <f t="shared" si="52"/>
        <v>189.60517887862537</v>
      </c>
      <c r="BR100" s="33">
        <f t="shared" si="52"/>
        <v>440.62669906356132</v>
      </c>
      <c r="BS100" s="33">
        <f t="shared" ref="BS100:DJ101" si="53">BS92*BS$52</f>
        <v>232.95082682428381</v>
      </c>
      <c r="BT100" s="33">
        <f t="shared" si="53"/>
        <v>428.24890386979666</v>
      </c>
      <c r="BU100" s="33">
        <f t="shared" si="53"/>
        <v>217.95433380400198</v>
      </c>
      <c r="BV100" s="33">
        <f t="shared" si="53"/>
        <v>435.82525006309066</v>
      </c>
      <c r="BW100" s="33">
        <f t="shared" si="53"/>
        <v>190.6723921626382</v>
      </c>
      <c r="BX100" s="33">
        <f t="shared" si="53"/>
        <v>467.20666624387752</v>
      </c>
      <c r="BY100" s="33">
        <f t="shared" si="53"/>
        <v>143.12548562899275</v>
      </c>
      <c r="BZ100" s="33">
        <f t="shared" si="53"/>
        <v>469.16457830126581</v>
      </c>
      <c r="CA100" s="33">
        <f t="shared" si="53"/>
        <v>127.95725309313856</v>
      </c>
      <c r="CB100" s="33">
        <f t="shared" si="53"/>
        <v>509.48503738027847</v>
      </c>
      <c r="CC100" s="33">
        <f t="shared" si="53"/>
        <v>50.494983446298825</v>
      </c>
      <c r="CD100" s="33">
        <f t="shared" si="53"/>
        <v>527.47274137577642</v>
      </c>
      <c r="CE100" s="33">
        <f t="shared" si="53"/>
        <v>154.86929385383772</v>
      </c>
      <c r="CF100" s="33">
        <f t="shared" si="53"/>
        <v>507.32739780671341</v>
      </c>
      <c r="CG100" s="33">
        <f t="shared" si="53"/>
        <v>3095.7229310332468</v>
      </c>
      <c r="CH100" s="33">
        <f t="shared" si="53"/>
        <v>2320.9469976538662</v>
      </c>
      <c r="CI100" s="33">
        <f t="shared" si="53"/>
        <v>1657.6848231903111</v>
      </c>
      <c r="CJ100" s="33">
        <f t="shared" si="53"/>
        <v>3.645622950023192</v>
      </c>
      <c r="CK100" s="33">
        <f t="shared" si="53"/>
        <v>0</v>
      </c>
      <c r="CL100" s="33">
        <f t="shared" si="53"/>
        <v>0</v>
      </c>
      <c r="CM100" s="33">
        <f t="shared" si="53"/>
        <v>0</v>
      </c>
      <c r="CN100" s="33">
        <f t="shared" si="53"/>
        <v>0</v>
      </c>
      <c r="CO100" s="33">
        <f t="shared" si="53"/>
        <v>0</v>
      </c>
      <c r="CP100" s="33">
        <f t="shared" si="53"/>
        <v>0</v>
      </c>
      <c r="CQ100" s="33">
        <f t="shared" si="53"/>
        <v>0</v>
      </c>
      <c r="CR100" s="33">
        <f t="shared" si="53"/>
        <v>0</v>
      </c>
      <c r="CS100" s="33">
        <f t="shared" si="53"/>
        <v>0</v>
      </c>
      <c r="CT100" s="33">
        <f t="shared" si="53"/>
        <v>0</v>
      </c>
      <c r="CU100" s="33">
        <f t="shared" si="53"/>
        <v>0</v>
      </c>
      <c r="CV100" s="33">
        <f t="shared" si="53"/>
        <v>0</v>
      </c>
      <c r="CW100" s="33">
        <f t="shared" si="53"/>
        <v>0</v>
      </c>
      <c r="CX100" s="33">
        <f t="shared" si="53"/>
        <v>0</v>
      </c>
      <c r="CY100" s="33">
        <f t="shared" si="53"/>
        <v>0</v>
      </c>
      <c r="CZ100" s="33">
        <f t="shared" si="53"/>
        <v>0</v>
      </c>
      <c r="DA100" s="33">
        <f t="shared" si="53"/>
        <v>0</v>
      </c>
      <c r="DB100" s="33">
        <f t="shared" si="53"/>
        <v>0</v>
      </c>
      <c r="DC100" s="33">
        <f t="shared" si="53"/>
        <v>0</v>
      </c>
      <c r="DD100" s="33">
        <f t="shared" si="53"/>
        <v>0</v>
      </c>
      <c r="DE100" s="33">
        <f t="shared" si="53"/>
        <v>0</v>
      </c>
      <c r="DF100" s="33">
        <f t="shared" si="53"/>
        <v>0</v>
      </c>
      <c r="DG100" s="33">
        <f t="shared" si="53"/>
        <v>0</v>
      </c>
      <c r="DH100" s="33">
        <f t="shared" si="53"/>
        <v>0</v>
      </c>
      <c r="DI100" s="33">
        <f t="shared" si="53"/>
        <v>0</v>
      </c>
      <c r="DJ100" s="33">
        <f t="shared" si="53"/>
        <v>0</v>
      </c>
    </row>
    <row r="101" spans="2:114" x14ac:dyDescent="0.35">
      <c r="B101" s="40" t="s">
        <v>67</v>
      </c>
      <c r="C101" s="40"/>
      <c r="D101" s="40"/>
      <c r="E101" s="29">
        <f>SUM(G101:DJ101)</f>
        <v>-4605.4176721103258</v>
      </c>
      <c r="F101" s="72"/>
      <c r="G101" s="46">
        <f t="shared" si="52"/>
        <v>-0.1</v>
      </c>
      <c r="H101" s="46">
        <f t="shared" si="52"/>
        <v>157.93672845312378</v>
      </c>
      <c r="I101" s="46">
        <f t="shared" si="52"/>
        <v>0</v>
      </c>
      <c r="J101" s="46">
        <f t="shared" si="52"/>
        <v>0</v>
      </c>
      <c r="K101" s="46">
        <f t="shared" si="52"/>
        <v>0</v>
      </c>
      <c r="L101" s="46">
        <f t="shared" si="52"/>
        <v>0</v>
      </c>
      <c r="M101" s="46">
        <f t="shared" si="52"/>
        <v>0</v>
      </c>
      <c r="N101" s="46">
        <f t="shared" si="52"/>
        <v>0</v>
      </c>
      <c r="O101" s="46">
        <f t="shared" si="52"/>
        <v>0</v>
      </c>
      <c r="P101" s="46">
        <f t="shared" si="52"/>
        <v>0</v>
      </c>
      <c r="Q101" s="46">
        <f t="shared" si="52"/>
        <v>0</v>
      </c>
      <c r="R101" s="46">
        <f t="shared" si="52"/>
        <v>0</v>
      </c>
      <c r="S101" s="46">
        <f t="shared" si="52"/>
        <v>0</v>
      </c>
      <c r="T101" s="46">
        <f t="shared" si="52"/>
        <v>0</v>
      </c>
      <c r="U101" s="46">
        <f t="shared" si="52"/>
        <v>0</v>
      </c>
      <c r="V101" s="46">
        <f t="shared" si="52"/>
        <v>0</v>
      </c>
      <c r="W101" s="46">
        <f t="shared" si="52"/>
        <v>0</v>
      </c>
      <c r="X101" s="46">
        <f t="shared" si="52"/>
        <v>0</v>
      </c>
      <c r="Y101" s="46">
        <f t="shared" si="52"/>
        <v>0</v>
      </c>
      <c r="Z101" s="46">
        <f t="shared" si="52"/>
        <v>0</v>
      </c>
      <c r="AA101" s="46">
        <f t="shared" si="52"/>
        <v>0</v>
      </c>
      <c r="AB101" s="46">
        <f t="shared" si="52"/>
        <v>0</v>
      </c>
      <c r="AC101" s="46">
        <f t="shared" si="52"/>
        <v>0</v>
      </c>
      <c r="AD101" s="46">
        <f t="shared" si="52"/>
        <v>0</v>
      </c>
      <c r="AE101" s="46">
        <f t="shared" si="52"/>
        <v>0</v>
      </c>
      <c r="AF101" s="46">
        <f t="shared" si="52"/>
        <v>0</v>
      </c>
      <c r="AG101" s="46">
        <f t="shared" si="52"/>
        <v>-2.0920058559717378</v>
      </c>
      <c r="AH101" s="46">
        <f t="shared" si="52"/>
        <v>-1724.3460873927249</v>
      </c>
      <c r="AI101" s="46">
        <f t="shared" si="52"/>
        <v>-1580.925969096545</v>
      </c>
      <c r="AJ101" s="46">
        <f t="shared" si="52"/>
        <v>-6689.4666558539457</v>
      </c>
      <c r="AK101" s="46">
        <f t="shared" si="52"/>
        <v>-91.742622253552511</v>
      </c>
      <c r="AL101" s="46">
        <f t="shared" si="52"/>
        <v>0</v>
      </c>
      <c r="AM101" s="46">
        <f t="shared" si="52"/>
        <v>0</v>
      </c>
      <c r="AN101" s="46">
        <f t="shared" si="52"/>
        <v>0</v>
      </c>
      <c r="AO101" s="46">
        <f t="shared" si="52"/>
        <v>0</v>
      </c>
      <c r="AP101" s="46">
        <f t="shared" si="52"/>
        <v>3608.6350147765816</v>
      </c>
      <c r="AQ101" s="46">
        <f t="shared" si="52"/>
        <v>164.63266231011005</v>
      </c>
      <c r="AR101" s="46">
        <f t="shared" si="52"/>
        <v>621.36745220153045</v>
      </c>
      <c r="AS101" s="46">
        <f t="shared" si="52"/>
        <v>373.21201358019232</v>
      </c>
      <c r="AT101" s="46">
        <f t="shared" si="52"/>
        <v>557.47179702087612</v>
      </c>
      <c r="AU101" s="46">
        <f t="shared" si="52"/>
        <v>0</v>
      </c>
      <c r="AV101" s="46">
        <f t="shared" si="52"/>
        <v>0</v>
      </c>
      <c r="AW101" s="46">
        <f t="shared" si="52"/>
        <v>0</v>
      </c>
      <c r="AX101" s="46">
        <f t="shared" si="52"/>
        <v>0</v>
      </c>
      <c r="AY101" s="46">
        <f t="shared" si="52"/>
        <v>0</v>
      </c>
      <c r="AZ101" s="46">
        <f t="shared" si="52"/>
        <v>0</v>
      </c>
      <c r="BA101" s="46">
        <f t="shared" si="52"/>
        <v>0</v>
      </c>
      <c r="BB101" s="46">
        <f t="shared" si="52"/>
        <v>0</v>
      </c>
      <c r="BC101" s="46">
        <f t="shared" si="52"/>
        <v>0</v>
      </c>
      <c r="BD101" s="46">
        <f t="shared" si="52"/>
        <v>0</v>
      </c>
      <c r="BE101" s="46">
        <f t="shared" si="52"/>
        <v>0</v>
      </c>
      <c r="BF101" s="46">
        <f t="shared" si="52"/>
        <v>0</v>
      </c>
      <c r="BG101" s="46">
        <f t="shared" si="52"/>
        <v>0</v>
      </c>
      <c r="BH101" s="46">
        <f t="shared" si="52"/>
        <v>0</v>
      </c>
      <c r="BI101" s="46">
        <f t="shared" si="52"/>
        <v>0</v>
      </c>
      <c r="BJ101" s="46">
        <f t="shared" si="52"/>
        <v>0</v>
      </c>
      <c r="BK101" s="46">
        <f t="shared" si="52"/>
        <v>0</v>
      </c>
      <c r="BL101" s="46">
        <f t="shared" si="52"/>
        <v>0</v>
      </c>
      <c r="BM101" s="46">
        <f t="shared" si="52"/>
        <v>0</v>
      </c>
      <c r="BN101" s="46">
        <f t="shared" si="52"/>
        <v>0</v>
      </c>
      <c r="BO101" s="46">
        <f t="shared" si="52"/>
        <v>0</v>
      </c>
      <c r="BP101" s="46">
        <f t="shared" si="52"/>
        <v>0</v>
      </c>
      <c r="BQ101" s="46">
        <f t="shared" si="52"/>
        <v>0</v>
      </c>
      <c r="BR101" s="46">
        <f t="shared" si="52"/>
        <v>0</v>
      </c>
      <c r="BS101" s="46">
        <f t="shared" si="53"/>
        <v>0</v>
      </c>
      <c r="BT101" s="46">
        <f t="shared" si="53"/>
        <v>0</v>
      </c>
      <c r="BU101" s="46">
        <f t="shared" si="53"/>
        <v>0</v>
      </c>
      <c r="BV101" s="46">
        <f t="shared" si="53"/>
        <v>0</v>
      </c>
      <c r="BW101" s="46">
        <f t="shared" si="53"/>
        <v>0</v>
      </c>
      <c r="BX101" s="46">
        <f t="shared" si="53"/>
        <v>0</v>
      </c>
      <c r="BY101" s="46">
        <f t="shared" si="53"/>
        <v>0</v>
      </c>
      <c r="BZ101" s="46">
        <f t="shared" si="53"/>
        <v>0</v>
      </c>
      <c r="CA101" s="46">
        <f t="shared" si="53"/>
        <v>0</v>
      </c>
      <c r="CB101" s="46">
        <f t="shared" si="53"/>
        <v>0</v>
      </c>
      <c r="CC101" s="46">
        <f t="shared" si="53"/>
        <v>0</v>
      </c>
      <c r="CD101" s="46">
        <f t="shared" si="53"/>
        <v>0</v>
      </c>
      <c r="CE101" s="46">
        <f t="shared" si="53"/>
        <v>0</v>
      </c>
      <c r="CF101" s="46">
        <f t="shared" si="53"/>
        <v>0</v>
      </c>
      <c r="CG101" s="46">
        <f t="shared" si="53"/>
        <v>0</v>
      </c>
      <c r="CH101" s="46">
        <f t="shared" si="53"/>
        <v>0</v>
      </c>
      <c r="CI101" s="46">
        <f t="shared" si="53"/>
        <v>0</v>
      </c>
      <c r="CJ101" s="46">
        <f t="shared" si="53"/>
        <v>0</v>
      </c>
      <c r="CK101" s="46">
        <f t="shared" si="53"/>
        <v>0</v>
      </c>
      <c r="CL101" s="46">
        <f t="shared" si="53"/>
        <v>0</v>
      </c>
      <c r="CM101" s="46">
        <f t="shared" si="53"/>
        <v>0</v>
      </c>
      <c r="CN101" s="46">
        <f t="shared" si="53"/>
        <v>0</v>
      </c>
      <c r="CO101" s="46">
        <f t="shared" si="53"/>
        <v>0</v>
      </c>
      <c r="CP101" s="46">
        <f t="shared" si="53"/>
        <v>0</v>
      </c>
      <c r="CQ101" s="46">
        <f t="shared" si="53"/>
        <v>0</v>
      </c>
      <c r="CR101" s="46">
        <f t="shared" si="53"/>
        <v>0</v>
      </c>
      <c r="CS101" s="46">
        <f t="shared" si="53"/>
        <v>0</v>
      </c>
      <c r="CT101" s="46">
        <f t="shared" si="53"/>
        <v>0</v>
      </c>
      <c r="CU101" s="46">
        <f t="shared" si="53"/>
        <v>0</v>
      </c>
      <c r="CV101" s="46">
        <f t="shared" si="53"/>
        <v>0</v>
      </c>
      <c r="CW101" s="46">
        <f t="shared" si="53"/>
        <v>0</v>
      </c>
      <c r="CX101" s="46">
        <f t="shared" si="53"/>
        <v>0</v>
      </c>
      <c r="CY101" s="46">
        <f t="shared" si="53"/>
        <v>0</v>
      </c>
      <c r="CZ101" s="46">
        <f t="shared" si="53"/>
        <v>0</v>
      </c>
      <c r="DA101" s="46">
        <f t="shared" si="53"/>
        <v>0</v>
      </c>
      <c r="DB101" s="46">
        <f t="shared" si="53"/>
        <v>0</v>
      </c>
      <c r="DC101" s="46">
        <f t="shared" si="53"/>
        <v>0</v>
      </c>
      <c r="DD101" s="46">
        <f t="shared" si="53"/>
        <v>0</v>
      </c>
      <c r="DE101" s="46">
        <f t="shared" si="53"/>
        <v>0</v>
      </c>
      <c r="DF101" s="46">
        <f t="shared" si="53"/>
        <v>0</v>
      </c>
      <c r="DG101" s="46">
        <f t="shared" si="53"/>
        <v>0</v>
      </c>
      <c r="DH101" s="46">
        <f t="shared" si="53"/>
        <v>0</v>
      </c>
      <c r="DI101" s="46">
        <f t="shared" si="53"/>
        <v>0</v>
      </c>
      <c r="DJ101" s="46">
        <f t="shared" si="53"/>
        <v>0</v>
      </c>
    </row>
    <row r="102" spans="2:114" x14ac:dyDescent="0.35">
      <c r="B102" s="40"/>
      <c r="E102" s="29"/>
      <c r="F102" s="38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</row>
    <row r="103" spans="2:114" x14ac:dyDescent="0.35">
      <c r="B103" s="40" t="s">
        <v>68</v>
      </c>
      <c r="E103" s="32">
        <f>SUM(G103:DJ103)</f>
        <v>17994.785497752284</v>
      </c>
      <c r="F103" s="38"/>
      <c r="G103" s="43">
        <f t="shared" ref="G103:BR104" si="54">G95*G$52</f>
        <v>-0.1</v>
      </c>
      <c r="H103" s="43">
        <f t="shared" si="54"/>
        <v>157.93672845312378</v>
      </c>
      <c r="I103" s="43">
        <f t="shared" si="54"/>
        <v>0</v>
      </c>
      <c r="J103" s="43">
        <f t="shared" si="54"/>
        <v>0</v>
      </c>
      <c r="K103" s="43">
        <f t="shared" si="54"/>
        <v>0</v>
      </c>
      <c r="L103" s="43">
        <f t="shared" si="54"/>
        <v>0</v>
      </c>
      <c r="M103" s="43">
        <f t="shared" si="54"/>
        <v>0</v>
      </c>
      <c r="N103" s="43">
        <f t="shared" si="54"/>
        <v>0</v>
      </c>
      <c r="O103" s="43">
        <f t="shared" si="54"/>
        <v>0</v>
      </c>
      <c r="P103" s="43">
        <f t="shared" si="54"/>
        <v>0</v>
      </c>
      <c r="Q103" s="43">
        <f t="shared" si="54"/>
        <v>0</v>
      </c>
      <c r="R103" s="43">
        <f t="shared" si="54"/>
        <v>0</v>
      </c>
      <c r="S103" s="43">
        <f t="shared" si="54"/>
        <v>0</v>
      </c>
      <c r="T103" s="43">
        <f t="shared" si="54"/>
        <v>0</v>
      </c>
      <c r="U103" s="43">
        <f t="shared" si="54"/>
        <v>0</v>
      </c>
      <c r="V103" s="43">
        <f t="shared" si="54"/>
        <v>0</v>
      </c>
      <c r="W103" s="43">
        <f t="shared" si="54"/>
        <v>0</v>
      </c>
      <c r="X103" s="43">
        <f t="shared" si="54"/>
        <v>0</v>
      </c>
      <c r="Y103" s="43">
        <f t="shared" si="54"/>
        <v>9.6645571786349382</v>
      </c>
      <c r="Z103" s="43">
        <f t="shared" si="54"/>
        <v>0</v>
      </c>
      <c r="AA103" s="43">
        <f t="shared" si="54"/>
        <v>0</v>
      </c>
      <c r="AB103" s="43">
        <f t="shared" si="54"/>
        <v>0</v>
      </c>
      <c r="AC103" s="43">
        <f t="shared" si="54"/>
        <v>0</v>
      </c>
      <c r="AD103" s="43">
        <f t="shared" si="54"/>
        <v>0</v>
      </c>
      <c r="AE103" s="43">
        <f t="shared" si="54"/>
        <v>0</v>
      </c>
      <c r="AF103" s="43">
        <f t="shared" si="54"/>
        <v>0</v>
      </c>
      <c r="AG103" s="43">
        <f t="shared" si="54"/>
        <v>-2.0920058559717378</v>
      </c>
      <c r="AH103" s="43">
        <f t="shared" si="54"/>
        <v>-1724.3460873927249</v>
      </c>
      <c r="AI103" s="43">
        <f t="shared" si="54"/>
        <v>-1580.925969096545</v>
      </c>
      <c r="AJ103" s="43">
        <f t="shared" si="54"/>
        <v>-6689.4666558539457</v>
      </c>
      <c r="AK103" s="43">
        <f t="shared" si="54"/>
        <v>-80.157035309721707</v>
      </c>
      <c r="AL103" s="43">
        <f t="shared" si="54"/>
        <v>0</v>
      </c>
      <c r="AM103" s="43">
        <f t="shared" si="54"/>
        <v>10.54032373186609</v>
      </c>
      <c r="AN103" s="43">
        <f t="shared" si="54"/>
        <v>0</v>
      </c>
      <c r="AO103" s="43">
        <f t="shared" si="54"/>
        <v>10.540342170646296</v>
      </c>
      <c r="AP103" s="43">
        <f t="shared" si="54"/>
        <v>3608.6350147765816</v>
      </c>
      <c r="AQ103" s="43">
        <f t="shared" si="54"/>
        <v>175.17295532196323</v>
      </c>
      <c r="AR103" s="43">
        <f t="shared" si="54"/>
        <v>621.36745220153045</v>
      </c>
      <c r="AS103" s="43">
        <f t="shared" si="54"/>
        <v>383.75232414461135</v>
      </c>
      <c r="AT103" s="43">
        <f t="shared" si="54"/>
        <v>557.47179702087612</v>
      </c>
      <c r="AU103" s="43">
        <f t="shared" si="54"/>
        <v>470.2478161846924</v>
      </c>
      <c r="AV103" s="43">
        <f t="shared" si="54"/>
        <v>544.05422112342228</v>
      </c>
      <c r="AW103" s="43">
        <f t="shared" si="54"/>
        <v>517.06390173227874</v>
      </c>
      <c r="AX103" s="43">
        <f t="shared" si="54"/>
        <v>529.50500388997386</v>
      </c>
      <c r="AY103" s="43">
        <f t="shared" si="54"/>
        <v>503.27368999816724</v>
      </c>
      <c r="AZ103" s="43">
        <f t="shared" si="54"/>
        <v>514.43386038550477</v>
      </c>
      <c r="BA103" s="43">
        <f t="shared" si="54"/>
        <v>506.8306401812099</v>
      </c>
      <c r="BB103" s="43">
        <f t="shared" si="54"/>
        <v>494.58927082403778</v>
      </c>
      <c r="BC103" s="43">
        <f t="shared" si="54"/>
        <v>458.71505550456641</v>
      </c>
      <c r="BD103" s="43">
        <f t="shared" si="54"/>
        <v>490.06448500617961</v>
      </c>
      <c r="BE103" s="43">
        <f t="shared" si="54"/>
        <v>477.83740247254241</v>
      </c>
      <c r="BF103" s="43">
        <f t="shared" si="54"/>
        <v>468.03920698377652</v>
      </c>
      <c r="BG103" s="43">
        <f t="shared" si="54"/>
        <v>576.82417606174658</v>
      </c>
      <c r="BH103" s="43">
        <f t="shared" si="54"/>
        <v>611.04083936636891</v>
      </c>
      <c r="BI103" s="43">
        <f t="shared" si="54"/>
        <v>376.18758903291467</v>
      </c>
      <c r="BJ103" s="43">
        <f t="shared" si="54"/>
        <v>489.79973202754951</v>
      </c>
      <c r="BK103" s="43">
        <f t="shared" si="54"/>
        <v>305.55067669962227</v>
      </c>
      <c r="BL103" s="43">
        <f t="shared" si="54"/>
        <v>492.27947428782994</v>
      </c>
      <c r="BM103" s="43">
        <f t="shared" si="54"/>
        <v>251.81818093901555</v>
      </c>
      <c r="BN103" s="43">
        <f t="shared" si="54"/>
        <v>469.95339546861959</v>
      </c>
      <c r="BO103" s="43">
        <f t="shared" si="54"/>
        <v>261.83268346403912</v>
      </c>
      <c r="BP103" s="43">
        <f t="shared" si="54"/>
        <v>450.45984035126162</v>
      </c>
      <c r="BQ103" s="43">
        <f t="shared" si="54"/>
        <v>200.14549775902526</v>
      </c>
      <c r="BR103" s="43">
        <f t="shared" si="54"/>
        <v>440.62669906356132</v>
      </c>
      <c r="BS103" s="43">
        <f t="shared" ref="BS103:DJ104" si="55">BS95*BS$52</f>
        <v>243.4911505561499</v>
      </c>
      <c r="BT103" s="43">
        <f t="shared" si="55"/>
        <v>428.24890386979666</v>
      </c>
      <c r="BU103" s="43">
        <f t="shared" si="55"/>
        <v>228.49466192559302</v>
      </c>
      <c r="BV103" s="43">
        <f t="shared" si="55"/>
        <v>435.82525006309066</v>
      </c>
      <c r="BW103" s="43">
        <f t="shared" si="55"/>
        <v>201.21270751491994</v>
      </c>
      <c r="BX103" s="43">
        <f t="shared" si="55"/>
        <v>467.20666624387752</v>
      </c>
      <c r="BY103" s="43">
        <f t="shared" si="55"/>
        <v>153.66580535310061</v>
      </c>
      <c r="BZ103" s="43">
        <f t="shared" si="55"/>
        <v>469.16457830126581</v>
      </c>
      <c r="CA103" s="43">
        <f t="shared" si="55"/>
        <v>138.49757682500464</v>
      </c>
      <c r="CB103" s="43">
        <f t="shared" si="55"/>
        <v>509.48503738027847</v>
      </c>
      <c r="CC103" s="43">
        <f t="shared" si="55"/>
        <v>61.035310865514504</v>
      </c>
      <c r="CD103" s="43">
        <f t="shared" si="55"/>
        <v>527.47274137577642</v>
      </c>
      <c r="CE103" s="43">
        <f t="shared" si="55"/>
        <v>165.409610495218</v>
      </c>
      <c r="CF103" s="43">
        <f t="shared" si="55"/>
        <v>507.32739780671341</v>
      </c>
      <c r="CG103" s="43">
        <f t="shared" si="55"/>
        <v>3106.2632513510816</v>
      </c>
      <c r="CH103" s="43">
        <f t="shared" si="55"/>
        <v>2320.9469976538662</v>
      </c>
      <c r="CI103" s="43">
        <f t="shared" si="55"/>
        <v>1668.2251469221774</v>
      </c>
      <c r="CJ103" s="43">
        <f t="shared" si="55"/>
        <v>3.645622950023192</v>
      </c>
      <c r="CK103" s="43">
        <f t="shared" si="55"/>
        <v>0</v>
      </c>
      <c r="CL103" s="43">
        <f t="shared" si="55"/>
        <v>0</v>
      </c>
      <c r="CM103" s="43">
        <f t="shared" si="55"/>
        <v>0</v>
      </c>
      <c r="CN103" s="43">
        <f t="shared" si="55"/>
        <v>0</v>
      </c>
      <c r="CO103" s="43">
        <f t="shared" si="55"/>
        <v>0</v>
      </c>
      <c r="CP103" s="43">
        <f t="shared" si="55"/>
        <v>0</v>
      </c>
      <c r="CQ103" s="43">
        <f t="shared" si="55"/>
        <v>0</v>
      </c>
      <c r="CR103" s="43">
        <f t="shared" si="55"/>
        <v>0</v>
      </c>
      <c r="CS103" s="43">
        <f t="shared" si="55"/>
        <v>0</v>
      </c>
      <c r="CT103" s="43">
        <f t="shared" si="55"/>
        <v>0</v>
      </c>
      <c r="CU103" s="43">
        <f t="shared" si="55"/>
        <v>0</v>
      </c>
      <c r="CV103" s="43">
        <f t="shared" si="55"/>
        <v>0</v>
      </c>
      <c r="CW103" s="43">
        <f t="shared" si="55"/>
        <v>0</v>
      </c>
      <c r="CX103" s="43">
        <f t="shared" si="55"/>
        <v>0</v>
      </c>
      <c r="CY103" s="43">
        <f t="shared" si="55"/>
        <v>0</v>
      </c>
      <c r="CZ103" s="43">
        <f t="shared" si="55"/>
        <v>0</v>
      </c>
      <c r="DA103" s="43">
        <f t="shared" si="55"/>
        <v>0</v>
      </c>
      <c r="DB103" s="43">
        <f t="shared" si="55"/>
        <v>0</v>
      </c>
      <c r="DC103" s="43">
        <f t="shared" si="55"/>
        <v>0</v>
      </c>
      <c r="DD103" s="43">
        <f t="shared" si="55"/>
        <v>0</v>
      </c>
      <c r="DE103" s="43">
        <f t="shared" si="55"/>
        <v>0</v>
      </c>
      <c r="DF103" s="43">
        <f t="shared" si="55"/>
        <v>0</v>
      </c>
      <c r="DG103" s="43">
        <f t="shared" si="55"/>
        <v>0</v>
      </c>
      <c r="DH103" s="43">
        <f t="shared" si="55"/>
        <v>0</v>
      </c>
      <c r="DI103" s="43">
        <f t="shared" si="55"/>
        <v>0</v>
      </c>
      <c r="DJ103" s="43">
        <f t="shared" si="55"/>
        <v>0</v>
      </c>
    </row>
    <row r="104" spans="2:114" s="2" customFormat="1" x14ac:dyDescent="0.35">
      <c r="B104" s="40" t="s">
        <v>69</v>
      </c>
      <c r="C104" s="40"/>
      <c r="D104" s="40"/>
      <c r="E104" s="29">
        <f>SUM(G104:DJ104)</f>
        <v>-4542.0062585090745</v>
      </c>
      <c r="F104" s="72"/>
      <c r="G104" s="45">
        <f t="shared" si="54"/>
        <v>-0.1</v>
      </c>
      <c r="H104" s="45">
        <f t="shared" si="54"/>
        <v>157.93672845312378</v>
      </c>
      <c r="I104" s="45">
        <f t="shared" si="54"/>
        <v>0</v>
      </c>
      <c r="J104" s="45">
        <f t="shared" si="54"/>
        <v>0</v>
      </c>
      <c r="K104" s="45">
        <f t="shared" si="54"/>
        <v>0</v>
      </c>
      <c r="L104" s="45">
        <f t="shared" si="54"/>
        <v>0</v>
      </c>
      <c r="M104" s="45">
        <f t="shared" si="54"/>
        <v>0</v>
      </c>
      <c r="N104" s="45">
        <f t="shared" si="54"/>
        <v>0</v>
      </c>
      <c r="O104" s="45">
        <f t="shared" si="54"/>
        <v>0</v>
      </c>
      <c r="P104" s="45">
        <f t="shared" si="54"/>
        <v>0</v>
      </c>
      <c r="Q104" s="45">
        <f t="shared" si="54"/>
        <v>0</v>
      </c>
      <c r="R104" s="45">
        <f t="shared" si="54"/>
        <v>0</v>
      </c>
      <c r="S104" s="45">
        <f t="shared" si="54"/>
        <v>0</v>
      </c>
      <c r="T104" s="45">
        <f t="shared" si="54"/>
        <v>0</v>
      </c>
      <c r="U104" s="45">
        <f t="shared" si="54"/>
        <v>0</v>
      </c>
      <c r="V104" s="45">
        <f t="shared" si="54"/>
        <v>0</v>
      </c>
      <c r="W104" s="45">
        <f t="shared" si="54"/>
        <v>0</v>
      </c>
      <c r="X104" s="45">
        <f t="shared" si="54"/>
        <v>0</v>
      </c>
      <c r="Y104" s="45">
        <f t="shared" si="54"/>
        <v>9.6645571786349382</v>
      </c>
      <c r="Z104" s="45">
        <f t="shared" si="54"/>
        <v>0</v>
      </c>
      <c r="AA104" s="45">
        <f t="shared" si="54"/>
        <v>0</v>
      </c>
      <c r="AB104" s="45">
        <f t="shared" si="54"/>
        <v>0</v>
      </c>
      <c r="AC104" s="45">
        <f t="shared" si="54"/>
        <v>0</v>
      </c>
      <c r="AD104" s="45">
        <f t="shared" si="54"/>
        <v>0</v>
      </c>
      <c r="AE104" s="45">
        <f t="shared" si="54"/>
        <v>0</v>
      </c>
      <c r="AF104" s="45">
        <f t="shared" si="54"/>
        <v>0</v>
      </c>
      <c r="AG104" s="45">
        <f t="shared" si="54"/>
        <v>-2.0920058559717378</v>
      </c>
      <c r="AH104" s="45">
        <f t="shared" si="54"/>
        <v>-1724.3460873927249</v>
      </c>
      <c r="AI104" s="45">
        <f t="shared" si="54"/>
        <v>-1580.925969096545</v>
      </c>
      <c r="AJ104" s="45">
        <f t="shared" si="54"/>
        <v>-6689.4666558539457</v>
      </c>
      <c r="AK104" s="45">
        <f t="shared" si="54"/>
        <v>-80.157035309721707</v>
      </c>
      <c r="AL104" s="45">
        <f t="shared" si="54"/>
        <v>0</v>
      </c>
      <c r="AM104" s="45">
        <f t="shared" si="54"/>
        <v>10.54032373186609</v>
      </c>
      <c r="AN104" s="45">
        <f t="shared" si="54"/>
        <v>0</v>
      </c>
      <c r="AO104" s="45">
        <f t="shared" si="54"/>
        <v>10.540342170646296</v>
      </c>
      <c r="AP104" s="45">
        <f t="shared" si="54"/>
        <v>3608.6350147765816</v>
      </c>
      <c r="AQ104" s="45">
        <f t="shared" si="54"/>
        <v>175.17295532196323</v>
      </c>
      <c r="AR104" s="45">
        <f t="shared" si="54"/>
        <v>621.36745220153045</v>
      </c>
      <c r="AS104" s="45">
        <f t="shared" si="54"/>
        <v>383.75232414461135</v>
      </c>
      <c r="AT104" s="45">
        <f t="shared" si="54"/>
        <v>557.47179702087612</v>
      </c>
      <c r="AU104" s="45">
        <f t="shared" si="54"/>
        <v>0</v>
      </c>
      <c r="AV104" s="45">
        <f t="shared" si="54"/>
        <v>0</v>
      </c>
      <c r="AW104" s="45">
        <f t="shared" si="54"/>
        <v>0</v>
      </c>
      <c r="AX104" s="45">
        <f t="shared" si="54"/>
        <v>0</v>
      </c>
      <c r="AY104" s="45">
        <f t="shared" si="54"/>
        <v>0</v>
      </c>
      <c r="AZ104" s="45">
        <f t="shared" si="54"/>
        <v>0</v>
      </c>
      <c r="BA104" s="45">
        <f t="shared" si="54"/>
        <v>0</v>
      </c>
      <c r="BB104" s="45">
        <f t="shared" si="54"/>
        <v>0</v>
      </c>
      <c r="BC104" s="45">
        <f t="shared" si="54"/>
        <v>0</v>
      </c>
      <c r="BD104" s="45">
        <f t="shared" si="54"/>
        <v>0</v>
      </c>
      <c r="BE104" s="45">
        <f t="shared" si="54"/>
        <v>0</v>
      </c>
      <c r="BF104" s="45">
        <f t="shared" si="54"/>
        <v>0</v>
      </c>
      <c r="BG104" s="45">
        <f t="shared" si="54"/>
        <v>0</v>
      </c>
      <c r="BH104" s="45">
        <f t="shared" si="54"/>
        <v>0</v>
      </c>
      <c r="BI104" s="45">
        <f t="shared" si="54"/>
        <v>0</v>
      </c>
      <c r="BJ104" s="45">
        <f t="shared" si="54"/>
        <v>0</v>
      </c>
      <c r="BK104" s="45">
        <f t="shared" si="54"/>
        <v>0</v>
      </c>
      <c r="BL104" s="45">
        <f t="shared" si="54"/>
        <v>0</v>
      </c>
      <c r="BM104" s="45">
        <f t="shared" si="54"/>
        <v>0</v>
      </c>
      <c r="BN104" s="45">
        <f t="shared" si="54"/>
        <v>0</v>
      </c>
      <c r="BO104" s="45">
        <f t="shared" si="54"/>
        <v>0</v>
      </c>
      <c r="BP104" s="45">
        <f t="shared" si="54"/>
        <v>0</v>
      </c>
      <c r="BQ104" s="45">
        <f t="shared" si="54"/>
        <v>0</v>
      </c>
      <c r="BR104" s="45">
        <f t="shared" si="54"/>
        <v>0</v>
      </c>
      <c r="BS104" s="45">
        <f t="shared" si="55"/>
        <v>0</v>
      </c>
      <c r="BT104" s="45">
        <f t="shared" si="55"/>
        <v>0</v>
      </c>
      <c r="BU104" s="45">
        <f t="shared" si="55"/>
        <v>0</v>
      </c>
      <c r="BV104" s="45">
        <f t="shared" si="55"/>
        <v>0</v>
      </c>
      <c r="BW104" s="45">
        <f t="shared" si="55"/>
        <v>0</v>
      </c>
      <c r="BX104" s="45">
        <f t="shared" si="55"/>
        <v>0</v>
      </c>
      <c r="BY104" s="45">
        <f t="shared" si="55"/>
        <v>0</v>
      </c>
      <c r="BZ104" s="45">
        <f t="shared" si="55"/>
        <v>0</v>
      </c>
      <c r="CA104" s="45">
        <f t="shared" si="55"/>
        <v>0</v>
      </c>
      <c r="CB104" s="45">
        <f t="shared" si="55"/>
        <v>0</v>
      </c>
      <c r="CC104" s="45">
        <f t="shared" si="55"/>
        <v>0</v>
      </c>
      <c r="CD104" s="45">
        <f t="shared" si="55"/>
        <v>0</v>
      </c>
      <c r="CE104" s="45">
        <f t="shared" si="55"/>
        <v>0</v>
      </c>
      <c r="CF104" s="45">
        <f t="shared" si="55"/>
        <v>0</v>
      </c>
      <c r="CG104" s="45">
        <f t="shared" si="55"/>
        <v>0</v>
      </c>
      <c r="CH104" s="45">
        <f t="shared" si="55"/>
        <v>0</v>
      </c>
      <c r="CI104" s="45">
        <f t="shared" si="55"/>
        <v>0</v>
      </c>
      <c r="CJ104" s="45">
        <f t="shared" si="55"/>
        <v>0</v>
      </c>
      <c r="CK104" s="45">
        <f t="shared" si="55"/>
        <v>0</v>
      </c>
      <c r="CL104" s="45">
        <f t="shared" si="55"/>
        <v>0</v>
      </c>
      <c r="CM104" s="45">
        <f t="shared" si="55"/>
        <v>0</v>
      </c>
      <c r="CN104" s="45">
        <f t="shared" si="55"/>
        <v>0</v>
      </c>
      <c r="CO104" s="45">
        <f t="shared" si="55"/>
        <v>0</v>
      </c>
      <c r="CP104" s="45">
        <f t="shared" si="55"/>
        <v>0</v>
      </c>
      <c r="CQ104" s="45">
        <f t="shared" si="55"/>
        <v>0</v>
      </c>
      <c r="CR104" s="45">
        <f t="shared" si="55"/>
        <v>0</v>
      </c>
      <c r="CS104" s="45">
        <f t="shared" si="55"/>
        <v>0</v>
      </c>
      <c r="CT104" s="45">
        <f t="shared" si="55"/>
        <v>0</v>
      </c>
      <c r="CU104" s="45">
        <f t="shared" si="55"/>
        <v>0</v>
      </c>
      <c r="CV104" s="45">
        <f t="shared" si="55"/>
        <v>0</v>
      </c>
      <c r="CW104" s="45">
        <f t="shared" si="55"/>
        <v>0</v>
      </c>
      <c r="CX104" s="45">
        <f t="shared" si="55"/>
        <v>0</v>
      </c>
      <c r="CY104" s="45">
        <f t="shared" si="55"/>
        <v>0</v>
      </c>
      <c r="CZ104" s="45">
        <f t="shared" si="55"/>
        <v>0</v>
      </c>
      <c r="DA104" s="45">
        <f t="shared" si="55"/>
        <v>0</v>
      </c>
      <c r="DB104" s="45">
        <f t="shared" si="55"/>
        <v>0</v>
      </c>
      <c r="DC104" s="45">
        <f t="shared" si="55"/>
        <v>0</v>
      </c>
      <c r="DD104" s="45">
        <f t="shared" si="55"/>
        <v>0</v>
      </c>
      <c r="DE104" s="45">
        <f t="shared" si="55"/>
        <v>0</v>
      </c>
      <c r="DF104" s="45">
        <f t="shared" si="55"/>
        <v>0</v>
      </c>
      <c r="DG104" s="45">
        <f t="shared" si="55"/>
        <v>0</v>
      </c>
      <c r="DH104" s="45">
        <f t="shared" si="55"/>
        <v>0</v>
      </c>
      <c r="DI104" s="45">
        <f t="shared" si="55"/>
        <v>0</v>
      </c>
      <c r="DJ104" s="45">
        <f t="shared" si="55"/>
        <v>0</v>
      </c>
    </row>
    <row r="105" spans="2:114" x14ac:dyDescent="0.35">
      <c r="B105" s="2"/>
    </row>
    <row r="106" spans="2:114" x14ac:dyDescent="0.35">
      <c r="B106" s="18" t="s">
        <v>71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</row>
    <row r="108" spans="2:114" x14ac:dyDescent="0.35">
      <c r="B108" s="50" t="str">
        <f>B14</f>
        <v>Community Solutions for Education Limited</v>
      </c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</row>
    <row r="110" spans="2:114" x14ac:dyDescent="0.35">
      <c r="B110" s="40" t="s">
        <v>72</v>
      </c>
      <c r="C110" s="40"/>
      <c r="D110" s="40"/>
      <c r="E110" s="32">
        <f>SUM(G110:DJ110)</f>
        <v>-4812.2019990000008</v>
      </c>
      <c r="F110" s="40"/>
      <c r="G110" s="45">
        <f t="shared" ref="G110:BR110" si="56">(G$28*$C$14)+(G$29*$D$14)+(G$30*$C$14)</f>
        <v>-4.5000000000000005E-2</v>
      </c>
      <c r="H110" s="46">
        <f t="shared" si="56"/>
        <v>0</v>
      </c>
      <c r="I110" s="46">
        <f t="shared" si="56"/>
        <v>0</v>
      </c>
      <c r="J110" s="46">
        <f t="shared" si="56"/>
        <v>0</v>
      </c>
      <c r="K110" s="46">
        <f t="shared" si="56"/>
        <v>0</v>
      </c>
      <c r="L110" s="46">
        <f t="shared" si="56"/>
        <v>0</v>
      </c>
      <c r="M110" s="46">
        <f t="shared" si="56"/>
        <v>0</v>
      </c>
      <c r="N110" s="46">
        <f t="shared" si="56"/>
        <v>0</v>
      </c>
      <c r="O110" s="46">
        <f t="shared" si="56"/>
        <v>0</v>
      </c>
      <c r="P110" s="46">
        <f t="shared" si="56"/>
        <v>0</v>
      </c>
      <c r="Q110" s="46">
        <f t="shared" si="56"/>
        <v>0</v>
      </c>
      <c r="R110" s="46">
        <f t="shared" si="56"/>
        <v>0</v>
      </c>
      <c r="S110" s="46">
        <f t="shared" si="56"/>
        <v>0</v>
      </c>
      <c r="T110" s="46">
        <f t="shared" si="56"/>
        <v>0</v>
      </c>
      <c r="U110" s="46">
        <f t="shared" si="56"/>
        <v>0</v>
      </c>
      <c r="V110" s="46">
        <f t="shared" si="56"/>
        <v>0</v>
      </c>
      <c r="W110" s="46">
        <f t="shared" si="56"/>
        <v>0</v>
      </c>
      <c r="X110" s="46">
        <f t="shared" si="56"/>
        <v>0</v>
      </c>
      <c r="Y110" s="46">
        <f t="shared" si="56"/>
        <v>0</v>
      </c>
      <c r="Z110" s="46">
        <f t="shared" si="56"/>
        <v>0</v>
      </c>
      <c r="AA110" s="46">
        <f t="shared" si="56"/>
        <v>0</v>
      </c>
      <c r="AB110" s="46">
        <f t="shared" si="56"/>
        <v>0</v>
      </c>
      <c r="AC110" s="46">
        <f t="shared" si="56"/>
        <v>0</v>
      </c>
      <c r="AD110" s="46">
        <f t="shared" si="56"/>
        <v>0</v>
      </c>
      <c r="AE110" s="46">
        <f t="shared" si="56"/>
        <v>0</v>
      </c>
      <c r="AF110" s="46">
        <f t="shared" si="56"/>
        <v>0</v>
      </c>
      <c r="AG110" s="46">
        <f t="shared" si="56"/>
        <v>-0.99270000000000003</v>
      </c>
      <c r="AH110" s="46">
        <f t="shared" si="56"/>
        <v>-819.89865000000009</v>
      </c>
      <c r="AI110" s="46">
        <f t="shared" si="56"/>
        <v>-753.28137900000002</v>
      </c>
      <c r="AJ110" s="46">
        <f t="shared" si="56"/>
        <v>-3194.0900415000006</v>
      </c>
      <c r="AK110" s="46">
        <f t="shared" si="56"/>
        <v>-43.894228499999997</v>
      </c>
      <c r="AL110" s="46">
        <f t="shared" si="56"/>
        <v>0</v>
      </c>
      <c r="AM110" s="46">
        <f t="shared" si="56"/>
        <v>0</v>
      </c>
      <c r="AN110" s="46">
        <f t="shared" si="56"/>
        <v>0</v>
      </c>
      <c r="AO110" s="46">
        <f t="shared" si="56"/>
        <v>0</v>
      </c>
      <c r="AP110" s="46">
        <f t="shared" si="56"/>
        <v>0</v>
      </c>
      <c r="AQ110" s="46">
        <f t="shared" si="56"/>
        <v>0</v>
      </c>
      <c r="AR110" s="46">
        <f t="shared" si="56"/>
        <v>0</v>
      </c>
      <c r="AS110" s="46">
        <f t="shared" si="56"/>
        <v>0</v>
      </c>
      <c r="AT110" s="46">
        <f t="shared" si="56"/>
        <v>0</v>
      </c>
      <c r="AU110" s="46">
        <f t="shared" si="56"/>
        <v>0</v>
      </c>
      <c r="AV110" s="46">
        <f t="shared" si="56"/>
        <v>0</v>
      </c>
      <c r="AW110" s="46">
        <f t="shared" si="56"/>
        <v>0</v>
      </c>
      <c r="AX110" s="46">
        <f t="shared" si="56"/>
        <v>0</v>
      </c>
      <c r="AY110" s="46">
        <f t="shared" si="56"/>
        <v>0</v>
      </c>
      <c r="AZ110" s="46">
        <f t="shared" si="56"/>
        <v>0</v>
      </c>
      <c r="BA110" s="46">
        <f t="shared" si="56"/>
        <v>0</v>
      </c>
      <c r="BB110" s="46">
        <f t="shared" si="56"/>
        <v>0</v>
      </c>
      <c r="BC110" s="46">
        <f t="shared" si="56"/>
        <v>0</v>
      </c>
      <c r="BD110" s="46">
        <f t="shared" si="56"/>
        <v>0</v>
      </c>
      <c r="BE110" s="46">
        <f t="shared" si="56"/>
        <v>0</v>
      </c>
      <c r="BF110" s="46">
        <f t="shared" si="56"/>
        <v>0</v>
      </c>
      <c r="BG110" s="46">
        <f t="shared" si="56"/>
        <v>0</v>
      </c>
      <c r="BH110" s="46">
        <f t="shared" si="56"/>
        <v>0</v>
      </c>
      <c r="BI110" s="46">
        <f t="shared" si="56"/>
        <v>0</v>
      </c>
      <c r="BJ110" s="46">
        <f t="shared" si="56"/>
        <v>0</v>
      </c>
      <c r="BK110" s="46">
        <f t="shared" si="56"/>
        <v>0</v>
      </c>
      <c r="BL110" s="46">
        <f t="shared" si="56"/>
        <v>0</v>
      </c>
      <c r="BM110" s="46">
        <f t="shared" si="56"/>
        <v>0</v>
      </c>
      <c r="BN110" s="46">
        <f t="shared" si="56"/>
        <v>0</v>
      </c>
      <c r="BO110" s="46">
        <f t="shared" si="56"/>
        <v>0</v>
      </c>
      <c r="BP110" s="46">
        <f t="shared" si="56"/>
        <v>0</v>
      </c>
      <c r="BQ110" s="46">
        <f t="shared" si="56"/>
        <v>0</v>
      </c>
      <c r="BR110" s="46">
        <f t="shared" si="56"/>
        <v>0</v>
      </c>
      <c r="BS110" s="46">
        <f t="shared" ref="BS110:DJ110" si="57">(BS$28*$C$14)+(BS$29*$D$14)+(BS$30*$C$14)</f>
        <v>0</v>
      </c>
      <c r="BT110" s="46">
        <f t="shared" si="57"/>
        <v>0</v>
      </c>
      <c r="BU110" s="46">
        <f t="shared" si="57"/>
        <v>0</v>
      </c>
      <c r="BV110" s="46">
        <f t="shared" si="57"/>
        <v>0</v>
      </c>
      <c r="BW110" s="46">
        <f t="shared" si="57"/>
        <v>0</v>
      </c>
      <c r="BX110" s="46">
        <f t="shared" si="57"/>
        <v>0</v>
      </c>
      <c r="BY110" s="46">
        <f t="shared" si="57"/>
        <v>0</v>
      </c>
      <c r="BZ110" s="46">
        <f t="shared" si="57"/>
        <v>0</v>
      </c>
      <c r="CA110" s="46">
        <f t="shared" si="57"/>
        <v>0</v>
      </c>
      <c r="CB110" s="46">
        <f t="shared" si="57"/>
        <v>0</v>
      </c>
      <c r="CC110" s="46">
        <f t="shared" si="57"/>
        <v>0</v>
      </c>
      <c r="CD110" s="46">
        <f t="shared" si="57"/>
        <v>0</v>
      </c>
      <c r="CE110" s="46">
        <f t="shared" si="57"/>
        <v>0</v>
      </c>
      <c r="CF110" s="46">
        <f t="shared" si="57"/>
        <v>0</v>
      </c>
      <c r="CG110" s="46">
        <f t="shared" si="57"/>
        <v>0</v>
      </c>
      <c r="CH110" s="46">
        <f t="shared" si="57"/>
        <v>0</v>
      </c>
      <c r="CI110" s="46">
        <f t="shared" si="57"/>
        <v>0</v>
      </c>
      <c r="CJ110" s="46">
        <f t="shared" si="57"/>
        <v>0</v>
      </c>
      <c r="CK110" s="46">
        <f t="shared" si="57"/>
        <v>0</v>
      </c>
      <c r="CL110" s="46">
        <f t="shared" si="57"/>
        <v>0</v>
      </c>
      <c r="CM110" s="46">
        <f t="shared" si="57"/>
        <v>0</v>
      </c>
      <c r="CN110" s="46">
        <f t="shared" si="57"/>
        <v>0</v>
      </c>
      <c r="CO110" s="46">
        <f t="shared" si="57"/>
        <v>0</v>
      </c>
      <c r="CP110" s="46">
        <f t="shared" si="57"/>
        <v>0</v>
      </c>
      <c r="CQ110" s="46">
        <f t="shared" si="57"/>
        <v>0</v>
      </c>
      <c r="CR110" s="46">
        <f t="shared" si="57"/>
        <v>0</v>
      </c>
      <c r="CS110" s="46">
        <f t="shared" si="57"/>
        <v>0</v>
      </c>
      <c r="CT110" s="46">
        <f t="shared" si="57"/>
        <v>0</v>
      </c>
      <c r="CU110" s="46">
        <f t="shared" si="57"/>
        <v>0</v>
      </c>
      <c r="CV110" s="46">
        <f t="shared" si="57"/>
        <v>0</v>
      </c>
      <c r="CW110" s="46">
        <f t="shared" si="57"/>
        <v>0</v>
      </c>
      <c r="CX110" s="46">
        <f t="shared" si="57"/>
        <v>0</v>
      </c>
      <c r="CY110" s="46">
        <f t="shared" si="57"/>
        <v>0</v>
      </c>
      <c r="CZ110" s="46">
        <f t="shared" si="57"/>
        <v>0</v>
      </c>
      <c r="DA110" s="46">
        <f t="shared" si="57"/>
        <v>0</v>
      </c>
      <c r="DB110" s="46">
        <f t="shared" si="57"/>
        <v>0</v>
      </c>
      <c r="DC110" s="46">
        <f t="shared" si="57"/>
        <v>0</v>
      </c>
      <c r="DD110" s="46">
        <f t="shared" si="57"/>
        <v>0</v>
      </c>
      <c r="DE110" s="46">
        <f t="shared" si="57"/>
        <v>0</v>
      </c>
      <c r="DF110" s="46">
        <f t="shared" si="57"/>
        <v>0</v>
      </c>
      <c r="DG110" s="46">
        <f t="shared" si="57"/>
        <v>0</v>
      </c>
      <c r="DH110" s="46">
        <f t="shared" si="57"/>
        <v>0</v>
      </c>
      <c r="DI110" s="46">
        <f t="shared" si="57"/>
        <v>0</v>
      </c>
      <c r="DJ110" s="46">
        <f t="shared" si="57"/>
        <v>0</v>
      </c>
    </row>
    <row r="111" spans="2:114" x14ac:dyDescent="0.35">
      <c r="B111" s="1" t="s">
        <v>73</v>
      </c>
      <c r="E111" s="32">
        <f>SUM(G111:DJ111)</f>
        <v>2811.7385482500013</v>
      </c>
      <c r="G111" s="42">
        <f t="shared" ref="G111:BR111" si="58">(G$56*$C$14)+(G$57*$D$14)+(G$58*$D$14)+(G$59*$C$14)</f>
        <v>0</v>
      </c>
      <c r="H111" s="42">
        <f t="shared" si="58"/>
        <v>71.182199250000011</v>
      </c>
      <c r="I111" s="42">
        <f t="shared" si="58"/>
        <v>0</v>
      </c>
      <c r="J111" s="42">
        <f t="shared" si="58"/>
        <v>0</v>
      </c>
      <c r="K111" s="42">
        <f t="shared" si="58"/>
        <v>0</v>
      </c>
      <c r="L111" s="42">
        <f t="shared" si="58"/>
        <v>0</v>
      </c>
      <c r="M111" s="42">
        <f t="shared" si="58"/>
        <v>0</v>
      </c>
      <c r="N111" s="42">
        <f t="shared" si="58"/>
        <v>0</v>
      </c>
      <c r="O111" s="42">
        <f t="shared" si="58"/>
        <v>0</v>
      </c>
      <c r="P111" s="42">
        <f t="shared" si="58"/>
        <v>0</v>
      </c>
      <c r="Q111" s="42">
        <f t="shared" si="58"/>
        <v>0</v>
      </c>
      <c r="R111" s="42">
        <f t="shared" si="58"/>
        <v>0</v>
      </c>
      <c r="S111" s="42">
        <f t="shared" si="58"/>
        <v>0</v>
      </c>
      <c r="T111" s="42">
        <f t="shared" si="58"/>
        <v>0</v>
      </c>
      <c r="U111" s="42">
        <f t="shared" si="58"/>
        <v>0</v>
      </c>
      <c r="V111" s="42">
        <f t="shared" si="58"/>
        <v>0</v>
      </c>
      <c r="W111" s="42">
        <f t="shared" si="58"/>
        <v>0</v>
      </c>
      <c r="X111" s="42">
        <f t="shared" si="58"/>
        <v>0</v>
      </c>
      <c r="Y111" s="42">
        <f t="shared" si="58"/>
        <v>0</v>
      </c>
      <c r="Z111" s="42">
        <f t="shared" si="58"/>
        <v>0</v>
      </c>
      <c r="AA111" s="42">
        <f t="shared" si="58"/>
        <v>0</v>
      </c>
      <c r="AB111" s="42">
        <f t="shared" si="58"/>
        <v>0</v>
      </c>
      <c r="AC111" s="42">
        <f t="shared" si="58"/>
        <v>0</v>
      </c>
      <c r="AD111" s="42">
        <f t="shared" si="58"/>
        <v>0</v>
      </c>
      <c r="AE111" s="42">
        <f t="shared" si="58"/>
        <v>0</v>
      </c>
      <c r="AF111" s="42">
        <f t="shared" si="58"/>
        <v>0</v>
      </c>
      <c r="AG111" s="42">
        <f t="shared" si="58"/>
        <v>0</v>
      </c>
      <c r="AH111" s="42">
        <f t="shared" si="58"/>
        <v>0</v>
      </c>
      <c r="AI111" s="42">
        <f t="shared" si="58"/>
        <v>0</v>
      </c>
      <c r="AJ111" s="42">
        <f t="shared" si="58"/>
        <v>0</v>
      </c>
      <c r="AK111" s="42">
        <f t="shared" si="58"/>
        <v>0</v>
      </c>
      <c r="AL111" s="42">
        <f t="shared" si="58"/>
        <v>0</v>
      </c>
      <c r="AM111" s="42">
        <f t="shared" si="58"/>
        <v>0</v>
      </c>
      <c r="AN111" s="42">
        <f t="shared" si="58"/>
        <v>0</v>
      </c>
      <c r="AO111" s="42">
        <f t="shared" si="58"/>
        <v>0</v>
      </c>
      <c r="AP111" s="42">
        <f t="shared" si="58"/>
        <v>1836.45</v>
      </c>
      <c r="AQ111" s="42">
        <f t="shared" si="58"/>
        <v>84.825000000000003</v>
      </c>
      <c r="AR111" s="42">
        <f t="shared" si="58"/>
        <v>324.12094200000081</v>
      </c>
      <c r="AS111" s="42">
        <f t="shared" si="58"/>
        <v>197.09999999999997</v>
      </c>
      <c r="AT111" s="42">
        <f t="shared" si="58"/>
        <v>298.0604070000004</v>
      </c>
      <c r="AU111" s="42">
        <f t="shared" si="58"/>
        <v>0</v>
      </c>
      <c r="AV111" s="42">
        <f t="shared" si="58"/>
        <v>0</v>
      </c>
      <c r="AW111" s="42">
        <f t="shared" si="58"/>
        <v>0</v>
      </c>
      <c r="AX111" s="42">
        <f t="shared" si="58"/>
        <v>0</v>
      </c>
      <c r="AY111" s="42">
        <f t="shared" si="58"/>
        <v>0</v>
      </c>
      <c r="AZ111" s="42">
        <f t="shared" si="58"/>
        <v>0</v>
      </c>
      <c r="BA111" s="42">
        <f t="shared" si="58"/>
        <v>0</v>
      </c>
      <c r="BB111" s="42">
        <f t="shared" si="58"/>
        <v>0</v>
      </c>
      <c r="BC111" s="42">
        <f t="shared" si="58"/>
        <v>0</v>
      </c>
      <c r="BD111" s="42">
        <f t="shared" si="58"/>
        <v>0</v>
      </c>
      <c r="BE111" s="42">
        <f t="shared" si="58"/>
        <v>0</v>
      </c>
      <c r="BF111" s="42">
        <f t="shared" si="58"/>
        <v>0</v>
      </c>
      <c r="BG111" s="42">
        <f t="shared" si="58"/>
        <v>0</v>
      </c>
      <c r="BH111" s="42">
        <f t="shared" si="58"/>
        <v>0</v>
      </c>
      <c r="BI111" s="42">
        <f t="shared" si="58"/>
        <v>0</v>
      </c>
      <c r="BJ111" s="42">
        <f t="shared" si="58"/>
        <v>0</v>
      </c>
      <c r="BK111" s="42">
        <f t="shared" si="58"/>
        <v>0</v>
      </c>
      <c r="BL111" s="42">
        <f t="shared" si="58"/>
        <v>0</v>
      </c>
      <c r="BM111" s="42">
        <f t="shared" si="58"/>
        <v>0</v>
      </c>
      <c r="BN111" s="42">
        <f t="shared" si="58"/>
        <v>0</v>
      </c>
      <c r="BO111" s="42">
        <f t="shared" si="58"/>
        <v>0</v>
      </c>
      <c r="BP111" s="42">
        <f t="shared" si="58"/>
        <v>0</v>
      </c>
      <c r="BQ111" s="42">
        <f t="shared" si="58"/>
        <v>0</v>
      </c>
      <c r="BR111" s="42">
        <f t="shared" si="58"/>
        <v>0</v>
      </c>
      <c r="BS111" s="42">
        <f t="shared" ref="BS111:DJ111" si="59">(BS$56*$C$14)+(BS$57*$D$14)+(BS$58*$D$14)+(BS$59*$C$14)</f>
        <v>0</v>
      </c>
      <c r="BT111" s="42">
        <f t="shared" si="59"/>
        <v>0</v>
      </c>
      <c r="BU111" s="42">
        <f t="shared" si="59"/>
        <v>0</v>
      </c>
      <c r="BV111" s="42">
        <f t="shared" si="59"/>
        <v>0</v>
      </c>
      <c r="BW111" s="42">
        <f t="shared" si="59"/>
        <v>0</v>
      </c>
      <c r="BX111" s="42">
        <f t="shared" si="59"/>
        <v>0</v>
      </c>
      <c r="BY111" s="42">
        <f t="shared" si="59"/>
        <v>0</v>
      </c>
      <c r="BZ111" s="42">
        <f t="shared" si="59"/>
        <v>0</v>
      </c>
      <c r="CA111" s="42">
        <f t="shared" si="59"/>
        <v>0</v>
      </c>
      <c r="CB111" s="42">
        <f t="shared" si="59"/>
        <v>0</v>
      </c>
      <c r="CC111" s="42">
        <f t="shared" si="59"/>
        <v>0</v>
      </c>
      <c r="CD111" s="42">
        <f t="shared" si="59"/>
        <v>0</v>
      </c>
      <c r="CE111" s="42">
        <f t="shared" si="59"/>
        <v>0</v>
      </c>
      <c r="CF111" s="42">
        <f t="shared" si="59"/>
        <v>0</v>
      </c>
      <c r="CG111" s="42">
        <f t="shared" si="59"/>
        <v>0</v>
      </c>
      <c r="CH111" s="42">
        <f t="shared" si="59"/>
        <v>0</v>
      </c>
      <c r="CI111" s="42">
        <f t="shared" si="59"/>
        <v>0</v>
      </c>
      <c r="CJ111" s="42">
        <f t="shared" si="59"/>
        <v>0</v>
      </c>
      <c r="CK111" s="42">
        <f t="shared" si="59"/>
        <v>0</v>
      </c>
      <c r="CL111" s="42">
        <f t="shared" si="59"/>
        <v>0</v>
      </c>
      <c r="CM111" s="42">
        <f t="shared" si="59"/>
        <v>0</v>
      </c>
      <c r="CN111" s="42">
        <f t="shared" si="59"/>
        <v>0</v>
      </c>
      <c r="CO111" s="42">
        <f t="shared" si="59"/>
        <v>0</v>
      </c>
      <c r="CP111" s="42">
        <f t="shared" si="59"/>
        <v>0</v>
      </c>
      <c r="CQ111" s="42">
        <f t="shared" si="59"/>
        <v>0</v>
      </c>
      <c r="CR111" s="42">
        <f t="shared" si="59"/>
        <v>0</v>
      </c>
      <c r="CS111" s="42">
        <f t="shared" si="59"/>
        <v>0</v>
      </c>
      <c r="CT111" s="42">
        <f t="shared" si="59"/>
        <v>0</v>
      </c>
      <c r="CU111" s="42">
        <f t="shared" si="59"/>
        <v>0</v>
      </c>
      <c r="CV111" s="42">
        <f t="shared" si="59"/>
        <v>0</v>
      </c>
      <c r="CW111" s="42">
        <f t="shared" si="59"/>
        <v>0</v>
      </c>
      <c r="CX111" s="42">
        <f t="shared" si="59"/>
        <v>0</v>
      </c>
      <c r="CY111" s="42">
        <f t="shared" si="59"/>
        <v>0</v>
      </c>
      <c r="CZ111" s="42">
        <f t="shared" si="59"/>
        <v>0</v>
      </c>
      <c r="DA111" s="42">
        <f t="shared" si="59"/>
        <v>0</v>
      </c>
      <c r="DB111" s="42">
        <f t="shared" si="59"/>
        <v>0</v>
      </c>
      <c r="DC111" s="42">
        <f t="shared" si="59"/>
        <v>0</v>
      </c>
      <c r="DD111" s="42">
        <f t="shared" si="59"/>
        <v>0</v>
      </c>
      <c r="DE111" s="42">
        <f t="shared" si="59"/>
        <v>0</v>
      </c>
      <c r="DF111" s="42">
        <f t="shared" si="59"/>
        <v>0</v>
      </c>
      <c r="DG111" s="42">
        <f t="shared" si="59"/>
        <v>0</v>
      </c>
      <c r="DH111" s="42">
        <f t="shared" si="59"/>
        <v>0</v>
      </c>
      <c r="DI111" s="42">
        <f t="shared" si="59"/>
        <v>0</v>
      </c>
      <c r="DJ111" s="42">
        <f t="shared" si="59"/>
        <v>0</v>
      </c>
    </row>
    <row r="112" spans="2:114" x14ac:dyDescent="0.35">
      <c r="B112" s="1" t="s">
        <v>74</v>
      </c>
      <c r="E112" s="32">
        <f>SUM(G112:DJ112)</f>
        <v>16390.194195964712</v>
      </c>
      <c r="G112" s="42">
        <f t="shared" ref="G112:BR112" si="60">(G$70*$C$14)+(G$71*$D$14)+(G$72*$D$14)+(G$73*$C$14)</f>
        <v>0</v>
      </c>
      <c r="H112" s="42">
        <f t="shared" si="60"/>
        <v>0</v>
      </c>
      <c r="I112" s="42">
        <f t="shared" si="60"/>
        <v>0</v>
      </c>
      <c r="J112" s="42">
        <f t="shared" si="60"/>
        <v>0</v>
      </c>
      <c r="K112" s="42">
        <f t="shared" si="60"/>
        <v>0</v>
      </c>
      <c r="L112" s="42">
        <f t="shared" si="60"/>
        <v>0</v>
      </c>
      <c r="M112" s="42">
        <f t="shared" si="60"/>
        <v>0</v>
      </c>
      <c r="N112" s="42">
        <f t="shared" si="60"/>
        <v>0</v>
      </c>
      <c r="O112" s="42">
        <f t="shared" si="60"/>
        <v>0</v>
      </c>
      <c r="P112" s="42">
        <f t="shared" si="60"/>
        <v>0</v>
      </c>
      <c r="Q112" s="42">
        <f t="shared" si="60"/>
        <v>0</v>
      </c>
      <c r="R112" s="42">
        <f t="shared" si="60"/>
        <v>0</v>
      </c>
      <c r="S112" s="42">
        <f t="shared" si="60"/>
        <v>0</v>
      </c>
      <c r="T112" s="42">
        <f t="shared" si="60"/>
        <v>0</v>
      </c>
      <c r="U112" s="42">
        <f t="shared" si="60"/>
        <v>0</v>
      </c>
      <c r="V112" s="42">
        <f t="shared" si="60"/>
        <v>0</v>
      </c>
      <c r="W112" s="42">
        <f t="shared" si="60"/>
        <v>0</v>
      </c>
      <c r="X112" s="42">
        <f t="shared" si="60"/>
        <v>0</v>
      </c>
      <c r="Y112" s="42">
        <f t="shared" si="60"/>
        <v>0</v>
      </c>
      <c r="Z112" s="42">
        <f t="shared" si="60"/>
        <v>0</v>
      </c>
      <c r="AA112" s="42">
        <f t="shared" si="60"/>
        <v>0</v>
      </c>
      <c r="AB112" s="42">
        <f t="shared" si="60"/>
        <v>0</v>
      </c>
      <c r="AC112" s="42">
        <f t="shared" si="60"/>
        <v>0</v>
      </c>
      <c r="AD112" s="42">
        <f t="shared" si="60"/>
        <v>0</v>
      </c>
      <c r="AE112" s="42">
        <f t="shared" si="60"/>
        <v>0</v>
      </c>
      <c r="AF112" s="42">
        <f t="shared" si="60"/>
        <v>0</v>
      </c>
      <c r="AG112" s="42">
        <f t="shared" si="60"/>
        <v>0</v>
      </c>
      <c r="AH112" s="42">
        <f t="shared" si="60"/>
        <v>0</v>
      </c>
      <c r="AI112" s="42">
        <f t="shared" si="60"/>
        <v>0</v>
      </c>
      <c r="AJ112" s="42">
        <f t="shared" si="60"/>
        <v>0</v>
      </c>
      <c r="AK112" s="42">
        <f t="shared" si="60"/>
        <v>0</v>
      </c>
      <c r="AL112" s="42">
        <f t="shared" si="60"/>
        <v>0</v>
      </c>
      <c r="AM112" s="42">
        <f t="shared" si="60"/>
        <v>0</v>
      </c>
      <c r="AN112" s="42">
        <f t="shared" si="60"/>
        <v>0</v>
      </c>
      <c r="AO112" s="42">
        <f t="shared" si="60"/>
        <v>0</v>
      </c>
      <c r="AP112" s="42">
        <f t="shared" si="60"/>
        <v>0</v>
      </c>
      <c r="AQ112" s="42">
        <f t="shared" si="60"/>
        <v>0</v>
      </c>
      <c r="AR112" s="42">
        <f t="shared" si="60"/>
        <v>0</v>
      </c>
      <c r="AS112" s="42">
        <f t="shared" si="60"/>
        <v>0</v>
      </c>
      <c r="AT112" s="42">
        <f t="shared" si="60"/>
        <v>0</v>
      </c>
      <c r="AU112" s="42">
        <f t="shared" si="60"/>
        <v>248.84900815158156</v>
      </c>
      <c r="AV112" s="42">
        <f t="shared" si="60"/>
        <v>298.15809714847148</v>
      </c>
      <c r="AW112" s="42">
        <f t="shared" si="60"/>
        <v>281.04601554847147</v>
      </c>
      <c r="AX112" s="42">
        <f t="shared" si="60"/>
        <v>297.4408979484715</v>
      </c>
      <c r="AY112" s="42">
        <f t="shared" si="60"/>
        <v>280.23011874847145</v>
      </c>
      <c r="AZ112" s="42">
        <f t="shared" si="60"/>
        <v>296.19874314847141</v>
      </c>
      <c r="BA112" s="42">
        <f t="shared" si="60"/>
        <v>289.30909194847146</v>
      </c>
      <c r="BB112" s="42">
        <f t="shared" si="60"/>
        <v>291.89156274847142</v>
      </c>
      <c r="BC112" s="42">
        <f t="shared" si="60"/>
        <v>267.79172994847141</v>
      </c>
      <c r="BD112" s="42">
        <f t="shared" si="60"/>
        <v>296.4513083484714</v>
      </c>
      <c r="BE112" s="42">
        <f t="shared" si="60"/>
        <v>286.1978891484714</v>
      </c>
      <c r="BF112" s="42">
        <f t="shared" si="60"/>
        <v>290.20700034847141</v>
      </c>
      <c r="BG112" s="42">
        <f t="shared" si="60"/>
        <v>355.49398338769811</v>
      </c>
      <c r="BH112" s="42">
        <f t="shared" si="60"/>
        <v>388.3463099904796</v>
      </c>
      <c r="BI112" s="42">
        <f t="shared" si="60"/>
        <v>235.27944114137324</v>
      </c>
      <c r="BJ112" s="42">
        <f t="shared" si="60"/>
        <v>319.07358762771742</v>
      </c>
      <c r="BK112" s="42">
        <f t="shared" si="60"/>
        <v>194.57297190208769</v>
      </c>
      <c r="BL112" s="42">
        <f t="shared" si="60"/>
        <v>328.70587480856358</v>
      </c>
      <c r="BM112" s="42">
        <f t="shared" si="60"/>
        <v>163.11216590424593</v>
      </c>
      <c r="BN112" s="42">
        <f t="shared" si="60"/>
        <v>321.64415631248244</v>
      </c>
      <c r="BO112" s="42">
        <f t="shared" si="60"/>
        <v>174.12964321759159</v>
      </c>
      <c r="BP112" s="42">
        <f t="shared" si="60"/>
        <v>316.00967593376203</v>
      </c>
      <c r="BQ112" s="42">
        <f t="shared" si="60"/>
        <v>134.66887952822708</v>
      </c>
      <c r="BR112" s="42">
        <f t="shared" si="60"/>
        <v>316.83896277639394</v>
      </c>
      <c r="BS112" s="42">
        <f t="shared" ref="BS112:DJ112" si="61">(BS$70*$C$14)+(BS$71*$D$14)+(BS$72*$D$14)+(BS$73*$C$14)</f>
        <v>169.59184814562084</v>
      </c>
      <c r="BT112" s="42">
        <f t="shared" si="61"/>
        <v>315.63673573541473</v>
      </c>
      <c r="BU112" s="42">
        <f t="shared" si="61"/>
        <v>162.64095292457168</v>
      </c>
      <c r="BV112" s="42">
        <f t="shared" si="61"/>
        <v>329.25211414516991</v>
      </c>
      <c r="BW112" s="42">
        <f t="shared" si="61"/>
        <v>145.8399840016927</v>
      </c>
      <c r="BX112" s="42">
        <f t="shared" si="61"/>
        <v>361.7834749687454</v>
      </c>
      <c r="BY112" s="42">
        <f t="shared" si="61"/>
        <v>112.20945455664604</v>
      </c>
      <c r="BZ112" s="42">
        <f t="shared" si="61"/>
        <v>372.38180364786319</v>
      </c>
      <c r="CA112" s="42">
        <f t="shared" si="61"/>
        <v>102.82556076598449</v>
      </c>
      <c r="CB112" s="42">
        <f t="shared" si="61"/>
        <v>414.49398819235773</v>
      </c>
      <c r="CC112" s="42">
        <f t="shared" si="61"/>
        <v>41.591839251017291</v>
      </c>
      <c r="CD112" s="42">
        <f t="shared" si="61"/>
        <v>439.85705531132078</v>
      </c>
      <c r="CE112" s="42">
        <f t="shared" si="61"/>
        <v>130.75235488276451</v>
      </c>
      <c r="CF112" s="42">
        <f t="shared" si="61"/>
        <v>433.63409838822815</v>
      </c>
      <c r="CG112" s="42">
        <f t="shared" si="61"/>
        <v>2678.9832564037388</v>
      </c>
      <c r="CH112" s="42">
        <f t="shared" si="61"/>
        <v>2033.4051531497162</v>
      </c>
      <c r="CI112" s="42">
        <f t="shared" si="61"/>
        <v>1470.3935913816865</v>
      </c>
      <c r="CJ112" s="42">
        <f t="shared" si="61"/>
        <v>3.2738143967820923</v>
      </c>
      <c r="CK112" s="42">
        <f t="shared" si="61"/>
        <v>0</v>
      </c>
      <c r="CL112" s="42">
        <f t="shared" si="61"/>
        <v>0</v>
      </c>
      <c r="CM112" s="42">
        <f t="shared" si="61"/>
        <v>0</v>
      </c>
      <c r="CN112" s="42">
        <f t="shared" si="61"/>
        <v>0</v>
      </c>
      <c r="CO112" s="42">
        <f t="shared" si="61"/>
        <v>0</v>
      </c>
      <c r="CP112" s="42">
        <f t="shared" si="61"/>
        <v>0</v>
      </c>
      <c r="CQ112" s="42">
        <f t="shared" si="61"/>
        <v>0</v>
      </c>
      <c r="CR112" s="42">
        <f t="shared" si="61"/>
        <v>0</v>
      </c>
      <c r="CS112" s="42">
        <f t="shared" si="61"/>
        <v>0</v>
      </c>
      <c r="CT112" s="42">
        <f t="shared" si="61"/>
        <v>0</v>
      </c>
      <c r="CU112" s="42">
        <f t="shared" si="61"/>
        <v>0</v>
      </c>
      <c r="CV112" s="42">
        <f t="shared" si="61"/>
        <v>0</v>
      </c>
      <c r="CW112" s="42">
        <f t="shared" si="61"/>
        <v>0</v>
      </c>
      <c r="CX112" s="42">
        <f t="shared" si="61"/>
        <v>0</v>
      </c>
      <c r="CY112" s="42">
        <f t="shared" si="61"/>
        <v>0</v>
      </c>
      <c r="CZ112" s="42">
        <f t="shared" si="61"/>
        <v>0</v>
      </c>
      <c r="DA112" s="42">
        <f t="shared" si="61"/>
        <v>0</v>
      </c>
      <c r="DB112" s="42">
        <f t="shared" si="61"/>
        <v>0</v>
      </c>
      <c r="DC112" s="42">
        <f t="shared" si="61"/>
        <v>0</v>
      </c>
      <c r="DD112" s="42">
        <f t="shared" si="61"/>
        <v>0</v>
      </c>
      <c r="DE112" s="42">
        <f t="shared" si="61"/>
        <v>0</v>
      </c>
      <c r="DF112" s="42">
        <f t="shared" si="61"/>
        <v>0</v>
      </c>
      <c r="DG112" s="42">
        <f t="shared" si="61"/>
        <v>0</v>
      </c>
      <c r="DH112" s="42">
        <f t="shared" si="61"/>
        <v>0</v>
      </c>
      <c r="DI112" s="42">
        <f t="shared" si="61"/>
        <v>0</v>
      </c>
      <c r="DJ112" s="42">
        <f t="shared" si="61"/>
        <v>0</v>
      </c>
    </row>
    <row r="113" spans="2:114" x14ac:dyDescent="0.35">
      <c r="B113" s="1" t="s">
        <v>64</v>
      </c>
      <c r="E113" s="32">
        <f>SUM(G113:DJ113)</f>
        <v>186.61954360138364</v>
      </c>
      <c r="G113" s="37">
        <f t="shared" ref="G113:BR113" si="62">G42</f>
        <v>0</v>
      </c>
      <c r="H113" s="37">
        <f t="shared" si="62"/>
        <v>0</v>
      </c>
      <c r="I113" s="37">
        <f t="shared" si="62"/>
        <v>0</v>
      </c>
      <c r="J113" s="37">
        <f t="shared" si="62"/>
        <v>0</v>
      </c>
      <c r="K113" s="37">
        <f t="shared" si="62"/>
        <v>0</v>
      </c>
      <c r="L113" s="37">
        <f t="shared" si="62"/>
        <v>0</v>
      </c>
      <c r="M113" s="37">
        <f t="shared" si="62"/>
        <v>0</v>
      </c>
      <c r="N113" s="37">
        <f t="shared" si="62"/>
        <v>0</v>
      </c>
      <c r="O113" s="37">
        <f t="shared" si="62"/>
        <v>0</v>
      </c>
      <c r="P113" s="37">
        <f t="shared" si="62"/>
        <v>0</v>
      </c>
      <c r="Q113" s="37">
        <f t="shared" si="62"/>
        <v>0</v>
      </c>
      <c r="R113" s="37">
        <f t="shared" si="62"/>
        <v>0</v>
      </c>
      <c r="S113" s="37">
        <f t="shared" si="62"/>
        <v>0</v>
      </c>
      <c r="T113" s="37">
        <f t="shared" si="62"/>
        <v>0</v>
      </c>
      <c r="U113" s="37">
        <f t="shared" si="62"/>
        <v>0</v>
      </c>
      <c r="V113" s="37">
        <f t="shared" si="62"/>
        <v>0</v>
      </c>
      <c r="W113" s="37">
        <f t="shared" si="62"/>
        <v>0</v>
      </c>
      <c r="X113" s="37">
        <f t="shared" si="62"/>
        <v>0</v>
      </c>
      <c r="Y113" s="37">
        <f t="shared" si="62"/>
        <v>5.0125000000000002</v>
      </c>
      <c r="Z113" s="37">
        <f t="shared" si="62"/>
        <v>0</v>
      </c>
      <c r="AA113" s="37">
        <f t="shared" si="62"/>
        <v>0</v>
      </c>
      <c r="AB113" s="37">
        <f t="shared" si="62"/>
        <v>0</v>
      </c>
      <c r="AC113" s="37">
        <f t="shared" si="62"/>
        <v>0</v>
      </c>
      <c r="AD113" s="37">
        <f t="shared" si="62"/>
        <v>0</v>
      </c>
      <c r="AE113" s="37">
        <f t="shared" si="62"/>
        <v>0</v>
      </c>
      <c r="AF113" s="37">
        <f t="shared" si="62"/>
        <v>0</v>
      </c>
      <c r="AG113" s="37">
        <f t="shared" si="62"/>
        <v>0</v>
      </c>
      <c r="AH113" s="37">
        <f t="shared" si="62"/>
        <v>0</v>
      </c>
      <c r="AI113" s="37">
        <f t="shared" si="62"/>
        <v>0</v>
      </c>
      <c r="AJ113" s="37">
        <f t="shared" si="62"/>
        <v>0</v>
      </c>
      <c r="AK113" s="37">
        <f t="shared" si="62"/>
        <v>5.0429999999999993</v>
      </c>
      <c r="AL113" s="37">
        <f t="shared" si="62"/>
        <v>0</v>
      </c>
      <c r="AM113" s="37">
        <f t="shared" si="62"/>
        <v>5.1690749999999985</v>
      </c>
      <c r="AN113" s="37">
        <f t="shared" si="62"/>
        <v>0</v>
      </c>
      <c r="AO113" s="37">
        <f t="shared" si="62"/>
        <v>5.2983018749999982</v>
      </c>
      <c r="AP113" s="37">
        <f t="shared" si="62"/>
        <v>0</v>
      </c>
      <c r="AQ113" s="37">
        <f t="shared" si="62"/>
        <v>5.4307594218749973</v>
      </c>
      <c r="AR113" s="37">
        <f t="shared" si="62"/>
        <v>0</v>
      </c>
      <c r="AS113" s="37">
        <f t="shared" si="62"/>
        <v>5.5665284074218722</v>
      </c>
      <c r="AT113" s="37">
        <f t="shared" si="62"/>
        <v>0</v>
      </c>
      <c r="AU113" s="37">
        <f t="shared" si="62"/>
        <v>5.7056916176074184</v>
      </c>
      <c r="AV113" s="37">
        <f t="shared" si="62"/>
        <v>0</v>
      </c>
      <c r="AW113" s="37">
        <f t="shared" si="62"/>
        <v>5.8483339080476036</v>
      </c>
      <c r="AX113" s="37">
        <f t="shared" si="62"/>
        <v>0</v>
      </c>
      <c r="AY113" s="37">
        <f t="shared" si="62"/>
        <v>5.9945422557487928</v>
      </c>
      <c r="AZ113" s="37">
        <f t="shared" si="62"/>
        <v>0</v>
      </c>
      <c r="BA113" s="37">
        <f t="shared" si="62"/>
        <v>6.1444058121425122</v>
      </c>
      <c r="BB113" s="37">
        <f t="shared" si="62"/>
        <v>0</v>
      </c>
      <c r="BC113" s="37">
        <f t="shared" si="62"/>
        <v>6.2980159574460748</v>
      </c>
      <c r="BD113" s="37">
        <f t="shared" si="62"/>
        <v>0</v>
      </c>
      <c r="BE113" s="37">
        <f t="shared" si="62"/>
        <v>6.4554663563822263</v>
      </c>
      <c r="BF113" s="37">
        <f t="shared" si="62"/>
        <v>0</v>
      </c>
      <c r="BG113" s="37">
        <f t="shared" si="62"/>
        <v>6.616853015291781</v>
      </c>
      <c r="BH113" s="37">
        <f t="shared" si="62"/>
        <v>0</v>
      </c>
      <c r="BI113" s="37">
        <f t="shared" si="62"/>
        <v>6.7822743406740749</v>
      </c>
      <c r="BJ113" s="37">
        <f t="shared" si="62"/>
        <v>0</v>
      </c>
      <c r="BK113" s="37">
        <f t="shared" si="62"/>
        <v>6.9518311991909263</v>
      </c>
      <c r="BL113" s="37">
        <f t="shared" si="62"/>
        <v>0</v>
      </c>
      <c r="BM113" s="37">
        <f t="shared" si="62"/>
        <v>7.1256269791706988</v>
      </c>
      <c r="BN113" s="37">
        <f t="shared" si="62"/>
        <v>0</v>
      </c>
      <c r="BO113" s="37">
        <f t="shared" si="62"/>
        <v>7.3037676536499658</v>
      </c>
      <c r="BP113" s="37">
        <f t="shared" si="62"/>
        <v>0</v>
      </c>
      <c r="BQ113" s="37">
        <f t="shared" si="62"/>
        <v>7.4863618449912144</v>
      </c>
      <c r="BR113" s="37">
        <f t="shared" si="62"/>
        <v>0</v>
      </c>
      <c r="BS113" s="37">
        <f t="shared" ref="BS113:DJ113" si="63">BS42</f>
        <v>7.6735208911159942</v>
      </c>
      <c r="BT113" s="37">
        <f t="shared" si="63"/>
        <v>0</v>
      </c>
      <c r="BU113" s="37">
        <f t="shared" si="63"/>
        <v>7.8653589133938935</v>
      </c>
      <c r="BV113" s="37">
        <f t="shared" si="63"/>
        <v>0</v>
      </c>
      <c r="BW113" s="37">
        <f t="shared" si="63"/>
        <v>8.0619928862287402</v>
      </c>
      <c r="BX113" s="37">
        <f t="shared" si="63"/>
        <v>0</v>
      </c>
      <c r="BY113" s="37">
        <f t="shared" si="63"/>
        <v>8.2635427083844579</v>
      </c>
      <c r="BZ113" s="37">
        <f t="shared" si="63"/>
        <v>0</v>
      </c>
      <c r="CA113" s="37">
        <f t="shared" si="63"/>
        <v>8.4701312760940688</v>
      </c>
      <c r="CB113" s="37">
        <f t="shared" si="63"/>
        <v>0</v>
      </c>
      <c r="CC113" s="37">
        <f t="shared" si="63"/>
        <v>8.681884557996419</v>
      </c>
      <c r="CD113" s="37">
        <f t="shared" si="63"/>
        <v>0</v>
      </c>
      <c r="CE113" s="37">
        <f t="shared" si="63"/>
        <v>8.8989316719463289</v>
      </c>
      <c r="CF113" s="37">
        <f t="shared" si="63"/>
        <v>0</v>
      </c>
      <c r="CG113" s="37">
        <f t="shared" si="63"/>
        <v>9.1214049637449861</v>
      </c>
      <c r="CH113" s="37">
        <f t="shared" si="63"/>
        <v>0</v>
      </c>
      <c r="CI113" s="37">
        <f t="shared" si="63"/>
        <v>9.3494400878386106</v>
      </c>
      <c r="CJ113" s="37">
        <f t="shared" si="63"/>
        <v>0</v>
      </c>
      <c r="CK113" s="37">
        <f t="shared" si="63"/>
        <v>0</v>
      </c>
      <c r="CL113" s="37">
        <f t="shared" si="63"/>
        <v>0</v>
      </c>
      <c r="CM113" s="37">
        <f t="shared" si="63"/>
        <v>0</v>
      </c>
      <c r="CN113" s="37">
        <f t="shared" si="63"/>
        <v>0</v>
      </c>
      <c r="CO113" s="37">
        <f t="shared" si="63"/>
        <v>0</v>
      </c>
      <c r="CP113" s="37">
        <f t="shared" si="63"/>
        <v>0</v>
      </c>
      <c r="CQ113" s="37">
        <f t="shared" si="63"/>
        <v>0</v>
      </c>
      <c r="CR113" s="37">
        <f t="shared" si="63"/>
        <v>0</v>
      </c>
      <c r="CS113" s="37">
        <f t="shared" si="63"/>
        <v>0</v>
      </c>
      <c r="CT113" s="37">
        <f t="shared" si="63"/>
        <v>0</v>
      </c>
      <c r="CU113" s="37">
        <f t="shared" si="63"/>
        <v>0</v>
      </c>
      <c r="CV113" s="37">
        <f t="shared" si="63"/>
        <v>0</v>
      </c>
      <c r="CW113" s="37">
        <f t="shared" si="63"/>
        <v>0</v>
      </c>
      <c r="CX113" s="37">
        <f t="shared" si="63"/>
        <v>0</v>
      </c>
      <c r="CY113" s="37">
        <f t="shared" si="63"/>
        <v>0</v>
      </c>
      <c r="CZ113" s="37">
        <f t="shared" si="63"/>
        <v>0</v>
      </c>
      <c r="DA113" s="37">
        <f t="shared" si="63"/>
        <v>0</v>
      </c>
      <c r="DB113" s="37">
        <f t="shared" si="63"/>
        <v>0</v>
      </c>
      <c r="DC113" s="37">
        <f t="shared" si="63"/>
        <v>0</v>
      </c>
      <c r="DD113" s="37">
        <f t="shared" si="63"/>
        <v>0</v>
      </c>
      <c r="DE113" s="37">
        <f t="shared" si="63"/>
        <v>0</v>
      </c>
      <c r="DF113" s="37">
        <f t="shared" si="63"/>
        <v>0</v>
      </c>
      <c r="DG113" s="37">
        <f t="shared" si="63"/>
        <v>0</v>
      </c>
      <c r="DH113" s="37">
        <f t="shared" si="63"/>
        <v>0</v>
      </c>
      <c r="DI113" s="37">
        <f t="shared" si="63"/>
        <v>0</v>
      </c>
      <c r="DJ113" s="37">
        <f t="shared" si="63"/>
        <v>0</v>
      </c>
    </row>
    <row r="114" spans="2:114" x14ac:dyDescent="0.35">
      <c r="E114" s="29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  <c r="CZ114" s="53"/>
      <c r="DA114" s="53"/>
      <c r="DB114" s="53"/>
      <c r="DC114" s="53"/>
      <c r="DD114" s="53"/>
      <c r="DE114" s="53"/>
      <c r="DF114" s="53"/>
      <c r="DG114" s="53"/>
      <c r="DH114" s="53"/>
      <c r="DI114" s="53"/>
      <c r="DJ114" s="53"/>
    </row>
    <row r="115" spans="2:114" x14ac:dyDescent="0.35">
      <c r="B115" s="2" t="s">
        <v>65</v>
      </c>
      <c r="E115" s="29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3"/>
      <c r="CB115" s="53"/>
      <c r="CC115" s="53"/>
      <c r="CD115" s="53"/>
      <c r="CE115" s="53"/>
      <c r="CF115" s="53"/>
      <c r="CG115" s="53"/>
      <c r="CH115" s="53"/>
      <c r="CI115" s="53"/>
      <c r="CJ115" s="53"/>
      <c r="CK115" s="53"/>
      <c r="CL115" s="53"/>
      <c r="CM115" s="53"/>
      <c r="CN115" s="53"/>
      <c r="CO115" s="53"/>
      <c r="CP115" s="53"/>
      <c r="CQ115" s="53"/>
      <c r="CR115" s="53"/>
      <c r="CS115" s="53"/>
      <c r="CT115" s="53"/>
      <c r="CU115" s="53"/>
      <c r="CV115" s="53"/>
      <c r="CW115" s="53"/>
      <c r="CX115" s="53"/>
      <c r="CY115" s="53"/>
      <c r="CZ115" s="53"/>
      <c r="DA115" s="53"/>
      <c r="DB115" s="53"/>
      <c r="DC115" s="53"/>
      <c r="DD115" s="53"/>
      <c r="DE115" s="53"/>
      <c r="DF115" s="53"/>
      <c r="DG115" s="53"/>
      <c r="DH115" s="53"/>
      <c r="DI115" s="53"/>
      <c r="DJ115" s="53"/>
    </row>
    <row r="116" spans="2:114" x14ac:dyDescent="0.35">
      <c r="E116" s="29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/>
      <c r="CP116" s="53"/>
      <c r="CQ116" s="53"/>
      <c r="CR116" s="53"/>
      <c r="CS116" s="53"/>
      <c r="CT116" s="53"/>
      <c r="CU116" s="53"/>
      <c r="CV116" s="53"/>
      <c r="CW116" s="53"/>
      <c r="CX116" s="53"/>
      <c r="CY116" s="53"/>
      <c r="CZ116" s="53"/>
      <c r="DA116" s="53"/>
      <c r="DB116" s="53"/>
      <c r="DC116" s="53"/>
      <c r="DD116" s="53"/>
      <c r="DE116" s="53"/>
      <c r="DF116" s="53"/>
      <c r="DG116" s="53"/>
      <c r="DH116" s="53"/>
      <c r="DI116" s="53"/>
      <c r="DJ116" s="53"/>
    </row>
    <row r="117" spans="2:114" x14ac:dyDescent="0.35">
      <c r="B117" s="40" t="s">
        <v>75</v>
      </c>
      <c r="C117" s="2"/>
      <c r="D117" s="2"/>
      <c r="E117" s="44">
        <f>SUM(G117:DJ117)</f>
        <v>19201.932744214711</v>
      </c>
      <c r="F117" s="2"/>
      <c r="G117" s="46">
        <f t="shared" ref="G117:BR117" si="64">SUM(G111:G112)</f>
        <v>0</v>
      </c>
      <c r="H117" s="46">
        <f t="shared" si="64"/>
        <v>71.182199250000011</v>
      </c>
      <c r="I117" s="46">
        <f t="shared" si="64"/>
        <v>0</v>
      </c>
      <c r="J117" s="46">
        <f t="shared" si="64"/>
        <v>0</v>
      </c>
      <c r="K117" s="46">
        <f t="shared" si="64"/>
        <v>0</v>
      </c>
      <c r="L117" s="46">
        <f t="shared" si="64"/>
        <v>0</v>
      </c>
      <c r="M117" s="46">
        <f t="shared" si="64"/>
        <v>0</v>
      </c>
      <c r="N117" s="46">
        <f t="shared" si="64"/>
        <v>0</v>
      </c>
      <c r="O117" s="46">
        <f t="shared" si="64"/>
        <v>0</v>
      </c>
      <c r="P117" s="46">
        <f t="shared" si="64"/>
        <v>0</v>
      </c>
      <c r="Q117" s="46">
        <f t="shared" si="64"/>
        <v>0</v>
      </c>
      <c r="R117" s="46">
        <f t="shared" si="64"/>
        <v>0</v>
      </c>
      <c r="S117" s="46">
        <f t="shared" si="64"/>
        <v>0</v>
      </c>
      <c r="T117" s="46">
        <f t="shared" si="64"/>
        <v>0</v>
      </c>
      <c r="U117" s="46">
        <f t="shared" si="64"/>
        <v>0</v>
      </c>
      <c r="V117" s="46">
        <f t="shared" si="64"/>
        <v>0</v>
      </c>
      <c r="W117" s="46">
        <f t="shared" si="64"/>
        <v>0</v>
      </c>
      <c r="X117" s="46">
        <f t="shared" si="64"/>
        <v>0</v>
      </c>
      <c r="Y117" s="46">
        <f t="shared" si="64"/>
        <v>0</v>
      </c>
      <c r="Z117" s="46">
        <f t="shared" si="64"/>
        <v>0</v>
      </c>
      <c r="AA117" s="46">
        <f t="shared" si="64"/>
        <v>0</v>
      </c>
      <c r="AB117" s="46">
        <f t="shared" si="64"/>
        <v>0</v>
      </c>
      <c r="AC117" s="46">
        <f t="shared" si="64"/>
        <v>0</v>
      </c>
      <c r="AD117" s="46">
        <f t="shared" si="64"/>
        <v>0</v>
      </c>
      <c r="AE117" s="46">
        <f t="shared" si="64"/>
        <v>0</v>
      </c>
      <c r="AF117" s="46">
        <f t="shared" si="64"/>
        <v>0</v>
      </c>
      <c r="AG117" s="46">
        <f t="shared" si="64"/>
        <v>0</v>
      </c>
      <c r="AH117" s="46">
        <f t="shared" si="64"/>
        <v>0</v>
      </c>
      <c r="AI117" s="46">
        <f t="shared" si="64"/>
        <v>0</v>
      </c>
      <c r="AJ117" s="46">
        <f t="shared" si="64"/>
        <v>0</v>
      </c>
      <c r="AK117" s="46">
        <f t="shared" si="64"/>
        <v>0</v>
      </c>
      <c r="AL117" s="46">
        <f t="shared" si="64"/>
        <v>0</v>
      </c>
      <c r="AM117" s="46">
        <f t="shared" si="64"/>
        <v>0</v>
      </c>
      <c r="AN117" s="46">
        <f t="shared" si="64"/>
        <v>0</v>
      </c>
      <c r="AO117" s="46">
        <f t="shared" si="64"/>
        <v>0</v>
      </c>
      <c r="AP117" s="46">
        <f t="shared" si="64"/>
        <v>1836.45</v>
      </c>
      <c r="AQ117" s="46">
        <f t="shared" si="64"/>
        <v>84.825000000000003</v>
      </c>
      <c r="AR117" s="46">
        <f t="shared" si="64"/>
        <v>324.12094200000081</v>
      </c>
      <c r="AS117" s="46">
        <f t="shared" si="64"/>
        <v>197.09999999999997</v>
      </c>
      <c r="AT117" s="46">
        <f t="shared" si="64"/>
        <v>298.0604070000004</v>
      </c>
      <c r="AU117" s="46">
        <f t="shared" si="64"/>
        <v>248.84900815158156</v>
      </c>
      <c r="AV117" s="46">
        <f t="shared" si="64"/>
        <v>298.15809714847148</v>
      </c>
      <c r="AW117" s="46">
        <f t="shared" si="64"/>
        <v>281.04601554847147</v>
      </c>
      <c r="AX117" s="46">
        <f t="shared" si="64"/>
        <v>297.4408979484715</v>
      </c>
      <c r="AY117" s="46">
        <f t="shared" si="64"/>
        <v>280.23011874847145</v>
      </c>
      <c r="AZ117" s="46">
        <f t="shared" si="64"/>
        <v>296.19874314847141</v>
      </c>
      <c r="BA117" s="46">
        <f t="shared" si="64"/>
        <v>289.30909194847146</v>
      </c>
      <c r="BB117" s="46">
        <f t="shared" si="64"/>
        <v>291.89156274847142</v>
      </c>
      <c r="BC117" s="46">
        <f t="shared" si="64"/>
        <v>267.79172994847141</v>
      </c>
      <c r="BD117" s="46">
        <f t="shared" si="64"/>
        <v>296.4513083484714</v>
      </c>
      <c r="BE117" s="46">
        <f t="shared" si="64"/>
        <v>286.1978891484714</v>
      </c>
      <c r="BF117" s="46">
        <f t="shared" si="64"/>
        <v>290.20700034847141</v>
      </c>
      <c r="BG117" s="46">
        <f t="shared" si="64"/>
        <v>355.49398338769811</v>
      </c>
      <c r="BH117" s="46">
        <f t="shared" si="64"/>
        <v>388.3463099904796</v>
      </c>
      <c r="BI117" s="46">
        <f t="shared" si="64"/>
        <v>235.27944114137324</v>
      </c>
      <c r="BJ117" s="46">
        <f t="shared" si="64"/>
        <v>319.07358762771742</v>
      </c>
      <c r="BK117" s="46">
        <f t="shared" si="64"/>
        <v>194.57297190208769</v>
      </c>
      <c r="BL117" s="46">
        <f t="shared" si="64"/>
        <v>328.70587480856358</v>
      </c>
      <c r="BM117" s="46">
        <f t="shared" si="64"/>
        <v>163.11216590424593</v>
      </c>
      <c r="BN117" s="46">
        <f t="shared" si="64"/>
        <v>321.64415631248244</v>
      </c>
      <c r="BO117" s="46">
        <f t="shared" si="64"/>
        <v>174.12964321759159</v>
      </c>
      <c r="BP117" s="46">
        <f t="shared" si="64"/>
        <v>316.00967593376203</v>
      </c>
      <c r="BQ117" s="46">
        <f t="shared" si="64"/>
        <v>134.66887952822708</v>
      </c>
      <c r="BR117" s="46">
        <f t="shared" si="64"/>
        <v>316.83896277639394</v>
      </c>
      <c r="BS117" s="46">
        <f t="shared" ref="BS117:DJ117" si="65">SUM(BS111:BS112)</f>
        <v>169.59184814562084</v>
      </c>
      <c r="BT117" s="46">
        <f t="shared" si="65"/>
        <v>315.63673573541473</v>
      </c>
      <c r="BU117" s="46">
        <f t="shared" si="65"/>
        <v>162.64095292457168</v>
      </c>
      <c r="BV117" s="46">
        <f t="shared" si="65"/>
        <v>329.25211414516991</v>
      </c>
      <c r="BW117" s="46">
        <f t="shared" si="65"/>
        <v>145.8399840016927</v>
      </c>
      <c r="BX117" s="46">
        <f t="shared" si="65"/>
        <v>361.7834749687454</v>
      </c>
      <c r="BY117" s="46">
        <f t="shared" si="65"/>
        <v>112.20945455664604</v>
      </c>
      <c r="BZ117" s="46">
        <f t="shared" si="65"/>
        <v>372.38180364786319</v>
      </c>
      <c r="CA117" s="46">
        <f t="shared" si="65"/>
        <v>102.82556076598449</v>
      </c>
      <c r="CB117" s="46">
        <f t="shared" si="65"/>
        <v>414.49398819235773</v>
      </c>
      <c r="CC117" s="46">
        <f t="shared" si="65"/>
        <v>41.591839251017291</v>
      </c>
      <c r="CD117" s="46">
        <f t="shared" si="65"/>
        <v>439.85705531132078</v>
      </c>
      <c r="CE117" s="46">
        <f t="shared" si="65"/>
        <v>130.75235488276451</v>
      </c>
      <c r="CF117" s="46">
        <f t="shared" si="65"/>
        <v>433.63409838822815</v>
      </c>
      <c r="CG117" s="46">
        <f t="shared" si="65"/>
        <v>2678.9832564037388</v>
      </c>
      <c r="CH117" s="46">
        <f t="shared" si="65"/>
        <v>2033.4051531497162</v>
      </c>
      <c r="CI117" s="46">
        <f t="shared" si="65"/>
        <v>1470.3935913816865</v>
      </c>
      <c r="CJ117" s="46">
        <f t="shared" si="65"/>
        <v>3.2738143967820923</v>
      </c>
      <c r="CK117" s="46">
        <f t="shared" si="65"/>
        <v>0</v>
      </c>
      <c r="CL117" s="46">
        <f t="shared" si="65"/>
        <v>0</v>
      </c>
      <c r="CM117" s="46">
        <f t="shared" si="65"/>
        <v>0</v>
      </c>
      <c r="CN117" s="46">
        <f t="shared" si="65"/>
        <v>0</v>
      </c>
      <c r="CO117" s="46">
        <f t="shared" si="65"/>
        <v>0</v>
      </c>
      <c r="CP117" s="46">
        <f t="shared" si="65"/>
        <v>0</v>
      </c>
      <c r="CQ117" s="46">
        <f t="shared" si="65"/>
        <v>0</v>
      </c>
      <c r="CR117" s="46">
        <f t="shared" si="65"/>
        <v>0</v>
      </c>
      <c r="CS117" s="46">
        <f t="shared" si="65"/>
        <v>0</v>
      </c>
      <c r="CT117" s="46">
        <f t="shared" si="65"/>
        <v>0</v>
      </c>
      <c r="CU117" s="46">
        <f t="shared" si="65"/>
        <v>0</v>
      </c>
      <c r="CV117" s="46">
        <f t="shared" si="65"/>
        <v>0</v>
      </c>
      <c r="CW117" s="46">
        <f t="shared" si="65"/>
        <v>0</v>
      </c>
      <c r="CX117" s="46">
        <f t="shared" si="65"/>
        <v>0</v>
      </c>
      <c r="CY117" s="46">
        <f t="shared" si="65"/>
        <v>0</v>
      </c>
      <c r="CZ117" s="46">
        <f t="shared" si="65"/>
        <v>0</v>
      </c>
      <c r="DA117" s="46">
        <f t="shared" si="65"/>
        <v>0</v>
      </c>
      <c r="DB117" s="46">
        <f t="shared" si="65"/>
        <v>0</v>
      </c>
      <c r="DC117" s="46">
        <f t="shared" si="65"/>
        <v>0</v>
      </c>
      <c r="DD117" s="46">
        <f t="shared" si="65"/>
        <v>0</v>
      </c>
      <c r="DE117" s="46">
        <f t="shared" si="65"/>
        <v>0</v>
      </c>
      <c r="DF117" s="46">
        <f t="shared" si="65"/>
        <v>0</v>
      </c>
      <c r="DG117" s="46">
        <f t="shared" si="65"/>
        <v>0</v>
      </c>
      <c r="DH117" s="46">
        <f t="shared" si="65"/>
        <v>0</v>
      </c>
      <c r="DI117" s="46">
        <f t="shared" si="65"/>
        <v>0</v>
      </c>
      <c r="DJ117" s="46">
        <f t="shared" si="65"/>
        <v>0</v>
      </c>
    </row>
    <row r="118" spans="2:114" x14ac:dyDescent="0.35">
      <c r="B118" s="40" t="s">
        <v>76</v>
      </c>
      <c r="E118" s="32">
        <f>SUM(G118:DJ118)</f>
        <v>14389.730745214712</v>
      </c>
      <c r="F118" s="2"/>
      <c r="G118" s="43">
        <f t="shared" ref="G118:BR118" si="66">SUM(G110,G117)</f>
        <v>-4.5000000000000005E-2</v>
      </c>
      <c r="H118" s="43">
        <f t="shared" si="66"/>
        <v>71.182199250000011</v>
      </c>
      <c r="I118" s="43">
        <f t="shared" si="66"/>
        <v>0</v>
      </c>
      <c r="J118" s="43">
        <f t="shared" si="66"/>
        <v>0</v>
      </c>
      <c r="K118" s="43">
        <f t="shared" si="66"/>
        <v>0</v>
      </c>
      <c r="L118" s="43">
        <f t="shared" si="66"/>
        <v>0</v>
      </c>
      <c r="M118" s="43">
        <f t="shared" si="66"/>
        <v>0</v>
      </c>
      <c r="N118" s="43">
        <f t="shared" si="66"/>
        <v>0</v>
      </c>
      <c r="O118" s="43">
        <f t="shared" si="66"/>
        <v>0</v>
      </c>
      <c r="P118" s="43">
        <f t="shared" si="66"/>
        <v>0</v>
      </c>
      <c r="Q118" s="43">
        <f t="shared" si="66"/>
        <v>0</v>
      </c>
      <c r="R118" s="43">
        <f t="shared" si="66"/>
        <v>0</v>
      </c>
      <c r="S118" s="43">
        <f t="shared" si="66"/>
        <v>0</v>
      </c>
      <c r="T118" s="43">
        <f t="shared" si="66"/>
        <v>0</v>
      </c>
      <c r="U118" s="43">
        <f t="shared" si="66"/>
        <v>0</v>
      </c>
      <c r="V118" s="43">
        <f t="shared" si="66"/>
        <v>0</v>
      </c>
      <c r="W118" s="43">
        <f t="shared" si="66"/>
        <v>0</v>
      </c>
      <c r="X118" s="43">
        <f t="shared" si="66"/>
        <v>0</v>
      </c>
      <c r="Y118" s="43">
        <f t="shared" si="66"/>
        <v>0</v>
      </c>
      <c r="Z118" s="43">
        <f t="shared" si="66"/>
        <v>0</v>
      </c>
      <c r="AA118" s="43">
        <f t="shared" si="66"/>
        <v>0</v>
      </c>
      <c r="AB118" s="43">
        <f t="shared" si="66"/>
        <v>0</v>
      </c>
      <c r="AC118" s="43">
        <f t="shared" si="66"/>
        <v>0</v>
      </c>
      <c r="AD118" s="43">
        <f t="shared" si="66"/>
        <v>0</v>
      </c>
      <c r="AE118" s="43">
        <f t="shared" si="66"/>
        <v>0</v>
      </c>
      <c r="AF118" s="43">
        <f t="shared" si="66"/>
        <v>0</v>
      </c>
      <c r="AG118" s="43">
        <f t="shared" si="66"/>
        <v>-0.99270000000000003</v>
      </c>
      <c r="AH118" s="43">
        <f t="shared" si="66"/>
        <v>-819.89865000000009</v>
      </c>
      <c r="AI118" s="43">
        <f t="shared" si="66"/>
        <v>-753.28137900000002</v>
      </c>
      <c r="AJ118" s="43">
        <f t="shared" si="66"/>
        <v>-3194.0900415000006</v>
      </c>
      <c r="AK118" s="43">
        <f t="shared" si="66"/>
        <v>-43.894228499999997</v>
      </c>
      <c r="AL118" s="43">
        <f t="shared" si="66"/>
        <v>0</v>
      </c>
      <c r="AM118" s="43">
        <f t="shared" si="66"/>
        <v>0</v>
      </c>
      <c r="AN118" s="43">
        <f t="shared" si="66"/>
        <v>0</v>
      </c>
      <c r="AO118" s="43">
        <f t="shared" si="66"/>
        <v>0</v>
      </c>
      <c r="AP118" s="43">
        <f t="shared" si="66"/>
        <v>1836.45</v>
      </c>
      <c r="AQ118" s="43">
        <f t="shared" si="66"/>
        <v>84.825000000000003</v>
      </c>
      <c r="AR118" s="43">
        <f t="shared" si="66"/>
        <v>324.12094200000081</v>
      </c>
      <c r="AS118" s="43">
        <f t="shared" si="66"/>
        <v>197.09999999999997</v>
      </c>
      <c r="AT118" s="43">
        <f t="shared" si="66"/>
        <v>298.0604070000004</v>
      </c>
      <c r="AU118" s="43">
        <f t="shared" si="66"/>
        <v>248.84900815158156</v>
      </c>
      <c r="AV118" s="43">
        <f t="shared" si="66"/>
        <v>298.15809714847148</v>
      </c>
      <c r="AW118" s="43">
        <f t="shared" si="66"/>
        <v>281.04601554847147</v>
      </c>
      <c r="AX118" s="43">
        <f t="shared" si="66"/>
        <v>297.4408979484715</v>
      </c>
      <c r="AY118" s="43">
        <f t="shared" si="66"/>
        <v>280.23011874847145</v>
      </c>
      <c r="AZ118" s="43">
        <f t="shared" si="66"/>
        <v>296.19874314847141</v>
      </c>
      <c r="BA118" s="43">
        <f t="shared" si="66"/>
        <v>289.30909194847146</v>
      </c>
      <c r="BB118" s="43">
        <f t="shared" si="66"/>
        <v>291.89156274847142</v>
      </c>
      <c r="BC118" s="43">
        <f t="shared" si="66"/>
        <v>267.79172994847141</v>
      </c>
      <c r="BD118" s="43">
        <f t="shared" si="66"/>
        <v>296.4513083484714</v>
      </c>
      <c r="BE118" s="43">
        <f t="shared" si="66"/>
        <v>286.1978891484714</v>
      </c>
      <c r="BF118" s="43">
        <f t="shared" si="66"/>
        <v>290.20700034847141</v>
      </c>
      <c r="BG118" s="43">
        <f t="shared" si="66"/>
        <v>355.49398338769811</v>
      </c>
      <c r="BH118" s="43">
        <f t="shared" si="66"/>
        <v>388.3463099904796</v>
      </c>
      <c r="BI118" s="43">
        <f t="shared" si="66"/>
        <v>235.27944114137324</v>
      </c>
      <c r="BJ118" s="43">
        <f t="shared" si="66"/>
        <v>319.07358762771742</v>
      </c>
      <c r="BK118" s="43">
        <f t="shared" si="66"/>
        <v>194.57297190208769</v>
      </c>
      <c r="BL118" s="43">
        <f t="shared" si="66"/>
        <v>328.70587480856358</v>
      </c>
      <c r="BM118" s="43">
        <f t="shared" si="66"/>
        <v>163.11216590424593</v>
      </c>
      <c r="BN118" s="43">
        <f t="shared" si="66"/>
        <v>321.64415631248244</v>
      </c>
      <c r="BO118" s="43">
        <f t="shared" si="66"/>
        <v>174.12964321759159</v>
      </c>
      <c r="BP118" s="43">
        <f t="shared" si="66"/>
        <v>316.00967593376203</v>
      </c>
      <c r="BQ118" s="43">
        <f t="shared" si="66"/>
        <v>134.66887952822708</v>
      </c>
      <c r="BR118" s="43">
        <f t="shared" si="66"/>
        <v>316.83896277639394</v>
      </c>
      <c r="BS118" s="43">
        <f t="shared" ref="BS118:DJ118" si="67">SUM(BS110,BS117)</f>
        <v>169.59184814562084</v>
      </c>
      <c r="BT118" s="43">
        <f t="shared" si="67"/>
        <v>315.63673573541473</v>
      </c>
      <c r="BU118" s="43">
        <f t="shared" si="67"/>
        <v>162.64095292457168</v>
      </c>
      <c r="BV118" s="43">
        <f t="shared" si="67"/>
        <v>329.25211414516991</v>
      </c>
      <c r="BW118" s="43">
        <f t="shared" si="67"/>
        <v>145.8399840016927</v>
      </c>
      <c r="BX118" s="43">
        <f t="shared" si="67"/>
        <v>361.7834749687454</v>
      </c>
      <c r="BY118" s="43">
        <f t="shared" si="67"/>
        <v>112.20945455664604</v>
      </c>
      <c r="BZ118" s="43">
        <f t="shared" si="67"/>
        <v>372.38180364786319</v>
      </c>
      <c r="CA118" s="43">
        <f t="shared" si="67"/>
        <v>102.82556076598449</v>
      </c>
      <c r="CB118" s="43">
        <f t="shared" si="67"/>
        <v>414.49398819235773</v>
      </c>
      <c r="CC118" s="43">
        <f t="shared" si="67"/>
        <v>41.591839251017291</v>
      </c>
      <c r="CD118" s="43">
        <f t="shared" si="67"/>
        <v>439.85705531132078</v>
      </c>
      <c r="CE118" s="43">
        <f t="shared" si="67"/>
        <v>130.75235488276451</v>
      </c>
      <c r="CF118" s="43">
        <f t="shared" si="67"/>
        <v>433.63409838822815</v>
      </c>
      <c r="CG118" s="43">
        <f t="shared" si="67"/>
        <v>2678.9832564037388</v>
      </c>
      <c r="CH118" s="43">
        <f t="shared" si="67"/>
        <v>2033.4051531497162</v>
      </c>
      <c r="CI118" s="43">
        <f t="shared" si="67"/>
        <v>1470.3935913816865</v>
      </c>
      <c r="CJ118" s="43">
        <f t="shared" si="67"/>
        <v>3.2738143967820923</v>
      </c>
      <c r="CK118" s="43">
        <f t="shared" si="67"/>
        <v>0</v>
      </c>
      <c r="CL118" s="43">
        <f t="shared" si="67"/>
        <v>0</v>
      </c>
      <c r="CM118" s="43">
        <f t="shared" si="67"/>
        <v>0</v>
      </c>
      <c r="CN118" s="43">
        <f t="shared" si="67"/>
        <v>0</v>
      </c>
      <c r="CO118" s="43">
        <f t="shared" si="67"/>
        <v>0</v>
      </c>
      <c r="CP118" s="43">
        <f t="shared" si="67"/>
        <v>0</v>
      </c>
      <c r="CQ118" s="43">
        <f t="shared" si="67"/>
        <v>0</v>
      </c>
      <c r="CR118" s="43">
        <f t="shared" si="67"/>
        <v>0</v>
      </c>
      <c r="CS118" s="43">
        <f t="shared" si="67"/>
        <v>0</v>
      </c>
      <c r="CT118" s="43">
        <f t="shared" si="67"/>
        <v>0</v>
      </c>
      <c r="CU118" s="43">
        <f t="shared" si="67"/>
        <v>0</v>
      </c>
      <c r="CV118" s="43">
        <f t="shared" si="67"/>
        <v>0</v>
      </c>
      <c r="CW118" s="43">
        <f t="shared" si="67"/>
        <v>0</v>
      </c>
      <c r="CX118" s="43">
        <f t="shared" si="67"/>
        <v>0</v>
      </c>
      <c r="CY118" s="43">
        <f t="shared" si="67"/>
        <v>0</v>
      </c>
      <c r="CZ118" s="43">
        <f t="shared" si="67"/>
        <v>0</v>
      </c>
      <c r="DA118" s="43">
        <f t="shared" si="67"/>
        <v>0</v>
      </c>
      <c r="DB118" s="43">
        <f t="shared" si="67"/>
        <v>0</v>
      </c>
      <c r="DC118" s="43">
        <f t="shared" si="67"/>
        <v>0</v>
      </c>
      <c r="DD118" s="43">
        <f t="shared" si="67"/>
        <v>0</v>
      </c>
      <c r="DE118" s="43">
        <f t="shared" si="67"/>
        <v>0</v>
      </c>
      <c r="DF118" s="43">
        <f t="shared" si="67"/>
        <v>0</v>
      </c>
      <c r="DG118" s="43">
        <f t="shared" si="67"/>
        <v>0</v>
      </c>
      <c r="DH118" s="43">
        <f t="shared" si="67"/>
        <v>0</v>
      </c>
      <c r="DI118" s="43">
        <f t="shared" si="67"/>
        <v>0</v>
      </c>
      <c r="DJ118" s="43">
        <f t="shared" si="67"/>
        <v>0</v>
      </c>
    </row>
    <row r="119" spans="2:114" x14ac:dyDescent="0.35">
      <c r="B119" s="40" t="s">
        <v>77</v>
      </c>
      <c r="E119" s="44">
        <f>SUM(G119:DJ119)</f>
        <v>-1751.6144425984185</v>
      </c>
      <c r="F119" s="2"/>
      <c r="G119" s="46">
        <f t="shared" ref="G119:BR119" si="68">IF(G$3&lt;$C$9,G118,0)</f>
        <v>-4.5000000000000005E-2</v>
      </c>
      <c r="H119" s="46">
        <f t="shared" si="68"/>
        <v>71.182199250000011</v>
      </c>
      <c r="I119" s="46">
        <f t="shared" si="68"/>
        <v>0</v>
      </c>
      <c r="J119" s="46">
        <f t="shared" si="68"/>
        <v>0</v>
      </c>
      <c r="K119" s="46">
        <f t="shared" si="68"/>
        <v>0</v>
      </c>
      <c r="L119" s="46">
        <f t="shared" si="68"/>
        <v>0</v>
      </c>
      <c r="M119" s="46">
        <f t="shared" si="68"/>
        <v>0</v>
      </c>
      <c r="N119" s="46">
        <f t="shared" si="68"/>
        <v>0</v>
      </c>
      <c r="O119" s="46">
        <f t="shared" si="68"/>
        <v>0</v>
      </c>
      <c r="P119" s="46">
        <f t="shared" si="68"/>
        <v>0</v>
      </c>
      <c r="Q119" s="46">
        <f t="shared" si="68"/>
        <v>0</v>
      </c>
      <c r="R119" s="46">
        <f t="shared" si="68"/>
        <v>0</v>
      </c>
      <c r="S119" s="46">
        <f t="shared" si="68"/>
        <v>0</v>
      </c>
      <c r="T119" s="46">
        <f t="shared" si="68"/>
        <v>0</v>
      </c>
      <c r="U119" s="46">
        <f t="shared" si="68"/>
        <v>0</v>
      </c>
      <c r="V119" s="46">
        <f t="shared" si="68"/>
        <v>0</v>
      </c>
      <c r="W119" s="46">
        <f t="shared" si="68"/>
        <v>0</v>
      </c>
      <c r="X119" s="46">
        <f t="shared" si="68"/>
        <v>0</v>
      </c>
      <c r="Y119" s="46">
        <f t="shared" si="68"/>
        <v>0</v>
      </c>
      <c r="Z119" s="46">
        <f t="shared" si="68"/>
        <v>0</v>
      </c>
      <c r="AA119" s="46">
        <f t="shared" si="68"/>
        <v>0</v>
      </c>
      <c r="AB119" s="46">
        <f t="shared" si="68"/>
        <v>0</v>
      </c>
      <c r="AC119" s="46">
        <f t="shared" si="68"/>
        <v>0</v>
      </c>
      <c r="AD119" s="46">
        <f t="shared" si="68"/>
        <v>0</v>
      </c>
      <c r="AE119" s="46">
        <f t="shared" si="68"/>
        <v>0</v>
      </c>
      <c r="AF119" s="46">
        <f t="shared" si="68"/>
        <v>0</v>
      </c>
      <c r="AG119" s="46">
        <f t="shared" si="68"/>
        <v>-0.99270000000000003</v>
      </c>
      <c r="AH119" s="46">
        <f t="shared" si="68"/>
        <v>-819.89865000000009</v>
      </c>
      <c r="AI119" s="46">
        <f t="shared" si="68"/>
        <v>-753.28137900000002</v>
      </c>
      <c r="AJ119" s="46">
        <f t="shared" si="68"/>
        <v>-3194.0900415000006</v>
      </c>
      <c r="AK119" s="46">
        <f t="shared" si="68"/>
        <v>-43.894228499999997</v>
      </c>
      <c r="AL119" s="46">
        <f t="shared" si="68"/>
        <v>0</v>
      </c>
      <c r="AM119" s="46">
        <f t="shared" si="68"/>
        <v>0</v>
      </c>
      <c r="AN119" s="46">
        <f t="shared" si="68"/>
        <v>0</v>
      </c>
      <c r="AO119" s="46">
        <f t="shared" si="68"/>
        <v>0</v>
      </c>
      <c r="AP119" s="46">
        <f t="shared" si="68"/>
        <v>1836.45</v>
      </c>
      <c r="AQ119" s="46">
        <f t="shared" si="68"/>
        <v>84.825000000000003</v>
      </c>
      <c r="AR119" s="46">
        <f t="shared" si="68"/>
        <v>324.12094200000081</v>
      </c>
      <c r="AS119" s="46">
        <f t="shared" si="68"/>
        <v>197.09999999999997</v>
      </c>
      <c r="AT119" s="46">
        <f t="shared" si="68"/>
        <v>298.0604070000004</v>
      </c>
      <c r="AU119" s="46">
        <f t="shared" si="68"/>
        <v>248.84900815158156</v>
      </c>
      <c r="AV119" s="46">
        <f t="shared" si="68"/>
        <v>0</v>
      </c>
      <c r="AW119" s="46">
        <f t="shared" si="68"/>
        <v>0</v>
      </c>
      <c r="AX119" s="46">
        <f t="shared" si="68"/>
        <v>0</v>
      </c>
      <c r="AY119" s="46">
        <f t="shared" si="68"/>
        <v>0</v>
      </c>
      <c r="AZ119" s="46">
        <f t="shared" si="68"/>
        <v>0</v>
      </c>
      <c r="BA119" s="46">
        <f t="shared" si="68"/>
        <v>0</v>
      </c>
      <c r="BB119" s="46">
        <f t="shared" si="68"/>
        <v>0</v>
      </c>
      <c r="BC119" s="46">
        <f t="shared" si="68"/>
        <v>0</v>
      </c>
      <c r="BD119" s="46">
        <f t="shared" si="68"/>
        <v>0</v>
      </c>
      <c r="BE119" s="46">
        <f t="shared" si="68"/>
        <v>0</v>
      </c>
      <c r="BF119" s="46">
        <f t="shared" si="68"/>
        <v>0</v>
      </c>
      <c r="BG119" s="46">
        <f t="shared" si="68"/>
        <v>0</v>
      </c>
      <c r="BH119" s="46">
        <f t="shared" si="68"/>
        <v>0</v>
      </c>
      <c r="BI119" s="46">
        <f t="shared" si="68"/>
        <v>0</v>
      </c>
      <c r="BJ119" s="46">
        <f t="shared" si="68"/>
        <v>0</v>
      </c>
      <c r="BK119" s="46">
        <f t="shared" si="68"/>
        <v>0</v>
      </c>
      <c r="BL119" s="46">
        <f t="shared" si="68"/>
        <v>0</v>
      </c>
      <c r="BM119" s="46">
        <f t="shared" si="68"/>
        <v>0</v>
      </c>
      <c r="BN119" s="46">
        <f t="shared" si="68"/>
        <v>0</v>
      </c>
      <c r="BO119" s="46">
        <f t="shared" si="68"/>
        <v>0</v>
      </c>
      <c r="BP119" s="46">
        <f t="shared" si="68"/>
        <v>0</v>
      </c>
      <c r="BQ119" s="46">
        <f t="shared" si="68"/>
        <v>0</v>
      </c>
      <c r="BR119" s="46">
        <f t="shared" si="68"/>
        <v>0</v>
      </c>
      <c r="BS119" s="46">
        <f t="shared" ref="BS119:DJ119" si="69">IF(BS$3&lt;$C$9,BS118,0)</f>
        <v>0</v>
      </c>
      <c r="BT119" s="46">
        <f t="shared" si="69"/>
        <v>0</v>
      </c>
      <c r="BU119" s="46">
        <f t="shared" si="69"/>
        <v>0</v>
      </c>
      <c r="BV119" s="46">
        <f t="shared" si="69"/>
        <v>0</v>
      </c>
      <c r="BW119" s="46">
        <f t="shared" si="69"/>
        <v>0</v>
      </c>
      <c r="BX119" s="46">
        <f t="shared" si="69"/>
        <v>0</v>
      </c>
      <c r="BY119" s="46">
        <f t="shared" si="69"/>
        <v>0</v>
      </c>
      <c r="BZ119" s="46">
        <f t="shared" si="69"/>
        <v>0</v>
      </c>
      <c r="CA119" s="46">
        <f t="shared" si="69"/>
        <v>0</v>
      </c>
      <c r="CB119" s="46">
        <f t="shared" si="69"/>
        <v>0</v>
      </c>
      <c r="CC119" s="46">
        <f t="shared" si="69"/>
        <v>0</v>
      </c>
      <c r="CD119" s="46">
        <f t="shared" si="69"/>
        <v>0</v>
      </c>
      <c r="CE119" s="46">
        <f t="shared" si="69"/>
        <v>0</v>
      </c>
      <c r="CF119" s="46">
        <f t="shared" si="69"/>
        <v>0</v>
      </c>
      <c r="CG119" s="46">
        <f t="shared" si="69"/>
        <v>0</v>
      </c>
      <c r="CH119" s="46">
        <f t="shared" si="69"/>
        <v>0</v>
      </c>
      <c r="CI119" s="46">
        <f t="shared" si="69"/>
        <v>0</v>
      </c>
      <c r="CJ119" s="46">
        <f t="shared" si="69"/>
        <v>0</v>
      </c>
      <c r="CK119" s="46">
        <f t="shared" si="69"/>
        <v>0</v>
      </c>
      <c r="CL119" s="46">
        <f t="shared" si="69"/>
        <v>0</v>
      </c>
      <c r="CM119" s="46">
        <f t="shared" si="69"/>
        <v>0</v>
      </c>
      <c r="CN119" s="46">
        <f t="shared" si="69"/>
        <v>0</v>
      </c>
      <c r="CO119" s="46">
        <f t="shared" si="69"/>
        <v>0</v>
      </c>
      <c r="CP119" s="46">
        <f t="shared" si="69"/>
        <v>0</v>
      </c>
      <c r="CQ119" s="46">
        <f t="shared" si="69"/>
        <v>0</v>
      </c>
      <c r="CR119" s="46">
        <f t="shared" si="69"/>
        <v>0</v>
      </c>
      <c r="CS119" s="46">
        <f t="shared" si="69"/>
        <v>0</v>
      </c>
      <c r="CT119" s="46">
        <f t="shared" si="69"/>
        <v>0</v>
      </c>
      <c r="CU119" s="46">
        <f t="shared" si="69"/>
        <v>0</v>
      </c>
      <c r="CV119" s="46">
        <f t="shared" si="69"/>
        <v>0</v>
      </c>
      <c r="CW119" s="46">
        <f t="shared" si="69"/>
        <v>0</v>
      </c>
      <c r="CX119" s="46">
        <f t="shared" si="69"/>
        <v>0</v>
      </c>
      <c r="CY119" s="46">
        <f t="shared" si="69"/>
        <v>0</v>
      </c>
      <c r="CZ119" s="46">
        <f t="shared" si="69"/>
        <v>0</v>
      </c>
      <c r="DA119" s="46">
        <f t="shared" si="69"/>
        <v>0</v>
      </c>
      <c r="DB119" s="46">
        <f t="shared" si="69"/>
        <v>0</v>
      </c>
      <c r="DC119" s="46">
        <f t="shared" si="69"/>
        <v>0</v>
      </c>
      <c r="DD119" s="46">
        <f t="shared" si="69"/>
        <v>0</v>
      </c>
      <c r="DE119" s="46">
        <f t="shared" si="69"/>
        <v>0</v>
      </c>
      <c r="DF119" s="46">
        <f t="shared" si="69"/>
        <v>0</v>
      </c>
      <c r="DG119" s="46">
        <f t="shared" si="69"/>
        <v>0</v>
      </c>
      <c r="DH119" s="46">
        <f t="shared" si="69"/>
        <v>0</v>
      </c>
      <c r="DI119" s="46">
        <f t="shared" si="69"/>
        <v>0</v>
      </c>
      <c r="DJ119" s="46">
        <f t="shared" si="69"/>
        <v>0</v>
      </c>
    </row>
    <row r="120" spans="2:114" x14ac:dyDescent="0.35">
      <c r="B120" s="40"/>
      <c r="E120" s="32"/>
      <c r="F120" s="2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</row>
    <row r="121" spans="2:114" x14ac:dyDescent="0.35">
      <c r="B121" s="40" t="s">
        <v>78</v>
      </c>
      <c r="C121" s="2"/>
      <c r="D121" s="2"/>
      <c r="E121" s="44">
        <f>SUM(G121:DJ121)</f>
        <v>19388.552287816095</v>
      </c>
      <c r="F121" s="2"/>
      <c r="G121" s="46">
        <f t="shared" ref="G121:BR121" si="70">G117+G113</f>
        <v>0</v>
      </c>
      <c r="H121" s="46">
        <f t="shared" si="70"/>
        <v>71.182199250000011</v>
      </c>
      <c r="I121" s="46">
        <f t="shared" si="70"/>
        <v>0</v>
      </c>
      <c r="J121" s="46">
        <f t="shared" si="70"/>
        <v>0</v>
      </c>
      <c r="K121" s="46">
        <f t="shared" si="70"/>
        <v>0</v>
      </c>
      <c r="L121" s="46">
        <f t="shared" si="70"/>
        <v>0</v>
      </c>
      <c r="M121" s="46">
        <f t="shared" si="70"/>
        <v>0</v>
      </c>
      <c r="N121" s="46">
        <f t="shared" si="70"/>
        <v>0</v>
      </c>
      <c r="O121" s="46">
        <f t="shared" si="70"/>
        <v>0</v>
      </c>
      <c r="P121" s="46">
        <f t="shared" si="70"/>
        <v>0</v>
      </c>
      <c r="Q121" s="46">
        <f t="shared" si="70"/>
        <v>0</v>
      </c>
      <c r="R121" s="46">
        <f t="shared" si="70"/>
        <v>0</v>
      </c>
      <c r="S121" s="46">
        <f t="shared" si="70"/>
        <v>0</v>
      </c>
      <c r="T121" s="46">
        <f t="shared" si="70"/>
        <v>0</v>
      </c>
      <c r="U121" s="46">
        <f t="shared" si="70"/>
        <v>0</v>
      </c>
      <c r="V121" s="46">
        <f t="shared" si="70"/>
        <v>0</v>
      </c>
      <c r="W121" s="46">
        <f t="shared" si="70"/>
        <v>0</v>
      </c>
      <c r="X121" s="46">
        <f t="shared" si="70"/>
        <v>0</v>
      </c>
      <c r="Y121" s="46">
        <f t="shared" si="70"/>
        <v>5.0125000000000002</v>
      </c>
      <c r="Z121" s="46">
        <f t="shared" si="70"/>
        <v>0</v>
      </c>
      <c r="AA121" s="46">
        <f t="shared" si="70"/>
        <v>0</v>
      </c>
      <c r="AB121" s="46">
        <f t="shared" si="70"/>
        <v>0</v>
      </c>
      <c r="AC121" s="46">
        <f t="shared" si="70"/>
        <v>0</v>
      </c>
      <c r="AD121" s="46">
        <f t="shared" si="70"/>
        <v>0</v>
      </c>
      <c r="AE121" s="46">
        <f t="shared" si="70"/>
        <v>0</v>
      </c>
      <c r="AF121" s="46">
        <f t="shared" si="70"/>
        <v>0</v>
      </c>
      <c r="AG121" s="46">
        <f t="shared" si="70"/>
        <v>0</v>
      </c>
      <c r="AH121" s="46">
        <f t="shared" si="70"/>
        <v>0</v>
      </c>
      <c r="AI121" s="46">
        <f t="shared" si="70"/>
        <v>0</v>
      </c>
      <c r="AJ121" s="46">
        <f t="shared" si="70"/>
        <v>0</v>
      </c>
      <c r="AK121" s="46">
        <f t="shared" si="70"/>
        <v>5.0429999999999993</v>
      </c>
      <c r="AL121" s="46">
        <f t="shared" si="70"/>
        <v>0</v>
      </c>
      <c r="AM121" s="46">
        <f t="shared" si="70"/>
        <v>5.1690749999999985</v>
      </c>
      <c r="AN121" s="46">
        <f t="shared" si="70"/>
        <v>0</v>
      </c>
      <c r="AO121" s="46">
        <f t="shared" si="70"/>
        <v>5.2983018749999982</v>
      </c>
      <c r="AP121" s="46">
        <f t="shared" si="70"/>
        <v>1836.45</v>
      </c>
      <c r="AQ121" s="46">
        <f t="shared" si="70"/>
        <v>90.255759421874998</v>
      </c>
      <c r="AR121" s="46">
        <f t="shared" si="70"/>
        <v>324.12094200000081</v>
      </c>
      <c r="AS121" s="46">
        <f t="shared" si="70"/>
        <v>202.66652840742185</v>
      </c>
      <c r="AT121" s="46">
        <f t="shared" si="70"/>
        <v>298.0604070000004</v>
      </c>
      <c r="AU121" s="46">
        <f t="shared" si="70"/>
        <v>254.55469976918897</v>
      </c>
      <c r="AV121" s="46">
        <f t="shared" si="70"/>
        <v>298.15809714847148</v>
      </c>
      <c r="AW121" s="46">
        <f t="shared" si="70"/>
        <v>286.89434945651908</v>
      </c>
      <c r="AX121" s="46">
        <f t="shared" si="70"/>
        <v>297.4408979484715</v>
      </c>
      <c r="AY121" s="46">
        <f t="shared" si="70"/>
        <v>286.22466100422025</v>
      </c>
      <c r="AZ121" s="46">
        <f t="shared" si="70"/>
        <v>296.19874314847141</v>
      </c>
      <c r="BA121" s="46">
        <f t="shared" si="70"/>
        <v>295.45349776061397</v>
      </c>
      <c r="BB121" s="46">
        <f t="shared" si="70"/>
        <v>291.89156274847142</v>
      </c>
      <c r="BC121" s="46">
        <f t="shared" si="70"/>
        <v>274.08974590591748</v>
      </c>
      <c r="BD121" s="46">
        <f t="shared" si="70"/>
        <v>296.4513083484714</v>
      </c>
      <c r="BE121" s="46">
        <f t="shared" si="70"/>
        <v>292.65335550485361</v>
      </c>
      <c r="BF121" s="46">
        <f t="shared" si="70"/>
        <v>290.20700034847141</v>
      </c>
      <c r="BG121" s="46">
        <f t="shared" si="70"/>
        <v>362.11083640298989</v>
      </c>
      <c r="BH121" s="46">
        <f t="shared" si="70"/>
        <v>388.3463099904796</v>
      </c>
      <c r="BI121" s="46">
        <f t="shared" si="70"/>
        <v>242.0617154820473</v>
      </c>
      <c r="BJ121" s="46">
        <f t="shared" si="70"/>
        <v>319.07358762771742</v>
      </c>
      <c r="BK121" s="46">
        <f t="shared" si="70"/>
        <v>201.52480310127862</v>
      </c>
      <c r="BL121" s="46">
        <f t="shared" si="70"/>
        <v>328.70587480856358</v>
      </c>
      <c r="BM121" s="46">
        <f t="shared" si="70"/>
        <v>170.23779288341663</v>
      </c>
      <c r="BN121" s="46">
        <f t="shared" si="70"/>
        <v>321.64415631248244</v>
      </c>
      <c r="BO121" s="46">
        <f t="shared" si="70"/>
        <v>181.43341087124156</v>
      </c>
      <c r="BP121" s="46">
        <f t="shared" si="70"/>
        <v>316.00967593376203</v>
      </c>
      <c r="BQ121" s="46">
        <f t="shared" si="70"/>
        <v>142.1552413732183</v>
      </c>
      <c r="BR121" s="46">
        <f t="shared" si="70"/>
        <v>316.83896277639394</v>
      </c>
      <c r="BS121" s="46">
        <f t="shared" ref="BS121:DJ121" si="71">BS117+BS113</f>
        <v>177.26536903673684</v>
      </c>
      <c r="BT121" s="46">
        <f t="shared" si="71"/>
        <v>315.63673573541473</v>
      </c>
      <c r="BU121" s="46">
        <f t="shared" si="71"/>
        <v>170.50631183796557</v>
      </c>
      <c r="BV121" s="46">
        <f t="shared" si="71"/>
        <v>329.25211414516991</v>
      </c>
      <c r="BW121" s="46">
        <f t="shared" si="71"/>
        <v>153.90197688792145</v>
      </c>
      <c r="BX121" s="46">
        <f t="shared" si="71"/>
        <v>361.7834749687454</v>
      </c>
      <c r="BY121" s="46">
        <f t="shared" si="71"/>
        <v>120.4729972650305</v>
      </c>
      <c r="BZ121" s="46">
        <f t="shared" si="71"/>
        <v>372.38180364786319</v>
      </c>
      <c r="CA121" s="46">
        <f t="shared" si="71"/>
        <v>111.29569204207856</v>
      </c>
      <c r="CB121" s="46">
        <f t="shared" si="71"/>
        <v>414.49398819235773</v>
      </c>
      <c r="CC121" s="46">
        <f t="shared" si="71"/>
        <v>50.27372380901371</v>
      </c>
      <c r="CD121" s="46">
        <f t="shared" si="71"/>
        <v>439.85705531132078</v>
      </c>
      <c r="CE121" s="46">
        <f t="shared" si="71"/>
        <v>139.65128655471085</v>
      </c>
      <c r="CF121" s="46">
        <f t="shared" si="71"/>
        <v>433.63409838822815</v>
      </c>
      <c r="CG121" s="46">
        <f t="shared" si="71"/>
        <v>2688.1046613674839</v>
      </c>
      <c r="CH121" s="46">
        <f t="shared" si="71"/>
        <v>2033.4051531497162</v>
      </c>
      <c r="CI121" s="46">
        <f t="shared" si="71"/>
        <v>1479.743031469525</v>
      </c>
      <c r="CJ121" s="46">
        <f t="shared" si="71"/>
        <v>3.2738143967820923</v>
      </c>
      <c r="CK121" s="46">
        <f t="shared" si="71"/>
        <v>0</v>
      </c>
      <c r="CL121" s="46">
        <f t="shared" si="71"/>
        <v>0</v>
      </c>
      <c r="CM121" s="46">
        <f t="shared" si="71"/>
        <v>0</v>
      </c>
      <c r="CN121" s="46">
        <f t="shared" si="71"/>
        <v>0</v>
      </c>
      <c r="CO121" s="46">
        <f t="shared" si="71"/>
        <v>0</v>
      </c>
      <c r="CP121" s="46">
        <f t="shared" si="71"/>
        <v>0</v>
      </c>
      <c r="CQ121" s="46">
        <f t="shared" si="71"/>
        <v>0</v>
      </c>
      <c r="CR121" s="46">
        <f t="shared" si="71"/>
        <v>0</v>
      </c>
      <c r="CS121" s="46">
        <f t="shared" si="71"/>
        <v>0</v>
      </c>
      <c r="CT121" s="46">
        <f t="shared" si="71"/>
        <v>0</v>
      </c>
      <c r="CU121" s="46">
        <f t="shared" si="71"/>
        <v>0</v>
      </c>
      <c r="CV121" s="46">
        <f t="shared" si="71"/>
        <v>0</v>
      </c>
      <c r="CW121" s="46">
        <f t="shared" si="71"/>
        <v>0</v>
      </c>
      <c r="CX121" s="46">
        <f t="shared" si="71"/>
        <v>0</v>
      </c>
      <c r="CY121" s="46">
        <f t="shared" si="71"/>
        <v>0</v>
      </c>
      <c r="CZ121" s="46">
        <f t="shared" si="71"/>
        <v>0</v>
      </c>
      <c r="DA121" s="46">
        <f t="shared" si="71"/>
        <v>0</v>
      </c>
      <c r="DB121" s="46">
        <f t="shared" si="71"/>
        <v>0</v>
      </c>
      <c r="DC121" s="46">
        <f t="shared" si="71"/>
        <v>0</v>
      </c>
      <c r="DD121" s="46">
        <f t="shared" si="71"/>
        <v>0</v>
      </c>
      <c r="DE121" s="46">
        <f t="shared" si="71"/>
        <v>0</v>
      </c>
      <c r="DF121" s="46">
        <f t="shared" si="71"/>
        <v>0</v>
      </c>
      <c r="DG121" s="46">
        <f t="shared" si="71"/>
        <v>0</v>
      </c>
      <c r="DH121" s="46">
        <f t="shared" si="71"/>
        <v>0</v>
      </c>
      <c r="DI121" s="46">
        <f t="shared" si="71"/>
        <v>0</v>
      </c>
      <c r="DJ121" s="46">
        <f t="shared" si="71"/>
        <v>0</v>
      </c>
    </row>
    <row r="122" spans="2:114" x14ac:dyDescent="0.35">
      <c r="B122" s="40" t="s">
        <v>79</v>
      </c>
      <c r="E122" s="32">
        <f>SUM(G122:DJ122)</f>
        <v>14576.350288816095</v>
      </c>
      <c r="F122" s="2"/>
      <c r="G122" s="43">
        <f t="shared" ref="G122:BR122" si="72">G118+G113</f>
        <v>-4.5000000000000005E-2</v>
      </c>
      <c r="H122" s="43">
        <f t="shared" si="72"/>
        <v>71.182199250000011</v>
      </c>
      <c r="I122" s="43">
        <f t="shared" si="72"/>
        <v>0</v>
      </c>
      <c r="J122" s="43">
        <f t="shared" si="72"/>
        <v>0</v>
      </c>
      <c r="K122" s="43">
        <f t="shared" si="72"/>
        <v>0</v>
      </c>
      <c r="L122" s="43">
        <f t="shared" si="72"/>
        <v>0</v>
      </c>
      <c r="M122" s="43">
        <f t="shared" si="72"/>
        <v>0</v>
      </c>
      <c r="N122" s="43">
        <f t="shared" si="72"/>
        <v>0</v>
      </c>
      <c r="O122" s="43">
        <f t="shared" si="72"/>
        <v>0</v>
      </c>
      <c r="P122" s="43">
        <f t="shared" si="72"/>
        <v>0</v>
      </c>
      <c r="Q122" s="43">
        <f t="shared" si="72"/>
        <v>0</v>
      </c>
      <c r="R122" s="43">
        <f t="shared" si="72"/>
        <v>0</v>
      </c>
      <c r="S122" s="43">
        <f t="shared" si="72"/>
        <v>0</v>
      </c>
      <c r="T122" s="43">
        <f t="shared" si="72"/>
        <v>0</v>
      </c>
      <c r="U122" s="43">
        <f t="shared" si="72"/>
        <v>0</v>
      </c>
      <c r="V122" s="43">
        <f t="shared" si="72"/>
        <v>0</v>
      </c>
      <c r="W122" s="43">
        <f t="shared" si="72"/>
        <v>0</v>
      </c>
      <c r="X122" s="43">
        <f t="shared" si="72"/>
        <v>0</v>
      </c>
      <c r="Y122" s="43">
        <f t="shared" si="72"/>
        <v>5.0125000000000002</v>
      </c>
      <c r="Z122" s="43">
        <f t="shared" si="72"/>
        <v>0</v>
      </c>
      <c r="AA122" s="43">
        <f t="shared" si="72"/>
        <v>0</v>
      </c>
      <c r="AB122" s="43">
        <f t="shared" si="72"/>
        <v>0</v>
      </c>
      <c r="AC122" s="43">
        <f t="shared" si="72"/>
        <v>0</v>
      </c>
      <c r="AD122" s="43">
        <f t="shared" si="72"/>
        <v>0</v>
      </c>
      <c r="AE122" s="43">
        <f t="shared" si="72"/>
        <v>0</v>
      </c>
      <c r="AF122" s="43">
        <f t="shared" si="72"/>
        <v>0</v>
      </c>
      <c r="AG122" s="43">
        <f t="shared" si="72"/>
        <v>-0.99270000000000003</v>
      </c>
      <c r="AH122" s="43">
        <f t="shared" si="72"/>
        <v>-819.89865000000009</v>
      </c>
      <c r="AI122" s="43">
        <f t="shared" si="72"/>
        <v>-753.28137900000002</v>
      </c>
      <c r="AJ122" s="43">
        <f t="shared" si="72"/>
        <v>-3194.0900415000006</v>
      </c>
      <c r="AK122" s="43">
        <f t="shared" si="72"/>
        <v>-38.851228499999998</v>
      </c>
      <c r="AL122" s="43">
        <f t="shared" si="72"/>
        <v>0</v>
      </c>
      <c r="AM122" s="43">
        <f t="shared" si="72"/>
        <v>5.1690749999999985</v>
      </c>
      <c r="AN122" s="43">
        <f t="shared" si="72"/>
        <v>0</v>
      </c>
      <c r="AO122" s="43">
        <f t="shared" si="72"/>
        <v>5.2983018749999982</v>
      </c>
      <c r="AP122" s="43">
        <f t="shared" si="72"/>
        <v>1836.45</v>
      </c>
      <c r="AQ122" s="43">
        <f t="shared" si="72"/>
        <v>90.255759421874998</v>
      </c>
      <c r="AR122" s="43">
        <f t="shared" si="72"/>
        <v>324.12094200000081</v>
      </c>
      <c r="AS122" s="43">
        <f t="shared" si="72"/>
        <v>202.66652840742185</v>
      </c>
      <c r="AT122" s="43">
        <f t="shared" si="72"/>
        <v>298.0604070000004</v>
      </c>
      <c r="AU122" s="43">
        <f t="shared" si="72"/>
        <v>254.55469976918897</v>
      </c>
      <c r="AV122" s="43">
        <f t="shared" si="72"/>
        <v>298.15809714847148</v>
      </c>
      <c r="AW122" s="43">
        <f t="shared" si="72"/>
        <v>286.89434945651908</v>
      </c>
      <c r="AX122" s="43">
        <f t="shared" si="72"/>
        <v>297.4408979484715</v>
      </c>
      <c r="AY122" s="43">
        <f t="shared" si="72"/>
        <v>286.22466100422025</v>
      </c>
      <c r="AZ122" s="43">
        <f t="shared" si="72"/>
        <v>296.19874314847141</v>
      </c>
      <c r="BA122" s="43">
        <f t="shared" si="72"/>
        <v>295.45349776061397</v>
      </c>
      <c r="BB122" s="43">
        <f t="shared" si="72"/>
        <v>291.89156274847142</v>
      </c>
      <c r="BC122" s="43">
        <f t="shared" si="72"/>
        <v>274.08974590591748</v>
      </c>
      <c r="BD122" s="43">
        <f t="shared" si="72"/>
        <v>296.4513083484714</v>
      </c>
      <c r="BE122" s="43">
        <f t="shared" si="72"/>
        <v>292.65335550485361</v>
      </c>
      <c r="BF122" s="43">
        <f t="shared" si="72"/>
        <v>290.20700034847141</v>
      </c>
      <c r="BG122" s="43">
        <f t="shared" si="72"/>
        <v>362.11083640298989</v>
      </c>
      <c r="BH122" s="43">
        <f t="shared" si="72"/>
        <v>388.3463099904796</v>
      </c>
      <c r="BI122" s="43">
        <f t="shared" si="72"/>
        <v>242.0617154820473</v>
      </c>
      <c r="BJ122" s="43">
        <f t="shared" si="72"/>
        <v>319.07358762771742</v>
      </c>
      <c r="BK122" s="43">
        <f t="shared" si="72"/>
        <v>201.52480310127862</v>
      </c>
      <c r="BL122" s="43">
        <f t="shared" si="72"/>
        <v>328.70587480856358</v>
      </c>
      <c r="BM122" s="43">
        <f t="shared" si="72"/>
        <v>170.23779288341663</v>
      </c>
      <c r="BN122" s="43">
        <f t="shared" si="72"/>
        <v>321.64415631248244</v>
      </c>
      <c r="BO122" s="43">
        <f t="shared" si="72"/>
        <v>181.43341087124156</v>
      </c>
      <c r="BP122" s="43">
        <f t="shared" si="72"/>
        <v>316.00967593376203</v>
      </c>
      <c r="BQ122" s="43">
        <f t="shared" si="72"/>
        <v>142.1552413732183</v>
      </c>
      <c r="BR122" s="43">
        <f t="shared" si="72"/>
        <v>316.83896277639394</v>
      </c>
      <c r="BS122" s="43">
        <f t="shared" ref="BS122:DJ122" si="73">BS118+BS113</f>
        <v>177.26536903673684</v>
      </c>
      <c r="BT122" s="43">
        <f t="shared" si="73"/>
        <v>315.63673573541473</v>
      </c>
      <c r="BU122" s="43">
        <f t="shared" si="73"/>
        <v>170.50631183796557</v>
      </c>
      <c r="BV122" s="43">
        <f t="shared" si="73"/>
        <v>329.25211414516991</v>
      </c>
      <c r="BW122" s="43">
        <f t="shared" si="73"/>
        <v>153.90197688792145</v>
      </c>
      <c r="BX122" s="43">
        <f t="shared" si="73"/>
        <v>361.7834749687454</v>
      </c>
      <c r="BY122" s="43">
        <f t="shared" si="73"/>
        <v>120.4729972650305</v>
      </c>
      <c r="BZ122" s="43">
        <f t="shared" si="73"/>
        <v>372.38180364786319</v>
      </c>
      <c r="CA122" s="43">
        <f t="shared" si="73"/>
        <v>111.29569204207856</v>
      </c>
      <c r="CB122" s="43">
        <f t="shared" si="73"/>
        <v>414.49398819235773</v>
      </c>
      <c r="CC122" s="43">
        <f t="shared" si="73"/>
        <v>50.27372380901371</v>
      </c>
      <c r="CD122" s="43">
        <f t="shared" si="73"/>
        <v>439.85705531132078</v>
      </c>
      <c r="CE122" s="43">
        <f t="shared" si="73"/>
        <v>139.65128655471085</v>
      </c>
      <c r="CF122" s="43">
        <f t="shared" si="73"/>
        <v>433.63409838822815</v>
      </c>
      <c r="CG122" s="43">
        <f t="shared" si="73"/>
        <v>2688.1046613674839</v>
      </c>
      <c r="CH122" s="43">
        <f t="shared" si="73"/>
        <v>2033.4051531497162</v>
      </c>
      <c r="CI122" s="43">
        <f t="shared" si="73"/>
        <v>1479.743031469525</v>
      </c>
      <c r="CJ122" s="43">
        <f t="shared" si="73"/>
        <v>3.2738143967820923</v>
      </c>
      <c r="CK122" s="43">
        <f t="shared" si="73"/>
        <v>0</v>
      </c>
      <c r="CL122" s="43">
        <f t="shared" si="73"/>
        <v>0</v>
      </c>
      <c r="CM122" s="43">
        <f t="shared" si="73"/>
        <v>0</v>
      </c>
      <c r="CN122" s="43">
        <f t="shared" si="73"/>
        <v>0</v>
      </c>
      <c r="CO122" s="43">
        <f t="shared" si="73"/>
        <v>0</v>
      </c>
      <c r="CP122" s="43">
        <f t="shared" si="73"/>
        <v>0</v>
      </c>
      <c r="CQ122" s="43">
        <f t="shared" si="73"/>
        <v>0</v>
      </c>
      <c r="CR122" s="43">
        <f t="shared" si="73"/>
        <v>0</v>
      </c>
      <c r="CS122" s="43">
        <f t="shared" si="73"/>
        <v>0</v>
      </c>
      <c r="CT122" s="43">
        <f t="shared" si="73"/>
        <v>0</v>
      </c>
      <c r="CU122" s="43">
        <f t="shared" si="73"/>
        <v>0</v>
      </c>
      <c r="CV122" s="43">
        <f t="shared" si="73"/>
        <v>0</v>
      </c>
      <c r="CW122" s="43">
        <f t="shared" si="73"/>
        <v>0</v>
      </c>
      <c r="CX122" s="43">
        <f t="shared" si="73"/>
        <v>0</v>
      </c>
      <c r="CY122" s="43">
        <f t="shared" si="73"/>
        <v>0</v>
      </c>
      <c r="CZ122" s="43">
        <f t="shared" si="73"/>
        <v>0</v>
      </c>
      <c r="DA122" s="43">
        <f t="shared" si="73"/>
        <v>0</v>
      </c>
      <c r="DB122" s="43">
        <f t="shared" si="73"/>
        <v>0</v>
      </c>
      <c r="DC122" s="43">
        <f t="shared" si="73"/>
        <v>0</v>
      </c>
      <c r="DD122" s="43">
        <f t="shared" si="73"/>
        <v>0</v>
      </c>
      <c r="DE122" s="43">
        <f t="shared" si="73"/>
        <v>0</v>
      </c>
      <c r="DF122" s="43">
        <f t="shared" si="73"/>
        <v>0</v>
      </c>
      <c r="DG122" s="43">
        <f t="shared" si="73"/>
        <v>0</v>
      </c>
      <c r="DH122" s="43">
        <f t="shared" si="73"/>
        <v>0</v>
      </c>
      <c r="DI122" s="43">
        <f t="shared" si="73"/>
        <v>0</v>
      </c>
      <c r="DJ122" s="43">
        <f t="shared" si="73"/>
        <v>0</v>
      </c>
    </row>
    <row r="123" spans="2:114" x14ac:dyDescent="0.35">
      <c r="B123" s="40" t="s">
        <v>80</v>
      </c>
      <c r="E123" s="44">
        <f>SUM(G123:DJ123)</f>
        <v>-1564.9948989970342</v>
      </c>
      <c r="F123" s="2"/>
      <c r="G123" s="46">
        <f t="shared" ref="G123:BR123" si="74">G119+G113</f>
        <v>-4.5000000000000005E-2</v>
      </c>
      <c r="H123" s="46">
        <f t="shared" si="74"/>
        <v>71.182199250000011</v>
      </c>
      <c r="I123" s="46">
        <f t="shared" si="74"/>
        <v>0</v>
      </c>
      <c r="J123" s="46">
        <f t="shared" si="74"/>
        <v>0</v>
      </c>
      <c r="K123" s="46">
        <f t="shared" si="74"/>
        <v>0</v>
      </c>
      <c r="L123" s="46">
        <f t="shared" si="74"/>
        <v>0</v>
      </c>
      <c r="M123" s="46">
        <f t="shared" si="74"/>
        <v>0</v>
      </c>
      <c r="N123" s="46">
        <f t="shared" si="74"/>
        <v>0</v>
      </c>
      <c r="O123" s="46">
        <f t="shared" si="74"/>
        <v>0</v>
      </c>
      <c r="P123" s="46">
        <f t="shared" si="74"/>
        <v>0</v>
      </c>
      <c r="Q123" s="46">
        <f t="shared" si="74"/>
        <v>0</v>
      </c>
      <c r="R123" s="46">
        <f t="shared" si="74"/>
        <v>0</v>
      </c>
      <c r="S123" s="46">
        <f t="shared" si="74"/>
        <v>0</v>
      </c>
      <c r="T123" s="46">
        <f t="shared" si="74"/>
        <v>0</v>
      </c>
      <c r="U123" s="46">
        <f t="shared" si="74"/>
        <v>0</v>
      </c>
      <c r="V123" s="46">
        <f t="shared" si="74"/>
        <v>0</v>
      </c>
      <c r="W123" s="46">
        <f t="shared" si="74"/>
        <v>0</v>
      </c>
      <c r="X123" s="46">
        <f t="shared" si="74"/>
        <v>0</v>
      </c>
      <c r="Y123" s="46">
        <f t="shared" si="74"/>
        <v>5.0125000000000002</v>
      </c>
      <c r="Z123" s="46">
        <f t="shared" si="74"/>
        <v>0</v>
      </c>
      <c r="AA123" s="46">
        <f t="shared" si="74"/>
        <v>0</v>
      </c>
      <c r="AB123" s="46">
        <f t="shared" si="74"/>
        <v>0</v>
      </c>
      <c r="AC123" s="46">
        <f t="shared" si="74"/>
        <v>0</v>
      </c>
      <c r="AD123" s="46">
        <f t="shared" si="74"/>
        <v>0</v>
      </c>
      <c r="AE123" s="46">
        <f t="shared" si="74"/>
        <v>0</v>
      </c>
      <c r="AF123" s="46">
        <f t="shared" si="74"/>
        <v>0</v>
      </c>
      <c r="AG123" s="46">
        <f t="shared" si="74"/>
        <v>-0.99270000000000003</v>
      </c>
      <c r="AH123" s="46">
        <f t="shared" si="74"/>
        <v>-819.89865000000009</v>
      </c>
      <c r="AI123" s="46">
        <f t="shared" si="74"/>
        <v>-753.28137900000002</v>
      </c>
      <c r="AJ123" s="46">
        <f t="shared" si="74"/>
        <v>-3194.0900415000006</v>
      </c>
      <c r="AK123" s="46">
        <f t="shared" si="74"/>
        <v>-38.851228499999998</v>
      </c>
      <c r="AL123" s="46">
        <f t="shared" si="74"/>
        <v>0</v>
      </c>
      <c r="AM123" s="46">
        <f t="shared" si="74"/>
        <v>5.1690749999999985</v>
      </c>
      <c r="AN123" s="46">
        <f t="shared" si="74"/>
        <v>0</v>
      </c>
      <c r="AO123" s="46">
        <f t="shared" si="74"/>
        <v>5.2983018749999982</v>
      </c>
      <c r="AP123" s="46">
        <f t="shared" si="74"/>
        <v>1836.45</v>
      </c>
      <c r="AQ123" s="46">
        <f t="shared" si="74"/>
        <v>90.255759421874998</v>
      </c>
      <c r="AR123" s="46">
        <f t="shared" si="74"/>
        <v>324.12094200000081</v>
      </c>
      <c r="AS123" s="46">
        <f t="shared" si="74"/>
        <v>202.66652840742185</v>
      </c>
      <c r="AT123" s="46">
        <f t="shared" si="74"/>
        <v>298.0604070000004</v>
      </c>
      <c r="AU123" s="46">
        <f t="shared" si="74"/>
        <v>254.55469976918897</v>
      </c>
      <c r="AV123" s="46">
        <f t="shared" si="74"/>
        <v>0</v>
      </c>
      <c r="AW123" s="46">
        <f t="shared" si="74"/>
        <v>5.8483339080476036</v>
      </c>
      <c r="AX123" s="46">
        <f t="shared" si="74"/>
        <v>0</v>
      </c>
      <c r="AY123" s="46">
        <f t="shared" si="74"/>
        <v>5.9945422557487928</v>
      </c>
      <c r="AZ123" s="46">
        <f t="shared" si="74"/>
        <v>0</v>
      </c>
      <c r="BA123" s="46">
        <f t="shared" si="74"/>
        <v>6.1444058121425122</v>
      </c>
      <c r="BB123" s="46">
        <f t="shared" si="74"/>
        <v>0</v>
      </c>
      <c r="BC123" s="46">
        <f t="shared" si="74"/>
        <v>6.2980159574460748</v>
      </c>
      <c r="BD123" s="46">
        <f t="shared" si="74"/>
        <v>0</v>
      </c>
      <c r="BE123" s="46">
        <f t="shared" si="74"/>
        <v>6.4554663563822263</v>
      </c>
      <c r="BF123" s="46">
        <f t="shared" si="74"/>
        <v>0</v>
      </c>
      <c r="BG123" s="46">
        <f t="shared" si="74"/>
        <v>6.616853015291781</v>
      </c>
      <c r="BH123" s="46">
        <f t="shared" si="74"/>
        <v>0</v>
      </c>
      <c r="BI123" s="46">
        <f t="shared" si="74"/>
        <v>6.7822743406740749</v>
      </c>
      <c r="BJ123" s="46">
        <f t="shared" si="74"/>
        <v>0</v>
      </c>
      <c r="BK123" s="46">
        <f t="shared" si="74"/>
        <v>6.9518311991909263</v>
      </c>
      <c r="BL123" s="46">
        <f t="shared" si="74"/>
        <v>0</v>
      </c>
      <c r="BM123" s="46">
        <f t="shared" si="74"/>
        <v>7.1256269791706988</v>
      </c>
      <c r="BN123" s="46">
        <f t="shared" si="74"/>
        <v>0</v>
      </c>
      <c r="BO123" s="46">
        <f t="shared" si="74"/>
        <v>7.3037676536499658</v>
      </c>
      <c r="BP123" s="46">
        <f t="shared" si="74"/>
        <v>0</v>
      </c>
      <c r="BQ123" s="46">
        <f t="shared" si="74"/>
        <v>7.4863618449912144</v>
      </c>
      <c r="BR123" s="46">
        <f t="shared" si="74"/>
        <v>0</v>
      </c>
      <c r="BS123" s="46">
        <f t="shared" ref="BS123:DJ123" si="75">BS119+BS113</f>
        <v>7.6735208911159942</v>
      </c>
      <c r="BT123" s="46">
        <f t="shared" si="75"/>
        <v>0</v>
      </c>
      <c r="BU123" s="46">
        <f t="shared" si="75"/>
        <v>7.8653589133938935</v>
      </c>
      <c r="BV123" s="46">
        <f t="shared" si="75"/>
        <v>0</v>
      </c>
      <c r="BW123" s="46">
        <f t="shared" si="75"/>
        <v>8.0619928862287402</v>
      </c>
      <c r="BX123" s="46">
        <f t="shared" si="75"/>
        <v>0</v>
      </c>
      <c r="BY123" s="46">
        <f t="shared" si="75"/>
        <v>8.2635427083844579</v>
      </c>
      <c r="BZ123" s="46">
        <f t="shared" si="75"/>
        <v>0</v>
      </c>
      <c r="CA123" s="46">
        <f t="shared" si="75"/>
        <v>8.4701312760940688</v>
      </c>
      <c r="CB123" s="46">
        <f t="shared" si="75"/>
        <v>0</v>
      </c>
      <c r="CC123" s="46">
        <f t="shared" si="75"/>
        <v>8.681884557996419</v>
      </c>
      <c r="CD123" s="46">
        <f t="shared" si="75"/>
        <v>0</v>
      </c>
      <c r="CE123" s="46">
        <f t="shared" si="75"/>
        <v>8.8989316719463289</v>
      </c>
      <c r="CF123" s="46">
        <f t="shared" si="75"/>
        <v>0</v>
      </c>
      <c r="CG123" s="46">
        <f t="shared" si="75"/>
        <v>9.1214049637449861</v>
      </c>
      <c r="CH123" s="46">
        <f t="shared" si="75"/>
        <v>0</v>
      </c>
      <c r="CI123" s="46">
        <f t="shared" si="75"/>
        <v>9.3494400878386106</v>
      </c>
      <c r="CJ123" s="46">
        <f t="shared" si="75"/>
        <v>0</v>
      </c>
      <c r="CK123" s="46">
        <f t="shared" si="75"/>
        <v>0</v>
      </c>
      <c r="CL123" s="46">
        <f t="shared" si="75"/>
        <v>0</v>
      </c>
      <c r="CM123" s="46">
        <f t="shared" si="75"/>
        <v>0</v>
      </c>
      <c r="CN123" s="46">
        <f t="shared" si="75"/>
        <v>0</v>
      </c>
      <c r="CO123" s="46">
        <f t="shared" si="75"/>
        <v>0</v>
      </c>
      <c r="CP123" s="46">
        <f t="shared" si="75"/>
        <v>0</v>
      </c>
      <c r="CQ123" s="46">
        <f t="shared" si="75"/>
        <v>0</v>
      </c>
      <c r="CR123" s="46">
        <f t="shared" si="75"/>
        <v>0</v>
      </c>
      <c r="CS123" s="46">
        <f t="shared" si="75"/>
        <v>0</v>
      </c>
      <c r="CT123" s="46">
        <f t="shared" si="75"/>
        <v>0</v>
      </c>
      <c r="CU123" s="46">
        <f t="shared" si="75"/>
        <v>0</v>
      </c>
      <c r="CV123" s="46">
        <f t="shared" si="75"/>
        <v>0</v>
      </c>
      <c r="CW123" s="46">
        <f t="shared" si="75"/>
        <v>0</v>
      </c>
      <c r="CX123" s="46">
        <f t="shared" si="75"/>
        <v>0</v>
      </c>
      <c r="CY123" s="46">
        <f t="shared" si="75"/>
        <v>0</v>
      </c>
      <c r="CZ123" s="46">
        <f t="shared" si="75"/>
        <v>0</v>
      </c>
      <c r="DA123" s="46">
        <f t="shared" si="75"/>
        <v>0</v>
      </c>
      <c r="DB123" s="46">
        <f t="shared" si="75"/>
        <v>0</v>
      </c>
      <c r="DC123" s="46">
        <f t="shared" si="75"/>
        <v>0</v>
      </c>
      <c r="DD123" s="46">
        <f t="shared" si="75"/>
        <v>0</v>
      </c>
      <c r="DE123" s="46">
        <f t="shared" si="75"/>
        <v>0</v>
      </c>
      <c r="DF123" s="46">
        <f t="shared" si="75"/>
        <v>0</v>
      </c>
      <c r="DG123" s="46">
        <f t="shared" si="75"/>
        <v>0</v>
      </c>
      <c r="DH123" s="46">
        <f t="shared" si="75"/>
        <v>0</v>
      </c>
      <c r="DI123" s="46">
        <f t="shared" si="75"/>
        <v>0</v>
      </c>
      <c r="DJ123" s="46">
        <f t="shared" si="75"/>
        <v>0</v>
      </c>
    </row>
    <row r="125" spans="2:114" x14ac:dyDescent="0.35">
      <c r="B125" s="2" t="s">
        <v>70</v>
      </c>
    </row>
    <row r="127" spans="2:114" x14ac:dyDescent="0.35">
      <c r="B127" s="40" t="s">
        <v>75</v>
      </c>
      <c r="C127" s="2"/>
      <c r="D127" s="2"/>
      <c r="E127" s="44">
        <f>SUM(G127:DJ127)</f>
        <v>12509.415305780059</v>
      </c>
      <c r="F127" s="2"/>
      <c r="G127" s="46">
        <f t="shared" ref="G127:BR129" si="76">G117*G$52</f>
        <v>0</v>
      </c>
      <c r="H127" s="46">
        <f t="shared" si="76"/>
        <v>71.071527803905695</v>
      </c>
      <c r="I127" s="46">
        <f t="shared" si="76"/>
        <v>0</v>
      </c>
      <c r="J127" s="46">
        <f t="shared" si="76"/>
        <v>0</v>
      </c>
      <c r="K127" s="46">
        <f t="shared" si="76"/>
        <v>0</v>
      </c>
      <c r="L127" s="46">
        <f t="shared" si="76"/>
        <v>0</v>
      </c>
      <c r="M127" s="46">
        <f t="shared" si="76"/>
        <v>0</v>
      </c>
      <c r="N127" s="46">
        <f t="shared" si="76"/>
        <v>0</v>
      </c>
      <c r="O127" s="46">
        <f t="shared" si="76"/>
        <v>0</v>
      </c>
      <c r="P127" s="46">
        <f t="shared" si="76"/>
        <v>0</v>
      </c>
      <c r="Q127" s="46">
        <f t="shared" si="76"/>
        <v>0</v>
      </c>
      <c r="R127" s="46">
        <f t="shared" si="76"/>
        <v>0</v>
      </c>
      <c r="S127" s="46">
        <f t="shared" si="76"/>
        <v>0</v>
      </c>
      <c r="T127" s="46">
        <f t="shared" si="76"/>
        <v>0</v>
      </c>
      <c r="U127" s="46">
        <f t="shared" si="76"/>
        <v>0</v>
      </c>
      <c r="V127" s="46">
        <f t="shared" si="76"/>
        <v>0</v>
      </c>
      <c r="W127" s="46">
        <f t="shared" si="76"/>
        <v>0</v>
      </c>
      <c r="X127" s="46">
        <f t="shared" si="76"/>
        <v>0</v>
      </c>
      <c r="Y127" s="46">
        <f t="shared" si="76"/>
        <v>0</v>
      </c>
      <c r="Z127" s="46">
        <f t="shared" si="76"/>
        <v>0</v>
      </c>
      <c r="AA127" s="46">
        <f t="shared" si="76"/>
        <v>0</v>
      </c>
      <c r="AB127" s="46">
        <f t="shared" si="76"/>
        <v>0</v>
      </c>
      <c r="AC127" s="46">
        <f t="shared" si="76"/>
        <v>0</v>
      </c>
      <c r="AD127" s="46">
        <f t="shared" si="76"/>
        <v>0</v>
      </c>
      <c r="AE127" s="46">
        <f t="shared" si="76"/>
        <v>0</v>
      </c>
      <c r="AF127" s="46">
        <f t="shared" si="76"/>
        <v>0</v>
      </c>
      <c r="AG127" s="46">
        <f t="shared" si="76"/>
        <v>0</v>
      </c>
      <c r="AH127" s="46">
        <f t="shared" si="76"/>
        <v>0</v>
      </c>
      <c r="AI127" s="46">
        <f t="shared" si="76"/>
        <v>0</v>
      </c>
      <c r="AJ127" s="46">
        <f t="shared" si="76"/>
        <v>0</v>
      </c>
      <c r="AK127" s="46">
        <f t="shared" si="76"/>
        <v>0</v>
      </c>
      <c r="AL127" s="46">
        <f t="shared" si="76"/>
        <v>0</v>
      </c>
      <c r="AM127" s="46">
        <f t="shared" si="76"/>
        <v>0</v>
      </c>
      <c r="AN127" s="46">
        <f t="shared" si="76"/>
        <v>0</v>
      </c>
      <c r="AO127" s="46">
        <f t="shared" si="76"/>
        <v>0</v>
      </c>
      <c r="AP127" s="46">
        <f t="shared" si="76"/>
        <v>1623.8857566494617</v>
      </c>
      <c r="AQ127" s="46">
        <f t="shared" si="76"/>
        <v>74.084698039549522</v>
      </c>
      <c r="AR127" s="46">
        <f t="shared" si="76"/>
        <v>279.61535349068873</v>
      </c>
      <c r="AS127" s="46">
        <f t="shared" si="76"/>
        <v>167.94540611108656</v>
      </c>
      <c r="AT127" s="46">
        <f t="shared" si="76"/>
        <v>250.86230865939427</v>
      </c>
      <c r="AU127" s="46">
        <f t="shared" si="76"/>
        <v>206.86837160377183</v>
      </c>
      <c r="AV127" s="46">
        <f t="shared" si="76"/>
        <v>244.82439950554007</v>
      </c>
      <c r="AW127" s="46">
        <f t="shared" si="76"/>
        <v>227.93560549077296</v>
      </c>
      <c r="AX127" s="46">
        <f t="shared" si="76"/>
        <v>238.27725175048826</v>
      </c>
      <c r="AY127" s="46">
        <f t="shared" si="76"/>
        <v>221.73002311500068</v>
      </c>
      <c r="AZ127" s="46">
        <f t="shared" si="76"/>
        <v>231.49523717347716</v>
      </c>
      <c r="BA127" s="46">
        <f t="shared" si="76"/>
        <v>223.33064617301767</v>
      </c>
      <c r="BB127" s="46">
        <f t="shared" si="76"/>
        <v>222.56517187081701</v>
      </c>
      <c r="BC127" s="46">
        <f t="shared" si="76"/>
        <v>201.67862929771516</v>
      </c>
      <c r="BD127" s="46">
        <f t="shared" si="76"/>
        <v>220.52901825278082</v>
      </c>
      <c r="BE127" s="46">
        <f t="shared" si="76"/>
        <v>210.28368224224758</v>
      </c>
      <c r="BF127" s="46">
        <f t="shared" si="76"/>
        <v>210.61764314269945</v>
      </c>
      <c r="BG127" s="46">
        <f t="shared" si="76"/>
        <v>254.82773947379746</v>
      </c>
      <c r="BH127" s="46">
        <f t="shared" si="76"/>
        <v>274.96837771486599</v>
      </c>
      <c r="BI127" s="46">
        <f t="shared" si="76"/>
        <v>164.54127215078086</v>
      </c>
      <c r="BJ127" s="46">
        <f t="shared" si="76"/>
        <v>220.40987941239729</v>
      </c>
      <c r="BK127" s="46">
        <f t="shared" si="76"/>
        <v>132.75465883549029</v>
      </c>
      <c r="BL127" s="46">
        <f t="shared" si="76"/>
        <v>221.52576342952349</v>
      </c>
      <c r="BM127" s="46">
        <f t="shared" si="76"/>
        <v>108.57503330302778</v>
      </c>
      <c r="BN127" s="46">
        <f t="shared" si="76"/>
        <v>211.4790279608788</v>
      </c>
      <c r="BO127" s="46">
        <f t="shared" si="76"/>
        <v>113.08156648818512</v>
      </c>
      <c r="BP127" s="46">
        <f t="shared" si="76"/>
        <v>202.70692815806774</v>
      </c>
      <c r="BQ127" s="46">
        <f t="shared" si="76"/>
        <v>85.322330495381422</v>
      </c>
      <c r="BR127" s="46">
        <f t="shared" si="76"/>
        <v>198.2820145786026</v>
      </c>
      <c r="BS127" s="46">
        <f t="shared" ref="BS127:DJ129" si="77">BS117*BS$52</f>
        <v>104.82787207092773</v>
      </c>
      <c r="BT127" s="46">
        <f t="shared" si="77"/>
        <v>192.71200674140852</v>
      </c>
      <c r="BU127" s="46">
        <f t="shared" si="77"/>
        <v>98.079450211800889</v>
      </c>
      <c r="BV127" s="46">
        <f t="shared" si="77"/>
        <v>196.12136252839079</v>
      </c>
      <c r="BW127" s="46">
        <f t="shared" si="77"/>
        <v>85.802576473187202</v>
      </c>
      <c r="BX127" s="46">
        <f t="shared" si="77"/>
        <v>210.24299980974487</v>
      </c>
      <c r="BY127" s="46">
        <f t="shared" si="77"/>
        <v>64.406468533046734</v>
      </c>
      <c r="BZ127" s="46">
        <f t="shared" si="77"/>
        <v>211.12406023556963</v>
      </c>
      <c r="CA127" s="46">
        <f t="shared" si="77"/>
        <v>57.580763891912355</v>
      </c>
      <c r="CB127" s="46">
        <f t="shared" si="77"/>
        <v>229.26826682112531</v>
      </c>
      <c r="CC127" s="46">
        <f t="shared" si="77"/>
        <v>22.722742550834472</v>
      </c>
      <c r="CD127" s="46">
        <f t="shared" si="77"/>
        <v>237.36273361909937</v>
      </c>
      <c r="CE127" s="46">
        <f t="shared" si="77"/>
        <v>69.691182234226972</v>
      </c>
      <c r="CF127" s="46">
        <f t="shared" si="77"/>
        <v>228.29732901302106</v>
      </c>
      <c r="CG127" s="46">
        <f t="shared" si="77"/>
        <v>1393.0753189649611</v>
      </c>
      <c r="CH127" s="46">
        <f t="shared" si="77"/>
        <v>1044.4261489442399</v>
      </c>
      <c r="CI127" s="46">
        <f t="shared" si="77"/>
        <v>745.95817043564011</v>
      </c>
      <c r="CJ127" s="46">
        <f t="shared" si="77"/>
        <v>1.6405303275104364</v>
      </c>
      <c r="CK127" s="46">
        <f t="shared" si="77"/>
        <v>0</v>
      </c>
      <c r="CL127" s="46">
        <f t="shared" si="77"/>
        <v>0</v>
      </c>
      <c r="CM127" s="46">
        <f t="shared" si="77"/>
        <v>0</v>
      </c>
      <c r="CN127" s="46">
        <f t="shared" si="77"/>
        <v>0</v>
      </c>
      <c r="CO127" s="46">
        <f t="shared" si="77"/>
        <v>0</v>
      </c>
      <c r="CP127" s="46">
        <f t="shared" si="77"/>
        <v>0</v>
      </c>
      <c r="CQ127" s="46">
        <f t="shared" si="77"/>
        <v>0</v>
      </c>
      <c r="CR127" s="46">
        <f t="shared" si="77"/>
        <v>0</v>
      </c>
      <c r="CS127" s="46">
        <f t="shared" si="77"/>
        <v>0</v>
      </c>
      <c r="CT127" s="46">
        <f t="shared" si="77"/>
        <v>0</v>
      </c>
      <c r="CU127" s="46">
        <f t="shared" si="77"/>
        <v>0</v>
      </c>
      <c r="CV127" s="46">
        <f t="shared" si="77"/>
        <v>0</v>
      </c>
      <c r="CW127" s="46">
        <f t="shared" si="77"/>
        <v>0</v>
      </c>
      <c r="CX127" s="46">
        <f t="shared" si="77"/>
        <v>0</v>
      </c>
      <c r="CY127" s="46">
        <f t="shared" si="77"/>
        <v>0</v>
      </c>
      <c r="CZ127" s="46">
        <f t="shared" si="77"/>
        <v>0</v>
      </c>
      <c r="DA127" s="46">
        <f t="shared" si="77"/>
        <v>0</v>
      </c>
      <c r="DB127" s="46">
        <f t="shared" si="77"/>
        <v>0</v>
      </c>
      <c r="DC127" s="46">
        <f t="shared" si="77"/>
        <v>0</v>
      </c>
      <c r="DD127" s="46">
        <f t="shared" si="77"/>
        <v>0</v>
      </c>
      <c r="DE127" s="46">
        <f t="shared" si="77"/>
        <v>0</v>
      </c>
      <c r="DF127" s="46">
        <f t="shared" si="77"/>
        <v>0</v>
      </c>
      <c r="DG127" s="46">
        <f t="shared" si="77"/>
        <v>0</v>
      </c>
      <c r="DH127" s="46">
        <f t="shared" si="77"/>
        <v>0</v>
      </c>
      <c r="DI127" s="46">
        <f t="shared" si="77"/>
        <v>0</v>
      </c>
      <c r="DJ127" s="46">
        <f t="shared" si="77"/>
        <v>0</v>
      </c>
    </row>
    <row r="128" spans="2:114" x14ac:dyDescent="0.35">
      <c r="B128" s="40" t="s">
        <v>76</v>
      </c>
      <c r="E128" s="32">
        <f>SUM(G128:DJ128)</f>
        <v>7969.5123025763287</v>
      </c>
      <c r="F128" s="2"/>
      <c r="G128" s="43">
        <f t="shared" si="76"/>
        <v>-4.5000000000000005E-2</v>
      </c>
      <c r="H128" s="43">
        <f t="shared" si="76"/>
        <v>71.071527803905695</v>
      </c>
      <c r="I128" s="43">
        <f t="shared" si="76"/>
        <v>0</v>
      </c>
      <c r="J128" s="43">
        <f t="shared" si="76"/>
        <v>0</v>
      </c>
      <c r="K128" s="43">
        <f t="shared" si="76"/>
        <v>0</v>
      </c>
      <c r="L128" s="43">
        <f t="shared" si="76"/>
        <v>0</v>
      </c>
      <c r="M128" s="43">
        <f t="shared" si="76"/>
        <v>0</v>
      </c>
      <c r="N128" s="43">
        <f t="shared" si="76"/>
        <v>0</v>
      </c>
      <c r="O128" s="43">
        <f t="shared" si="76"/>
        <v>0</v>
      </c>
      <c r="P128" s="43">
        <f t="shared" si="76"/>
        <v>0</v>
      </c>
      <c r="Q128" s="43">
        <f t="shared" si="76"/>
        <v>0</v>
      </c>
      <c r="R128" s="43">
        <f t="shared" si="76"/>
        <v>0</v>
      </c>
      <c r="S128" s="43">
        <f t="shared" si="76"/>
        <v>0</v>
      </c>
      <c r="T128" s="43">
        <f t="shared" si="76"/>
        <v>0</v>
      </c>
      <c r="U128" s="43">
        <f t="shared" si="76"/>
        <v>0</v>
      </c>
      <c r="V128" s="43">
        <f t="shared" si="76"/>
        <v>0</v>
      </c>
      <c r="W128" s="43">
        <f t="shared" si="76"/>
        <v>0</v>
      </c>
      <c r="X128" s="43">
        <f t="shared" si="76"/>
        <v>0</v>
      </c>
      <c r="Y128" s="43">
        <f t="shared" si="76"/>
        <v>0</v>
      </c>
      <c r="Z128" s="43">
        <f t="shared" si="76"/>
        <v>0</v>
      </c>
      <c r="AA128" s="43">
        <f t="shared" si="76"/>
        <v>0</v>
      </c>
      <c r="AB128" s="43">
        <f t="shared" si="76"/>
        <v>0</v>
      </c>
      <c r="AC128" s="43">
        <f t="shared" si="76"/>
        <v>0</v>
      </c>
      <c r="AD128" s="43">
        <f t="shared" si="76"/>
        <v>0</v>
      </c>
      <c r="AE128" s="43">
        <f t="shared" si="76"/>
        <v>0</v>
      </c>
      <c r="AF128" s="43">
        <f t="shared" si="76"/>
        <v>0</v>
      </c>
      <c r="AG128" s="43">
        <f t="shared" si="76"/>
        <v>-0.94140263518728196</v>
      </c>
      <c r="AH128" s="43">
        <f t="shared" si="76"/>
        <v>-775.9557393267263</v>
      </c>
      <c r="AI128" s="43">
        <f t="shared" si="76"/>
        <v>-711.41668609344526</v>
      </c>
      <c r="AJ128" s="43">
        <f t="shared" si="76"/>
        <v>-3010.2599951342759</v>
      </c>
      <c r="AK128" s="43">
        <f t="shared" si="76"/>
        <v>-41.284180014098631</v>
      </c>
      <c r="AL128" s="43">
        <f t="shared" si="76"/>
        <v>0</v>
      </c>
      <c r="AM128" s="43">
        <f t="shared" si="76"/>
        <v>0</v>
      </c>
      <c r="AN128" s="43">
        <f t="shared" si="76"/>
        <v>0</v>
      </c>
      <c r="AO128" s="43">
        <f t="shared" si="76"/>
        <v>0</v>
      </c>
      <c r="AP128" s="43">
        <f t="shared" si="76"/>
        <v>1623.8857566494617</v>
      </c>
      <c r="AQ128" s="43">
        <f t="shared" si="76"/>
        <v>74.084698039549522</v>
      </c>
      <c r="AR128" s="43">
        <f t="shared" si="76"/>
        <v>279.61535349068873</v>
      </c>
      <c r="AS128" s="43">
        <f t="shared" si="76"/>
        <v>167.94540611108656</v>
      </c>
      <c r="AT128" s="43">
        <f t="shared" si="76"/>
        <v>250.86230865939427</v>
      </c>
      <c r="AU128" s="43">
        <f t="shared" si="76"/>
        <v>206.86837160377183</v>
      </c>
      <c r="AV128" s="43">
        <f t="shared" si="76"/>
        <v>244.82439950554007</v>
      </c>
      <c r="AW128" s="43">
        <f t="shared" si="76"/>
        <v>227.93560549077296</v>
      </c>
      <c r="AX128" s="43">
        <f t="shared" si="76"/>
        <v>238.27725175048826</v>
      </c>
      <c r="AY128" s="43">
        <f t="shared" si="76"/>
        <v>221.73002311500068</v>
      </c>
      <c r="AZ128" s="43">
        <f t="shared" si="76"/>
        <v>231.49523717347716</v>
      </c>
      <c r="BA128" s="43">
        <f t="shared" si="76"/>
        <v>223.33064617301767</v>
      </c>
      <c r="BB128" s="43">
        <f t="shared" si="76"/>
        <v>222.56517187081701</v>
      </c>
      <c r="BC128" s="43">
        <f t="shared" si="76"/>
        <v>201.67862929771516</v>
      </c>
      <c r="BD128" s="43">
        <f t="shared" si="76"/>
        <v>220.52901825278082</v>
      </c>
      <c r="BE128" s="43">
        <f t="shared" si="76"/>
        <v>210.28368224224758</v>
      </c>
      <c r="BF128" s="43">
        <f t="shared" si="76"/>
        <v>210.61764314269945</v>
      </c>
      <c r="BG128" s="43">
        <f t="shared" si="76"/>
        <v>254.82773947379746</v>
      </c>
      <c r="BH128" s="43">
        <f t="shared" si="76"/>
        <v>274.96837771486599</v>
      </c>
      <c r="BI128" s="43">
        <f t="shared" si="76"/>
        <v>164.54127215078086</v>
      </c>
      <c r="BJ128" s="43">
        <f t="shared" si="76"/>
        <v>220.40987941239729</v>
      </c>
      <c r="BK128" s="43">
        <f t="shared" si="76"/>
        <v>132.75465883549029</v>
      </c>
      <c r="BL128" s="43">
        <f t="shared" si="76"/>
        <v>221.52576342952349</v>
      </c>
      <c r="BM128" s="43">
        <f t="shared" si="76"/>
        <v>108.57503330302778</v>
      </c>
      <c r="BN128" s="43">
        <f t="shared" si="76"/>
        <v>211.4790279608788</v>
      </c>
      <c r="BO128" s="43">
        <f t="shared" si="76"/>
        <v>113.08156648818512</v>
      </c>
      <c r="BP128" s="43">
        <f t="shared" si="76"/>
        <v>202.70692815806774</v>
      </c>
      <c r="BQ128" s="43">
        <f t="shared" si="76"/>
        <v>85.322330495381422</v>
      </c>
      <c r="BR128" s="43">
        <f t="shared" si="76"/>
        <v>198.2820145786026</v>
      </c>
      <c r="BS128" s="43">
        <f t="shared" si="77"/>
        <v>104.82787207092773</v>
      </c>
      <c r="BT128" s="43">
        <f t="shared" si="77"/>
        <v>192.71200674140852</v>
      </c>
      <c r="BU128" s="43">
        <f t="shared" si="77"/>
        <v>98.079450211800889</v>
      </c>
      <c r="BV128" s="43">
        <f t="shared" si="77"/>
        <v>196.12136252839079</v>
      </c>
      <c r="BW128" s="43">
        <f t="shared" si="77"/>
        <v>85.802576473187202</v>
      </c>
      <c r="BX128" s="43">
        <f t="shared" si="77"/>
        <v>210.24299980974487</v>
      </c>
      <c r="BY128" s="43">
        <f t="shared" si="77"/>
        <v>64.406468533046734</v>
      </c>
      <c r="BZ128" s="43">
        <f t="shared" si="77"/>
        <v>211.12406023556963</v>
      </c>
      <c r="CA128" s="43">
        <f t="shared" si="77"/>
        <v>57.580763891912355</v>
      </c>
      <c r="CB128" s="43">
        <f t="shared" si="77"/>
        <v>229.26826682112531</v>
      </c>
      <c r="CC128" s="43">
        <f t="shared" si="77"/>
        <v>22.722742550834472</v>
      </c>
      <c r="CD128" s="43">
        <f t="shared" si="77"/>
        <v>237.36273361909937</v>
      </c>
      <c r="CE128" s="43">
        <f t="shared" si="77"/>
        <v>69.691182234226972</v>
      </c>
      <c r="CF128" s="43">
        <f t="shared" si="77"/>
        <v>228.29732901302106</v>
      </c>
      <c r="CG128" s="43">
        <f t="shared" si="77"/>
        <v>1393.0753189649611</v>
      </c>
      <c r="CH128" s="43">
        <f t="shared" si="77"/>
        <v>1044.4261489442399</v>
      </c>
      <c r="CI128" s="43">
        <f t="shared" si="77"/>
        <v>745.95817043564011</v>
      </c>
      <c r="CJ128" s="43">
        <f t="shared" si="77"/>
        <v>1.6405303275104364</v>
      </c>
      <c r="CK128" s="43">
        <f t="shared" si="77"/>
        <v>0</v>
      </c>
      <c r="CL128" s="43">
        <f t="shared" si="77"/>
        <v>0</v>
      </c>
      <c r="CM128" s="43">
        <f t="shared" si="77"/>
        <v>0</v>
      </c>
      <c r="CN128" s="43">
        <f t="shared" si="77"/>
        <v>0</v>
      </c>
      <c r="CO128" s="43">
        <f t="shared" si="77"/>
        <v>0</v>
      </c>
      <c r="CP128" s="43">
        <f t="shared" si="77"/>
        <v>0</v>
      </c>
      <c r="CQ128" s="43">
        <f t="shared" si="77"/>
        <v>0</v>
      </c>
      <c r="CR128" s="43">
        <f t="shared" si="77"/>
        <v>0</v>
      </c>
      <c r="CS128" s="43">
        <f t="shared" si="77"/>
        <v>0</v>
      </c>
      <c r="CT128" s="43">
        <f t="shared" si="77"/>
        <v>0</v>
      </c>
      <c r="CU128" s="43">
        <f t="shared" si="77"/>
        <v>0</v>
      </c>
      <c r="CV128" s="43">
        <f t="shared" si="77"/>
        <v>0</v>
      </c>
      <c r="CW128" s="43">
        <f t="shared" si="77"/>
        <v>0</v>
      </c>
      <c r="CX128" s="43">
        <f t="shared" si="77"/>
        <v>0</v>
      </c>
      <c r="CY128" s="43">
        <f t="shared" si="77"/>
        <v>0</v>
      </c>
      <c r="CZ128" s="43">
        <f t="shared" si="77"/>
        <v>0</v>
      </c>
      <c r="DA128" s="43">
        <f t="shared" si="77"/>
        <v>0</v>
      </c>
      <c r="DB128" s="43">
        <f t="shared" si="77"/>
        <v>0</v>
      </c>
      <c r="DC128" s="43">
        <f t="shared" si="77"/>
        <v>0</v>
      </c>
      <c r="DD128" s="43">
        <f t="shared" si="77"/>
        <v>0</v>
      </c>
      <c r="DE128" s="43">
        <f t="shared" si="77"/>
        <v>0</v>
      </c>
      <c r="DF128" s="43">
        <f t="shared" si="77"/>
        <v>0</v>
      </c>
      <c r="DG128" s="43">
        <f t="shared" si="77"/>
        <v>0</v>
      </c>
      <c r="DH128" s="43">
        <f t="shared" si="77"/>
        <v>0</v>
      </c>
      <c r="DI128" s="43">
        <f t="shared" si="77"/>
        <v>0</v>
      </c>
      <c r="DJ128" s="43">
        <f t="shared" si="77"/>
        <v>0</v>
      </c>
    </row>
    <row r="129" spans="2:114" x14ac:dyDescent="0.35">
      <c r="B129" s="40" t="s">
        <v>77</v>
      </c>
      <c r="E129" s="44">
        <f>SUM(G129:DJ129)</f>
        <v>-1865.569580845875</v>
      </c>
      <c r="F129" s="2"/>
      <c r="G129" s="46">
        <f t="shared" si="76"/>
        <v>-4.5000000000000005E-2</v>
      </c>
      <c r="H129" s="46">
        <f t="shared" si="76"/>
        <v>71.071527803905695</v>
      </c>
      <c r="I129" s="46">
        <f t="shared" si="76"/>
        <v>0</v>
      </c>
      <c r="J129" s="46">
        <f t="shared" si="76"/>
        <v>0</v>
      </c>
      <c r="K129" s="46">
        <f t="shared" si="76"/>
        <v>0</v>
      </c>
      <c r="L129" s="46">
        <f t="shared" si="76"/>
        <v>0</v>
      </c>
      <c r="M129" s="46">
        <f t="shared" si="76"/>
        <v>0</v>
      </c>
      <c r="N129" s="46">
        <f t="shared" si="76"/>
        <v>0</v>
      </c>
      <c r="O129" s="46">
        <f t="shared" si="76"/>
        <v>0</v>
      </c>
      <c r="P129" s="46">
        <f t="shared" si="76"/>
        <v>0</v>
      </c>
      <c r="Q129" s="46">
        <f t="shared" si="76"/>
        <v>0</v>
      </c>
      <c r="R129" s="46">
        <f t="shared" si="76"/>
        <v>0</v>
      </c>
      <c r="S129" s="46">
        <f t="shared" si="76"/>
        <v>0</v>
      </c>
      <c r="T129" s="46">
        <f t="shared" si="76"/>
        <v>0</v>
      </c>
      <c r="U129" s="46">
        <f t="shared" si="76"/>
        <v>0</v>
      </c>
      <c r="V129" s="46">
        <f t="shared" si="76"/>
        <v>0</v>
      </c>
      <c r="W129" s="46">
        <f t="shared" si="76"/>
        <v>0</v>
      </c>
      <c r="X129" s="46">
        <f t="shared" si="76"/>
        <v>0</v>
      </c>
      <c r="Y129" s="46">
        <f t="shared" si="76"/>
        <v>0</v>
      </c>
      <c r="Z129" s="46">
        <f t="shared" si="76"/>
        <v>0</v>
      </c>
      <c r="AA129" s="46">
        <f t="shared" si="76"/>
        <v>0</v>
      </c>
      <c r="AB129" s="46">
        <f t="shared" si="76"/>
        <v>0</v>
      </c>
      <c r="AC129" s="46">
        <f t="shared" si="76"/>
        <v>0</v>
      </c>
      <c r="AD129" s="46">
        <f t="shared" si="76"/>
        <v>0</v>
      </c>
      <c r="AE129" s="46">
        <f t="shared" si="76"/>
        <v>0</v>
      </c>
      <c r="AF129" s="46">
        <f t="shared" si="76"/>
        <v>0</v>
      </c>
      <c r="AG129" s="46">
        <f t="shared" si="76"/>
        <v>-0.94140263518728196</v>
      </c>
      <c r="AH129" s="46">
        <f t="shared" si="76"/>
        <v>-775.9557393267263</v>
      </c>
      <c r="AI129" s="46">
        <f t="shared" si="76"/>
        <v>-711.41668609344526</v>
      </c>
      <c r="AJ129" s="46">
        <f t="shared" si="76"/>
        <v>-3010.2599951342759</v>
      </c>
      <c r="AK129" s="46">
        <f t="shared" si="76"/>
        <v>-41.284180014098631</v>
      </c>
      <c r="AL129" s="46">
        <f t="shared" si="76"/>
        <v>0</v>
      </c>
      <c r="AM129" s="46">
        <f t="shared" si="76"/>
        <v>0</v>
      </c>
      <c r="AN129" s="46">
        <f t="shared" si="76"/>
        <v>0</v>
      </c>
      <c r="AO129" s="46">
        <f t="shared" si="76"/>
        <v>0</v>
      </c>
      <c r="AP129" s="46">
        <f t="shared" si="76"/>
        <v>1623.8857566494617</v>
      </c>
      <c r="AQ129" s="46">
        <f t="shared" si="76"/>
        <v>74.084698039549522</v>
      </c>
      <c r="AR129" s="46">
        <f t="shared" si="76"/>
        <v>279.61535349068873</v>
      </c>
      <c r="AS129" s="46">
        <f t="shared" si="76"/>
        <v>167.94540611108656</v>
      </c>
      <c r="AT129" s="46">
        <f t="shared" si="76"/>
        <v>250.86230865939427</v>
      </c>
      <c r="AU129" s="46">
        <f t="shared" si="76"/>
        <v>206.86837160377183</v>
      </c>
      <c r="AV129" s="46">
        <f t="shared" si="76"/>
        <v>0</v>
      </c>
      <c r="AW129" s="46">
        <f t="shared" si="76"/>
        <v>0</v>
      </c>
      <c r="AX129" s="46">
        <f t="shared" si="76"/>
        <v>0</v>
      </c>
      <c r="AY129" s="46">
        <f t="shared" si="76"/>
        <v>0</v>
      </c>
      <c r="AZ129" s="46">
        <f t="shared" si="76"/>
        <v>0</v>
      </c>
      <c r="BA129" s="46">
        <f t="shared" si="76"/>
        <v>0</v>
      </c>
      <c r="BB129" s="46">
        <f t="shared" si="76"/>
        <v>0</v>
      </c>
      <c r="BC129" s="46">
        <f t="shared" si="76"/>
        <v>0</v>
      </c>
      <c r="BD129" s="46">
        <f t="shared" si="76"/>
        <v>0</v>
      </c>
      <c r="BE129" s="46">
        <f t="shared" si="76"/>
        <v>0</v>
      </c>
      <c r="BF129" s="46">
        <f t="shared" si="76"/>
        <v>0</v>
      </c>
      <c r="BG129" s="46">
        <f t="shared" si="76"/>
        <v>0</v>
      </c>
      <c r="BH129" s="46">
        <f t="shared" si="76"/>
        <v>0</v>
      </c>
      <c r="BI129" s="46">
        <f t="shared" si="76"/>
        <v>0</v>
      </c>
      <c r="BJ129" s="46">
        <f t="shared" si="76"/>
        <v>0</v>
      </c>
      <c r="BK129" s="46">
        <f t="shared" si="76"/>
        <v>0</v>
      </c>
      <c r="BL129" s="46">
        <f t="shared" si="76"/>
        <v>0</v>
      </c>
      <c r="BM129" s="46">
        <f t="shared" si="76"/>
        <v>0</v>
      </c>
      <c r="BN129" s="46">
        <f t="shared" si="76"/>
        <v>0</v>
      </c>
      <c r="BO129" s="46">
        <f t="shared" si="76"/>
        <v>0</v>
      </c>
      <c r="BP129" s="46">
        <f t="shared" si="76"/>
        <v>0</v>
      </c>
      <c r="BQ129" s="46">
        <f t="shared" si="76"/>
        <v>0</v>
      </c>
      <c r="BR129" s="46">
        <f t="shared" si="76"/>
        <v>0</v>
      </c>
      <c r="BS129" s="46">
        <f t="shared" si="77"/>
        <v>0</v>
      </c>
      <c r="BT129" s="46">
        <f t="shared" si="77"/>
        <v>0</v>
      </c>
      <c r="BU129" s="46">
        <f t="shared" si="77"/>
        <v>0</v>
      </c>
      <c r="BV129" s="46">
        <f t="shared" si="77"/>
        <v>0</v>
      </c>
      <c r="BW129" s="46">
        <f t="shared" si="77"/>
        <v>0</v>
      </c>
      <c r="BX129" s="46">
        <f t="shared" si="77"/>
        <v>0</v>
      </c>
      <c r="BY129" s="46">
        <f t="shared" si="77"/>
        <v>0</v>
      </c>
      <c r="BZ129" s="46">
        <f t="shared" si="77"/>
        <v>0</v>
      </c>
      <c r="CA129" s="46">
        <f t="shared" si="77"/>
        <v>0</v>
      </c>
      <c r="CB129" s="46">
        <f t="shared" si="77"/>
        <v>0</v>
      </c>
      <c r="CC129" s="46">
        <f t="shared" si="77"/>
        <v>0</v>
      </c>
      <c r="CD129" s="46">
        <f t="shared" si="77"/>
        <v>0</v>
      </c>
      <c r="CE129" s="46">
        <f t="shared" si="77"/>
        <v>0</v>
      </c>
      <c r="CF129" s="46">
        <f t="shared" si="77"/>
        <v>0</v>
      </c>
      <c r="CG129" s="46">
        <f t="shared" si="77"/>
        <v>0</v>
      </c>
      <c r="CH129" s="46">
        <f t="shared" si="77"/>
        <v>0</v>
      </c>
      <c r="CI129" s="46">
        <f t="shared" si="77"/>
        <v>0</v>
      </c>
      <c r="CJ129" s="46">
        <f t="shared" si="77"/>
        <v>0</v>
      </c>
      <c r="CK129" s="46">
        <f t="shared" si="77"/>
        <v>0</v>
      </c>
      <c r="CL129" s="46">
        <f t="shared" si="77"/>
        <v>0</v>
      </c>
      <c r="CM129" s="46">
        <f t="shared" si="77"/>
        <v>0</v>
      </c>
      <c r="CN129" s="46">
        <f t="shared" si="77"/>
        <v>0</v>
      </c>
      <c r="CO129" s="46">
        <f t="shared" si="77"/>
        <v>0</v>
      </c>
      <c r="CP129" s="46">
        <f t="shared" si="77"/>
        <v>0</v>
      </c>
      <c r="CQ129" s="46">
        <f t="shared" si="77"/>
        <v>0</v>
      </c>
      <c r="CR129" s="46">
        <f t="shared" si="77"/>
        <v>0</v>
      </c>
      <c r="CS129" s="46">
        <f t="shared" si="77"/>
        <v>0</v>
      </c>
      <c r="CT129" s="46">
        <f t="shared" si="77"/>
        <v>0</v>
      </c>
      <c r="CU129" s="46">
        <f t="shared" si="77"/>
        <v>0</v>
      </c>
      <c r="CV129" s="46">
        <f t="shared" si="77"/>
        <v>0</v>
      </c>
      <c r="CW129" s="46">
        <f t="shared" si="77"/>
        <v>0</v>
      </c>
      <c r="CX129" s="46">
        <f t="shared" si="77"/>
        <v>0</v>
      </c>
      <c r="CY129" s="46">
        <f t="shared" si="77"/>
        <v>0</v>
      </c>
      <c r="CZ129" s="46">
        <f t="shared" si="77"/>
        <v>0</v>
      </c>
      <c r="DA129" s="46">
        <f t="shared" si="77"/>
        <v>0</v>
      </c>
      <c r="DB129" s="46">
        <f t="shared" si="77"/>
        <v>0</v>
      </c>
      <c r="DC129" s="46">
        <f t="shared" si="77"/>
        <v>0</v>
      </c>
      <c r="DD129" s="46">
        <f t="shared" si="77"/>
        <v>0</v>
      </c>
      <c r="DE129" s="46">
        <f t="shared" si="77"/>
        <v>0</v>
      </c>
      <c r="DF129" s="46">
        <f t="shared" si="77"/>
        <v>0</v>
      </c>
      <c r="DG129" s="46">
        <f t="shared" si="77"/>
        <v>0</v>
      </c>
      <c r="DH129" s="46">
        <f t="shared" si="77"/>
        <v>0</v>
      </c>
      <c r="DI129" s="46">
        <f t="shared" si="77"/>
        <v>0</v>
      </c>
      <c r="DJ129" s="46">
        <f t="shared" si="77"/>
        <v>0</v>
      </c>
    </row>
    <row r="130" spans="2:114" x14ac:dyDescent="0.35">
      <c r="B130" s="40"/>
      <c r="E130" s="32"/>
      <c r="F130" s="2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</row>
    <row r="131" spans="2:114" x14ac:dyDescent="0.35">
      <c r="B131" s="40" t="s">
        <v>78</v>
      </c>
      <c r="C131" s="2"/>
      <c r="D131" s="2"/>
      <c r="E131" s="44">
        <f>SUM(G131:DJ131)</f>
        <v>12637.56932654161</v>
      </c>
      <c r="F131" s="2"/>
      <c r="G131" s="46">
        <f t="shared" ref="G131:BR133" si="78">G121*G$52</f>
        <v>0</v>
      </c>
      <c r="H131" s="46">
        <f t="shared" si="78"/>
        <v>71.071527803905695</v>
      </c>
      <c r="I131" s="46">
        <f t="shared" si="78"/>
        <v>0</v>
      </c>
      <c r="J131" s="46">
        <f t="shared" si="78"/>
        <v>0</v>
      </c>
      <c r="K131" s="46">
        <f t="shared" si="78"/>
        <v>0</v>
      </c>
      <c r="L131" s="46">
        <f t="shared" si="78"/>
        <v>0</v>
      </c>
      <c r="M131" s="46">
        <f t="shared" si="78"/>
        <v>0</v>
      </c>
      <c r="N131" s="46">
        <f t="shared" si="78"/>
        <v>0</v>
      </c>
      <c r="O131" s="46">
        <f t="shared" si="78"/>
        <v>0</v>
      </c>
      <c r="P131" s="46">
        <f t="shared" si="78"/>
        <v>0</v>
      </c>
      <c r="Q131" s="46">
        <f t="shared" si="78"/>
        <v>0</v>
      </c>
      <c r="R131" s="46">
        <f t="shared" si="78"/>
        <v>0</v>
      </c>
      <c r="S131" s="46">
        <f t="shared" si="78"/>
        <v>0</v>
      </c>
      <c r="T131" s="46">
        <f t="shared" si="78"/>
        <v>0</v>
      </c>
      <c r="U131" s="46">
        <f t="shared" si="78"/>
        <v>0</v>
      </c>
      <c r="V131" s="46">
        <f t="shared" si="78"/>
        <v>0</v>
      </c>
      <c r="W131" s="46">
        <f t="shared" si="78"/>
        <v>0</v>
      </c>
      <c r="X131" s="46">
        <f t="shared" si="78"/>
        <v>0</v>
      </c>
      <c r="Y131" s="46">
        <f t="shared" si="78"/>
        <v>4.8322785893174691</v>
      </c>
      <c r="Z131" s="46">
        <f t="shared" si="78"/>
        <v>0</v>
      </c>
      <c r="AA131" s="46">
        <f t="shared" si="78"/>
        <v>0</v>
      </c>
      <c r="AB131" s="46">
        <f t="shared" si="78"/>
        <v>0</v>
      </c>
      <c r="AC131" s="46">
        <f t="shared" si="78"/>
        <v>0</v>
      </c>
      <c r="AD131" s="46">
        <f t="shared" si="78"/>
        <v>0</v>
      </c>
      <c r="AE131" s="46">
        <f t="shared" si="78"/>
        <v>0</v>
      </c>
      <c r="AF131" s="46">
        <f t="shared" si="78"/>
        <v>0</v>
      </c>
      <c r="AG131" s="46">
        <f t="shared" si="78"/>
        <v>0</v>
      </c>
      <c r="AH131" s="46">
        <f t="shared" si="78"/>
        <v>0</v>
      </c>
      <c r="AI131" s="46">
        <f t="shared" si="78"/>
        <v>0</v>
      </c>
      <c r="AJ131" s="46">
        <f t="shared" si="78"/>
        <v>0</v>
      </c>
      <c r="AK131" s="46">
        <f t="shared" si="78"/>
        <v>4.7431319999416184</v>
      </c>
      <c r="AL131" s="46">
        <f t="shared" si="78"/>
        <v>0</v>
      </c>
      <c r="AM131" s="46">
        <f t="shared" si="78"/>
        <v>4.7431458239478452</v>
      </c>
      <c r="AN131" s="46">
        <f t="shared" si="78"/>
        <v>0</v>
      </c>
      <c r="AO131" s="46">
        <f t="shared" si="78"/>
        <v>4.7431541213991908</v>
      </c>
      <c r="AP131" s="46">
        <f t="shared" si="78"/>
        <v>1623.8857566494617</v>
      </c>
      <c r="AQ131" s="46">
        <f t="shared" si="78"/>
        <v>78.827830039491147</v>
      </c>
      <c r="AR131" s="46">
        <f t="shared" si="78"/>
        <v>279.61535349068873</v>
      </c>
      <c r="AS131" s="46">
        <f t="shared" si="78"/>
        <v>172.68854600968302</v>
      </c>
      <c r="AT131" s="46">
        <f t="shared" si="78"/>
        <v>250.86230865939427</v>
      </c>
      <c r="AU131" s="46">
        <f t="shared" si="78"/>
        <v>211.61151742771966</v>
      </c>
      <c r="AV131" s="46">
        <f t="shared" si="78"/>
        <v>244.82439950554007</v>
      </c>
      <c r="AW131" s="46">
        <f t="shared" si="78"/>
        <v>232.67875592413372</v>
      </c>
      <c r="AX131" s="46">
        <f t="shared" si="78"/>
        <v>238.27725175048826</v>
      </c>
      <c r="AY131" s="46">
        <f t="shared" si="78"/>
        <v>226.4731606437831</v>
      </c>
      <c r="AZ131" s="46">
        <f t="shared" si="78"/>
        <v>231.49523717347716</v>
      </c>
      <c r="BA131" s="46">
        <f t="shared" si="78"/>
        <v>228.07378822615246</v>
      </c>
      <c r="BB131" s="46">
        <f t="shared" si="78"/>
        <v>222.56517187081701</v>
      </c>
      <c r="BC131" s="46">
        <f t="shared" si="78"/>
        <v>206.42177512166299</v>
      </c>
      <c r="BD131" s="46">
        <f t="shared" si="78"/>
        <v>220.52901825278082</v>
      </c>
      <c r="BE131" s="46">
        <f t="shared" si="78"/>
        <v>215.02683125725227</v>
      </c>
      <c r="BF131" s="46">
        <f t="shared" si="78"/>
        <v>210.61764314269945</v>
      </c>
      <c r="BG131" s="46">
        <f t="shared" si="78"/>
        <v>259.57087937239396</v>
      </c>
      <c r="BH131" s="46">
        <f t="shared" si="78"/>
        <v>274.96837771486599</v>
      </c>
      <c r="BI131" s="46">
        <f t="shared" si="78"/>
        <v>169.28441520941959</v>
      </c>
      <c r="BJ131" s="46">
        <f t="shared" si="78"/>
        <v>220.40987941239729</v>
      </c>
      <c r="BK131" s="46">
        <f t="shared" si="78"/>
        <v>137.49780465943815</v>
      </c>
      <c r="BL131" s="46">
        <f t="shared" si="78"/>
        <v>221.52576342952349</v>
      </c>
      <c r="BM131" s="46">
        <f t="shared" si="78"/>
        <v>113.31818156716515</v>
      </c>
      <c r="BN131" s="46">
        <f t="shared" si="78"/>
        <v>211.4790279608788</v>
      </c>
      <c r="BO131" s="46">
        <f t="shared" si="78"/>
        <v>117.82470770342557</v>
      </c>
      <c r="BP131" s="46">
        <f t="shared" si="78"/>
        <v>202.70692815806774</v>
      </c>
      <c r="BQ131" s="46">
        <f t="shared" si="78"/>
        <v>90.065474136169414</v>
      </c>
      <c r="BR131" s="46">
        <f t="shared" si="78"/>
        <v>198.2820145786026</v>
      </c>
      <c r="BS131" s="46">
        <f t="shared" ref="BS131:DJ133" si="79">BS121*BS$52</f>
        <v>109.57101789487557</v>
      </c>
      <c r="BT131" s="46">
        <f t="shared" si="79"/>
        <v>192.71200674140852</v>
      </c>
      <c r="BU131" s="46">
        <f t="shared" si="79"/>
        <v>102.82259801112501</v>
      </c>
      <c r="BV131" s="46">
        <f t="shared" si="79"/>
        <v>196.12136252839079</v>
      </c>
      <c r="BW131" s="46">
        <f t="shared" si="79"/>
        <v>90.545718526321991</v>
      </c>
      <c r="BX131" s="46">
        <f t="shared" si="79"/>
        <v>210.24299980974487</v>
      </c>
      <c r="BY131" s="46">
        <f t="shared" si="79"/>
        <v>69.149612553503331</v>
      </c>
      <c r="BZ131" s="46">
        <f t="shared" si="79"/>
        <v>211.12406023556963</v>
      </c>
      <c r="CA131" s="46">
        <f t="shared" si="79"/>
        <v>62.323909715860204</v>
      </c>
      <c r="CB131" s="46">
        <f t="shared" si="79"/>
        <v>229.26826682112531</v>
      </c>
      <c r="CC131" s="46">
        <f t="shared" si="79"/>
        <v>27.465890034089682</v>
      </c>
      <c r="CD131" s="46">
        <f t="shared" si="79"/>
        <v>237.36273361909937</v>
      </c>
      <c r="CE131" s="46">
        <f t="shared" si="79"/>
        <v>74.434324867456112</v>
      </c>
      <c r="CF131" s="46">
        <f t="shared" si="79"/>
        <v>228.29732901302106</v>
      </c>
      <c r="CG131" s="46">
        <f t="shared" si="79"/>
        <v>1397.8184632525949</v>
      </c>
      <c r="CH131" s="46">
        <f t="shared" si="79"/>
        <v>1044.4261489442399</v>
      </c>
      <c r="CI131" s="46">
        <f t="shared" si="79"/>
        <v>750.70131625958788</v>
      </c>
      <c r="CJ131" s="46">
        <f t="shared" si="79"/>
        <v>1.6405303275104364</v>
      </c>
      <c r="CK131" s="46">
        <f t="shared" si="79"/>
        <v>0</v>
      </c>
      <c r="CL131" s="46">
        <f t="shared" si="79"/>
        <v>0</v>
      </c>
      <c r="CM131" s="46">
        <f t="shared" si="79"/>
        <v>0</v>
      </c>
      <c r="CN131" s="46">
        <f t="shared" si="79"/>
        <v>0</v>
      </c>
      <c r="CO131" s="46">
        <f t="shared" si="79"/>
        <v>0</v>
      </c>
      <c r="CP131" s="46">
        <f t="shared" si="79"/>
        <v>0</v>
      </c>
      <c r="CQ131" s="46">
        <f t="shared" si="79"/>
        <v>0</v>
      </c>
      <c r="CR131" s="46">
        <f t="shared" si="79"/>
        <v>0</v>
      </c>
      <c r="CS131" s="46">
        <f t="shared" si="79"/>
        <v>0</v>
      </c>
      <c r="CT131" s="46">
        <f t="shared" si="79"/>
        <v>0</v>
      </c>
      <c r="CU131" s="46">
        <f t="shared" si="79"/>
        <v>0</v>
      </c>
      <c r="CV131" s="46">
        <f t="shared" si="79"/>
        <v>0</v>
      </c>
      <c r="CW131" s="46">
        <f t="shared" si="79"/>
        <v>0</v>
      </c>
      <c r="CX131" s="46">
        <f t="shared" si="79"/>
        <v>0</v>
      </c>
      <c r="CY131" s="46">
        <f t="shared" si="79"/>
        <v>0</v>
      </c>
      <c r="CZ131" s="46">
        <f t="shared" si="79"/>
        <v>0</v>
      </c>
      <c r="DA131" s="46">
        <f t="shared" si="79"/>
        <v>0</v>
      </c>
      <c r="DB131" s="46">
        <f t="shared" si="79"/>
        <v>0</v>
      </c>
      <c r="DC131" s="46">
        <f t="shared" si="79"/>
        <v>0</v>
      </c>
      <c r="DD131" s="46">
        <f t="shared" si="79"/>
        <v>0</v>
      </c>
      <c r="DE131" s="46">
        <f t="shared" si="79"/>
        <v>0</v>
      </c>
      <c r="DF131" s="46">
        <f t="shared" si="79"/>
        <v>0</v>
      </c>
      <c r="DG131" s="46">
        <f t="shared" si="79"/>
        <v>0</v>
      </c>
      <c r="DH131" s="46">
        <f t="shared" si="79"/>
        <v>0</v>
      </c>
      <c r="DI131" s="46">
        <f t="shared" si="79"/>
        <v>0</v>
      </c>
      <c r="DJ131" s="46">
        <f t="shared" si="79"/>
        <v>0</v>
      </c>
    </row>
    <row r="132" spans="2:114" x14ac:dyDescent="0.35">
      <c r="B132" s="40" t="s">
        <v>79</v>
      </c>
      <c r="E132" s="32">
        <f>SUM(G132:DJ132)</f>
        <v>8097.6663233378767</v>
      </c>
      <c r="F132" s="2"/>
      <c r="G132" s="43">
        <f t="shared" si="78"/>
        <v>-4.5000000000000005E-2</v>
      </c>
      <c r="H132" s="43">
        <f t="shared" si="78"/>
        <v>71.071527803905695</v>
      </c>
      <c r="I132" s="43">
        <f t="shared" si="78"/>
        <v>0</v>
      </c>
      <c r="J132" s="43">
        <f t="shared" si="78"/>
        <v>0</v>
      </c>
      <c r="K132" s="43">
        <f t="shared" si="78"/>
        <v>0</v>
      </c>
      <c r="L132" s="43">
        <f t="shared" si="78"/>
        <v>0</v>
      </c>
      <c r="M132" s="43">
        <f t="shared" si="78"/>
        <v>0</v>
      </c>
      <c r="N132" s="43">
        <f t="shared" si="78"/>
        <v>0</v>
      </c>
      <c r="O132" s="43">
        <f t="shared" si="78"/>
        <v>0</v>
      </c>
      <c r="P132" s="43">
        <f t="shared" si="78"/>
        <v>0</v>
      </c>
      <c r="Q132" s="43">
        <f t="shared" si="78"/>
        <v>0</v>
      </c>
      <c r="R132" s="43">
        <f t="shared" si="78"/>
        <v>0</v>
      </c>
      <c r="S132" s="43">
        <f t="shared" si="78"/>
        <v>0</v>
      </c>
      <c r="T132" s="43">
        <f t="shared" si="78"/>
        <v>0</v>
      </c>
      <c r="U132" s="43">
        <f t="shared" si="78"/>
        <v>0</v>
      </c>
      <c r="V132" s="43">
        <f t="shared" si="78"/>
        <v>0</v>
      </c>
      <c r="W132" s="43">
        <f t="shared" si="78"/>
        <v>0</v>
      </c>
      <c r="X132" s="43">
        <f t="shared" si="78"/>
        <v>0</v>
      </c>
      <c r="Y132" s="43">
        <f t="shared" si="78"/>
        <v>4.8322785893174691</v>
      </c>
      <c r="Z132" s="43">
        <f t="shared" si="78"/>
        <v>0</v>
      </c>
      <c r="AA132" s="43">
        <f t="shared" si="78"/>
        <v>0</v>
      </c>
      <c r="AB132" s="43">
        <f t="shared" si="78"/>
        <v>0</v>
      </c>
      <c r="AC132" s="43">
        <f t="shared" si="78"/>
        <v>0</v>
      </c>
      <c r="AD132" s="43">
        <f t="shared" si="78"/>
        <v>0</v>
      </c>
      <c r="AE132" s="43">
        <f t="shared" si="78"/>
        <v>0</v>
      </c>
      <c r="AF132" s="43">
        <f t="shared" si="78"/>
        <v>0</v>
      </c>
      <c r="AG132" s="43">
        <f t="shared" si="78"/>
        <v>-0.94140263518728196</v>
      </c>
      <c r="AH132" s="43">
        <f t="shared" si="78"/>
        <v>-775.9557393267263</v>
      </c>
      <c r="AI132" s="43">
        <f t="shared" si="78"/>
        <v>-711.41668609344526</v>
      </c>
      <c r="AJ132" s="43">
        <f t="shared" si="78"/>
        <v>-3010.2599951342759</v>
      </c>
      <c r="AK132" s="43">
        <f t="shared" si="78"/>
        <v>-36.541048014157013</v>
      </c>
      <c r="AL132" s="43">
        <f t="shared" si="78"/>
        <v>0</v>
      </c>
      <c r="AM132" s="43">
        <f t="shared" si="78"/>
        <v>4.7431458239478452</v>
      </c>
      <c r="AN132" s="43">
        <f t="shared" si="78"/>
        <v>0</v>
      </c>
      <c r="AO132" s="43">
        <f t="shared" si="78"/>
        <v>4.7431541213991908</v>
      </c>
      <c r="AP132" s="43">
        <f t="shared" si="78"/>
        <v>1623.8857566494617</v>
      </c>
      <c r="AQ132" s="43">
        <f t="shared" si="78"/>
        <v>78.827830039491147</v>
      </c>
      <c r="AR132" s="43">
        <f t="shared" si="78"/>
        <v>279.61535349068873</v>
      </c>
      <c r="AS132" s="43">
        <f t="shared" si="78"/>
        <v>172.68854600968302</v>
      </c>
      <c r="AT132" s="43">
        <f t="shared" si="78"/>
        <v>250.86230865939427</v>
      </c>
      <c r="AU132" s="43">
        <f t="shared" si="78"/>
        <v>211.61151742771966</v>
      </c>
      <c r="AV132" s="43">
        <f t="shared" si="78"/>
        <v>244.82439950554007</v>
      </c>
      <c r="AW132" s="43">
        <f t="shared" si="78"/>
        <v>232.67875592413372</v>
      </c>
      <c r="AX132" s="43">
        <f t="shared" si="78"/>
        <v>238.27725175048826</v>
      </c>
      <c r="AY132" s="43">
        <f t="shared" si="78"/>
        <v>226.4731606437831</v>
      </c>
      <c r="AZ132" s="43">
        <f t="shared" si="78"/>
        <v>231.49523717347716</v>
      </c>
      <c r="BA132" s="43">
        <f t="shared" si="78"/>
        <v>228.07378822615246</v>
      </c>
      <c r="BB132" s="43">
        <f t="shared" si="78"/>
        <v>222.56517187081701</v>
      </c>
      <c r="BC132" s="43">
        <f t="shared" si="78"/>
        <v>206.42177512166299</v>
      </c>
      <c r="BD132" s="43">
        <f t="shared" si="78"/>
        <v>220.52901825278082</v>
      </c>
      <c r="BE132" s="43">
        <f t="shared" si="78"/>
        <v>215.02683125725227</v>
      </c>
      <c r="BF132" s="43">
        <f t="shared" si="78"/>
        <v>210.61764314269945</v>
      </c>
      <c r="BG132" s="43">
        <f t="shared" si="78"/>
        <v>259.57087937239396</v>
      </c>
      <c r="BH132" s="43">
        <f t="shared" si="78"/>
        <v>274.96837771486599</v>
      </c>
      <c r="BI132" s="43">
        <f t="shared" si="78"/>
        <v>169.28441520941959</v>
      </c>
      <c r="BJ132" s="43">
        <f t="shared" si="78"/>
        <v>220.40987941239729</v>
      </c>
      <c r="BK132" s="43">
        <f t="shared" si="78"/>
        <v>137.49780465943815</v>
      </c>
      <c r="BL132" s="43">
        <f t="shared" si="78"/>
        <v>221.52576342952349</v>
      </c>
      <c r="BM132" s="43">
        <f t="shared" si="78"/>
        <v>113.31818156716515</v>
      </c>
      <c r="BN132" s="43">
        <f t="shared" si="78"/>
        <v>211.4790279608788</v>
      </c>
      <c r="BO132" s="43">
        <f t="shared" si="78"/>
        <v>117.82470770342557</v>
      </c>
      <c r="BP132" s="43">
        <f t="shared" si="78"/>
        <v>202.70692815806774</v>
      </c>
      <c r="BQ132" s="43">
        <f t="shared" si="78"/>
        <v>90.065474136169414</v>
      </c>
      <c r="BR132" s="43">
        <f t="shared" si="78"/>
        <v>198.2820145786026</v>
      </c>
      <c r="BS132" s="43">
        <f t="shared" si="79"/>
        <v>109.57101789487557</v>
      </c>
      <c r="BT132" s="43">
        <f t="shared" si="79"/>
        <v>192.71200674140852</v>
      </c>
      <c r="BU132" s="43">
        <f t="shared" si="79"/>
        <v>102.82259801112501</v>
      </c>
      <c r="BV132" s="43">
        <f t="shared" si="79"/>
        <v>196.12136252839079</v>
      </c>
      <c r="BW132" s="43">
        <f t="shared" si="79"/>
        <v>90.545718526321991</v>
      </c>
      <c r="BX132" s="43">
        <f t="shared" si="79"/>
        <v>210.24299980974487</v>
      </c>
      <c r="BY132" s="43">
        <f t="shared" si="79"/>
        <v>69.149612553503331</v>
      </c>
      <c r="BZ132" s="43">
        <f t="shared" si="79"/>
        <v>211.12406023556963</v>
      </c>
      <c r="CA132" s="43">
        <f t="shared" si="79"/>
        <v>62.323909715860204</v>
      </c>
      <c r="CB132" s="43">
        <f t="shared" si="79"/>
        <v>229.26826682112531</v>
      </c>
      <c r="CC132" s="43">
        <f t="shared" si="79"/>
        <v>27.465890034089682</v>
      </c>
      <c r="CD132" s="43">
        <f t="shared" si="79"/>
        <v>237.36273361909937</v>
      </c>
      <c r="CE132" s="43">
        <f t="shared" si="79"/>
        <v>74.434324867456112</v>
      </c>
      <c r="CF132" s="43">
        <f t="shared" si="79"/>
        <v>228.29732901302106</v>
      </c>
      <c r="CG132" s="43">
        <f t="shared" si="79"/>
        <v>1397.8184632525949</v>
      </c>
      <c r="CH132" s="43">
        <f t="shared" si="79"/>
        <v>1044.4261489442399</v>
      </c>
      <c r="CI132" s="43">
        <f t="shared" si="79"/>
        <v>750.70131625958788</v>
      </c>
      <c r="CJ132" s="43">
        <f t="shared" si="79"/>
        <v>1.6405303275104364</v>
      </c>
      <c r="CK132" s="43">
        <f t="shared" si="79"/>
        <v>0</v>
      </c>
      <c r="CL132" s="43">
        <f t="shared" si="79"/>
        <v>0</v>
      </c>
      <c r="CM132" s="43">
        <f t="shared" si="79"/>
        <v>0</v>
      </c>
      <c r="CN132" s="43">
        <f t="shared" si="79"/>
        <v>0</v>
      </c>
      <c r="CO132" s="43">
        <f t="shared" si="79"/>
        <v>0</v>
      </c>
      <c r="CP132" s="43">
        <f t="shared" si="79"/>
        <v>0</v>
      </c>
      <c r="CQ132" s="43">
        <f t="shared" si="79"/>
        <v>0</v>
      </c>
      <c r="CR132" s="43">
        <f t="shared" si="79"/>
        <v>0</v>
      </c>
      <c r="CS132" s="43">
        <f t="shared" si="79"/>
        <v>0</v>
      </c>
      <c r="CT132" s="43">
        <f t="shared" si="79"/>
        <v>0</v>
      </c>
      <c r="CU132" s="43">
        <f t="shared" si="79"/>
        <v>0</v>
      </c>
      <c r="CV132" s="43">
        <f t="shared" si="79"/>
        <v>0</v>
      </c>
      <c r="CW132" s="43">
        <f t="shared" si="79"/>
        <v>0</v>
      </c>
      <c r="CX132" s="43">
        <f t="shared" si="79"/>
        <v>0</v>
      </c>
      <c r="CY132" s="43">
        <f t="shared" si="79"/>
        <v>0</v>
      </c>
      <c r="CZ132" s="43">
        <f t="shared" si="79"/>
        <v>0</v>
      </c>
      <c r="DA132" s="43">
        <f t="shared" si="79"/>
        <v>0</v>
      </c>
      <c r="DB132" s="43">
        <f t="shared" si="79"/>
        <v>0</v>
      </c>
      <c r="DC132" s="43">
        <f t="shared" si="79"/>
        <v>0</v>
      </c>
      <c r="DD132" s="43">
        <f t="shared" si="79"/>
        <v>0</v>
      </c>
      <c r="DE132" s="43">
        <f t="shared" si="79"/>
        <v>0</v>
      </c>
      <c r="DF132" s="43">
        <f t="shared" si="79"/>
        <v>0</v>
      </c>
      <c r="DG132" s="43">
        <f t="shared" si="79"/>
        <v>0</v>
      </c>
      <c r="DH132" s="43">
        <f t="shared" si="79"/>
        <v>0</v>
      </c>
      <c r="DI132" s="43">
        <f t="shared" si="79"/>
        <v>0</v>
      </c>
      <c r="DJ132" s="43">
        <f t="shared" si="79"/>
        <v>0</v>
      </c>
    </row>
    <row r="133" spans="2:114" x14ac:dyDescent="0.35">
      <c r="B133" s="40" t="s">
        <v>80</v>
      </c>
      <c r="E133" s="44">
        <f>SUM(G133:DJ133)</f>
        <v>-1737.4155600843274</v>
      </c>
      <c r="F133" s="2"/>
      <c r="G133" s="46">
        <f t="shared" si="78"/>
        <v>-4.5000000000000005E-2</v>
      </c>
      <c r="H133" s="46">
        <f t="shared" si="78"/>
        <v>71.071527803905695</v>
      </c>
      <c r="I133" s="46">
        <f t="shared" si="78"/>
        <v>0</v>
      </c>
      <c r="J133" s="46">
        <f t="shared" si="78"/>
        <v>0</v>
      </c>
      <c r="K133" s="46">
        <f t="shared" si="78"/>
        <v>0</v>
      </c>
      <c r="L133" s="46">
        <f t="shared" si="78"/>
        <v>0</v>
      </c>
      <c r="M133" s="46">
        <f t="shared" si="78"/>
        <v>0</v>
      </c>
      <c r="N133" s="46">
        <f t="shared" si="78"/>
        <v>0</v>
      </c>
      <c r="O133" s="46">
        <f t="shared" si="78"/>
        <v>0</v>
      </c>
      <c r="P133" s="46">
        <f t="shared" si="78"/>
        <v>0</v>
      </c>
      <c r="Q133" s="46">
        <f t="shared" si="78"/>
        <v>0</v>
      </c>
      <c r="R133" s="46">
        <f t="shared" si="78"/>
        <v>0</v>
      </c>
      <c r="S133" s="46">
        <f t="shared" si="78"/>
        <v>0</v>
      </c>
      <c r="T133" s="46">
        <f t="shared" si="78"/>
        <v>0</v>
      </c>
      <c r="U133" s="46">
        <f t="shared" si="78"/>
        <v>0</v>
      </c>
      <c r="V133" s="46">
        <f t="shared" si="78"/>
        <v>0</v>
      </c>
      <c r="W133" s="46">
        <f t="shared" si="78"/>
        <v>0</v>
      </c>
      <c r="X133" s="46">
        <f t="shared" si="78"/>
        <v>0</v>
      </c>
      <c r="Y133" s="46">
        <f t="shared" si="78"/>
        <v>4.8322785893174691</v>
      </c>
      <c r="Z133" s="46">
        <f t="shared" si="78"/>
        <v>0</v>
      </c>
      <c r="AA133" s="46">
        <f t="shared" si="78"/>
        <v>0</v>
      </c>
      <c r="AB133" s="46">
        <f t="shared" si="78"/>
        <v>0</v>
      </c>
      <c r="AC133" s="46">
        <f t="shared" si="78"/>
        <v>0</v>
      </c>
      <c r="AD133" s="46">
        <f t="shared" si="78"/>
        <v>0</v>
      </c>
      <c r="AE133" s="46">
        <f t="shared" si="78"/>
        <v>0</v>
      </c>
      <c r="AF133" s="46">
        <f t="shared" si="78"/>
        <v>0</v>
      </c>
      <c r="AG133" s="46">
        <f t="shared" si="78"/>
        <v>-0.94140263518728196</v>
      </c>
      <c r="AH133" s="46">
        <f t="shared" si="78"/>
        <v>-775.9557393267263</v>
      </c>
      <c r="AI133" s="46">
        <f t="shared" si="78"/>
        <v>-711.41668609344526</v>
      </c>
      <c r="AJ133" s="46">
        <f t="shared" si="78"/>
        <v>-3010.2599951342759</v>
      </c>
      <c r="AK133" s="46">
        <f t="shared" si="78"/>
        <v>-36.541048014157013</v>
      </c>
      <c r="AL133" s="46">
        <f t="shared" si="78"/>
        <v>0</v>
      </c>
      <c r="AM133" s="46">
        <f t="shared" si="78"/>
        <v>4.7431458239478452</v>
      </c>
      <c r="AN133" s="46">
        <f t="shared" si="78"/>
        <v>0</v>
      </c>
      <c r="AO133" s="46">
        <f t="shared" si="78"/>
        <v>4.7431541213991908</v>
      </c>
      <c r="AP133" s="46">
        <f t="shared" si="78"/>
        <v>1623.8857566494617</v>
      </c>
      <c r="AQ133" s="46">
        <f t="shared" si="78"/>
        <v>78.827830039491147</v>
      </c>
      <c r="AR133" s="46">
        <f t="shared" si="78"/>
        <v>279.61535349068873</v>
      </c>
      <c r="AS133" s="46">
        <f t="shared" si="78"/>
        <v>172.68854600968302</v>
      </c>
      <c r="AT133" s="46">
        <f t="shared" si="78"/>
        <v>250.86230865939427</v>
      </c>
      <c r="AU133" s="46">
        <f t="shared" si="78"/>
        <v>211.61151742771966</v>
      </c>
      <c r="AV133" s="46">
        <f t="shared" si="78"/>
        <v>0</v>
      </c>
      <c r="AW133" s="46">
        <f t="shared" si="78"/>
        <v>4.7431504333607659</v>
      </c>
      <c r="AX133" s="46">
        <f t="shared" si="78"/>
        <v>0</v>
      </c>
      <c r="AY133" s="46">
        <f t="shared" si="78"/>
        <v>4.7431375287824169</v>
      </c>
      <c r="AZ133" s="46">
        <f t="shared" si="78"/>
        <v>0</v>
      </c>
      <c r="BA133" s="46">
        <f t="shared" si="78"/>
        <v>4.7431420531347834</v>
      </c>
      <c r="BB133" s="46">
        <f t="shared" si="78"/>
        <v>0</v>
      </c>
      <c r="BC133" s="46">
        <f t="shared" si="78"/>
        <v>4.7431458239478461</v>
      </c>
      <c r="BD133" s="46">
        <f t="shared" si="78"/>
        <v>0</v>
      </c>
      <c r="BE133" s="46">
        <f t="shared" si="78"/>
        <v>4.743149015004712</v>
      </c>
      <c r="BF133" s="46">
        <f t="shared" si="78"/>
        <v>0</v>
      </c>
      <c r="BG133" s="46">
        <f t="shared" si="78"/>
        <v>4.7431398985964801</v>
      </c>
      <c r="BH133" s="46">
        <f t="shared" si="78"/>
        <v>0</v>
      </c>
      <c r="BI133" s="46">
        <f t="shared" si="78"/>
        <v>4.7431430586387577</v>
      </c>
      <c r="BJ133" s="46">
        <f t="shared" si="78"/>
        <v>0</v>
      </c>
      <c r="BK133" s="46">
        <f t="shared" si="78"/>
        <v>4.7431458239478452</v>
      </c>
      <c r="BL133" s="46">
        <f t="shared" si="78"/>
        <v>0</v>
      </c>
      <c r="BM133" s="46">
        <f t="shared" si="78"/>
        <v>4.7431482641373766</v>
      </c>
      <c r="BN133" s="46">
        <f t="shared" si="78"/>
        <v>0</v>
      </c>
      <c r="BO133" s="46">
        <f t="shared" si="78"/>
        <v>4.7431412152404562</v>
      </c>
      <c r="BP133" s="46">
        <f t="shared" si="78"/>
        <v>0</v>
      </c>
      <c r="BQ133" s="46">
        <f t="shared" si="78"/>
        <v>4.743143640787987</v>
      </c>
      <c r="BR133" s="46">
        <f t="shared" si="78"/>
        <v>0</v>
      </c>
      <c r="BS133" s="46">
        <f t="shared" si="79"/>
        <v>4.7431458239478461</v>
      </c>
      <c r="BT133" s="46">
        <f t="shared" si="79"/>
        <v>0</v>
      </c>
      <c r="BU133" s="46">
        <f t="shared" si="79"/>
        <v>4.7431477993241247</v>
      </c>
      <c r="BV133" s="46">
        <f t="shared" si="79"/>
        <v>0</v>
      </c>
      <c r="BW133" s="46">
        <f t="shared" si="79"/>
        <v>4.7431420531347834</v>
      </c>
      <c r="BX133" s="46">
        <f t="shared" si="79"/>
        <v>0</v>
      </c>
      <c r="BY133" s="46">
        <f t="shared" si="79"/>
        <v>4.7431440204565929</v>
      </c>
      <c r="BZ133" s="46">
        <f t="shared" si="79"/>
        <v>0</v>
      </c>
      <c r="CA133" s="46">
        <f t="shared" si="79"/>
        <v>4.743145823947847</v>
      </c>
      <c r="CB133" s="46">
        <f t="shared" si="79"/>
        <v>0</v>
      </c>
      <c r="CC133" s="46">
        <f t="shared" si="79"/>
        <v>4.7431474832552105</v>
      </c>
      <c r="CD133" s="46">
        <f t="shared" si="79"/>
        <v>0</v>
      </c>
      <c r="CE133" s="46">
        <f t="shared" si="79"/>
        <v>4.7431426332291329</v>
      </c>
      <c r="CF133" s="46">
        <f t="shared" si="79"/>
        <v>0</v>
      </c>
      <c r="CG133" s="46">
        <f t="shared" si="79"/>
        <v>4.7431442876336645</v>
      </c>
      <c r="CH133" s="46">
        <f t="shared" si="79"/>
        <v>0</v>
      </c>
      <c r="CI133" s="46">
        <f t="shared" si="79"/>
        <v>4.7431458239478452</v>
      </c>
      <c r="CJ133" s="46">
        <f t="shared" si="79"/>
        <v>0</v>
      </c>
      <c r="CK133" s="46">
        <f t="shared" si="79"/>
        <v>0</v>
      </c>
      <c r="CL133" s="46">
        <f t="shared" si="79"/>
        <v>0</v>
      </c>
      <c r="CM133" s="46">
        <f t="shared" si="79"/>
        <v>0</v>
      </c>
      <c r="CN133" s="46">
        <f t="shared" si="79"/>
        <v>0</v>
      </c>
      <c r="CO133" s="46">
        <f t="shared" si="79"/>
        <v>0</v>
      </c>
      <c r="CP133" s="46">
        <f t="shared" si="79"/>
        <v>0</v>
      </c>
      <c r="CQ133" s="46">
        <f t="shared" si="79"/>
        <v>0</v>
      </c>
      <c r="CR133" s="46">
        <f t="shared" si="79"/>
        <v>0</v>
      </c>
      <c r="CS133" s="46">
        <f t="shared" si="79"/>
        <v>0</v>
      </c>
      <c r="CT133" s="46">
        <f t="shared" si="79"/>
        <v>0</v>
      </c>
      <c r="CU133" s="46">
        <f t="shared" si="79"/>
        <v>0</v>
      </c>
      <c r="CV133" s="46">
        <f t="shared" si="79"/>
        <v>0</v>
      </c>
      <c r="CW133" s="46">
        <f t="shared" si="79"/>
        <v>0</v>
      </c>
      <c r="CX133" s="46">
        <f t="shared" si="79"/>
        <v>0</v>
      </c>
      <c r="CY133" s="46">
        <f t="shared" si="79"/>
        <v>0</v>
      </c>
      <c r="CZ133" s="46">
        <f t="shared" si="79"/>
        <v>0</v>
      </c>
      <c r="DA133" s="46">
        <f t="shared" si="79"/>
        <v>0</v>
      </c>
      <c r="DB133" s="46">
        <f t="shared" si="79"/>
        <v>0</v>
      </c>
      <c r="DC133" s="46">
        <f t="shared" si="79"/>
        <v>0</v>
      </c>
      <c r="DD133" s="46">
        <f t="shared" si="79"/>
        <v>0</v>
      </c>
      <c r="DE133" s="46">
        <f t="shared" si="79"/>
        <v>0</v>
      </c>
      <c r="DF133" s="46">
        <f t="shared" si="79"/>
        <v>0</v>
      </c>
      <c r="DG133" s="46">
        <f t="shared" si="79"/>
        <v>0</v>
      </c>
      <c r="DH133" s="46">
        <f t="shared" si="79"/>
        <v>0</v>
      </c>
      <c r="DI133" s="46">
        <f t="shared" si="79"/>
        <v>0</v>
      </c>
      <c r="DJ133" s="46">
        <f t="shared" si="79"/>
        <v>0</v>
      </c>
    </row>
    <row r="135" spans="2:114" x14ac:dyDescent="0.35">
      <c r="B135" s="50" t="str">
        <f>B15</f>
        <v>Equitix Infrastructure 3 Limited</v>
      </c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  <c r="DH135" s="51"/>
      <c r="DI135" s="51"/>
      <c r="DJ135" s="51"/>
    </row>
    <row r="137" spans="2:114" x14ac:dyDescent="0.35">
      <c r="B137" s="40" t="s">
        <v>72</v>
      </c>
      <c r="C137" s="40"/>
      <c r="D137" s="40"/>
      <c r="E137" s="32">
        <f>SUM(G137:DJ137)</f>
        <v>-4812.2019990000008</v>
      </c>
      <c r="F137" s="40"/>
      <c r="G137" s="46">
        <f t="shared" ref="G137:BR137" si="80">(G$28*$C$15)+(G$29*$D$15)+(G$30*$C$15)</f>
        <v>-4.5000000000000005E-2</v>
      </c>
      <c r="H137" s="46">
        <f t="shared" si="80"/>
        <v>0</v>
      </c>
      <c r="I137" s="46">
        <f t="shared" si="80"/>
        <v>0</v>
      </c>
      <c r="J137" s="46">
        <f t="shared" si="80"/>
        <v>0</v>
      </c>
      <c r="K137" s="46">
        <f t="shared" si="80"/>
        <v>0</v>
      </c>
      <c r="L137" s="46">
        <f t="shared" si="80"/>
        <v>0</v>
      </c>
      <c r="M137" s="46">
        <f t="shared" si="80"/>
        <v>0</v>
      </c>
      <c r="N137" s="46">
        <f t="shared" si="80"/>
        <v>0</v>
      </c>
      <c r="O137" s="46">
        <f t="shared" si="80"/>
        <v>0</v>
      </c>
      <c r="P137" s="46">
        <f t="shared" si="80"/>
        <v>0</v>
      </c>
      <c r="Q137" s="46">
        <f t="shared" si="80"/>
        <v>0</v>
      </c>
      <c r="R137" s="46">
        <f t="shared" si="80"/>
        <v>0</v>
      </c>
      <c r="S137" s="46">
        <f t="shared" si="80"/>
        <v>0</v>
      </c>
      <c r="T137" s="46">
        <f t="shared" si="80"/>
        <v>0</v>
      </c>
      <c r="U137" s="46">
        <f t="shared" si="80"/>
        <v>0</v>
      </c>
      <c r="V137" s="46">
        <f t="shared" si="80"/>
        <v>0</v>
      </c>
      <c r="W137" s="46">
        <f t="shared" si="80"/>
        <v>0</v>
      </c>
      <c r="X137" s="46">
        <f t="shared" si="80"/>
        <v>0</v>
      </c>
      <c r="Y137" s="46">
        <f t="shared" si="80"/>
        <v>0</v>
      </c>
      <c r="Z137" s="46">
        <f t="shared" si="80"/>
        <v>0</v>
      </c>
      <c r="AA137" s="46">
        <f t="shared" si="80"/>
        <v>0</v>
      </c>
      <c r="AB137" s="46">
        <f t="shared" si="80"/>
        <v>0</v>
      </c>
      <c r="AC137" s="46">
        <f t="shared" si="80"/>
        <v>0</v>
      </c>
      <c r="AD137" s="46">
        <f t="shared" si="80"/>
        <v>0</v>
      </c>
      <c r="AE137" s="46">
        <f t="shared" si="80"/>
        <v>0</v>
      </c>
      <c r="AF137" s="46">
        <f t="shared" si="80"/>
        <v>0</v>
      </c>
      <c r="AG137" s="46">
        <f t="shared" si="80"/>
        <v>-0.99270000000000003</v>
      </c>
      <c r="AH137" s="46">
        <f t="shared" si="80"/>
        <v>-819.89865000000009</v>
      </c>
      <c r="AI137" s="46">
        <f t="shared" si="80"/>
        <v>-753.28137900000002</v>
      </c>
      <c r="AJ137" s="46">
        <f t="shared" si="80"/>
        <v>-3194.0900415000006</v>
      </c>
      <c r="AK137" s="46">
        <f t="shared" si="80"/>
        <v>-43.894228499999997</v>
      </c>
      <c r="AL137" s="46">
        <f t="shared" si="80"/>
        <v>0</v>
      </c>
      <c r="AM137" s="46">
        <f t="shared" si="80"/>
        <v>0</v>
      </c>
      <c r="AN137" s="46">
        <f t="shared" si="80"/>
        <v>0</v>
      </c>
      <c r="AO137" s="46">
        <f t="shared" si="80"/>
        <v>0</v>
      </c>
      <c r="AP137" s="46">
        <f t="shared" si="80"/>
        <v>0</v>
      </c>
      <c r="AQ137" s="46">
        <f t="shared" si="80"/>
        <v>0</v>
      </c>
      <c r="AR137" s="46">
        <f t="shared" si="80"/>
        <v>0</v>
      </c>
      <c r="AS137" s="46">
        <f t="shared" si="80"/>
        <v>0</v>
      </c>
      <c r="AT137" s="46">
        <f t="shared" si="80"/>
        <v>0</v>
      </c>
      <c r="AU137" s="46">
        <f t="shared" si="80"/>
        <v>0</v>
      </c>
      <c r="AV137" s="46">
        <f t="shared" si="80"/>
        <v>0</v>
      </c>
      <c r="AW137" s="46">
        <f t="shared" si="80"/>
        <v>0</v>
      </c>
      <c r="AX137" s="46">
        <f t="shared" si="80"/>
        <v>0</v>
      </c>
      <c r="AY137" s="46">
        <f t="shared" si="80"/>
        <v>0</v>
      </c>
      <c r="AZ137" s="46">
        <f t="shared" si="80"/>
        <v>0</v>
      </c>
      <c r="BA137" s="46">
        <f t="shared" si="80"/>
        <v>0</v>
      </c>
      <c r="BB137" s="46">
        <f t="shared" si="80"/>
        <v>0</v>
      </c>
      <c r="BC137" s="46">
        <f t="shared" si="80"/>
        <v>0</v>
      </c>
      <c r="BD137" s="46">
        <f t="shared" si="80"/>
        <v>0</v>
      </c>
      <c r="BE137" s="46">
        <f t="shared" si="80"/>
        <v>0</v>
      </c>
      <c r="BF137" s="46">
        <f t="shared" si="80"/>
        <v>0</v>
      </c>
      <c r="BG137" s="46">
        <f t="shared" si="80"/>
        <v>0</v>
      </c>
      <c r="BH137" s="46">
        <f t="shared" si="80"/>
        <v>0</v>
      </c>
      <c r="BI137" s="46">
        <f t="shared" si="80"/>
        <v>0</v>
      </c>
      <c r="BJ137" s="46">
        <f t="shared" si="80"/>
        <v>0</v>
      </c>
      <c r="BK137" s="46">
        <f t="shared" si="80"/>
        <v>0</v>
      </c>
      <c r="BL137" s="46">
        <f t="shared" si="80"/>
        <v>0</v>
      </c>
      <c r="BM137" s="46">
        <f t="shared" si="80"/>
        <v>0</v>
      </c>
      <c r="BN137" s="46">
        <f t="shared" si="80"/>
        <v>0</v>
      </c>
      <c r="BO137" s="46">
        <f t="shared" si="80"/>
        <v>0</v>
      </c>
      <c r="BP137" s="46">
        <f t="shared" si="80"/>
        <v>0</v>
      </c>
      <c r="BQ137" s="46">
        <f t="shared" si="80"/>
        <v>0</v>
      </c>
      <c r="BR137" s="46">
        <f t="shared" si="80"/>
        <v>0</v>
      </c>
      <c r="BS137" s="46">
        <f t="shared" ref="BS137:DJ137" si="81">(BS$28*$C$15)+(BS$29*$D$15)+(BS$30*$C$15)</f>
        <v>0</v>
      </c>
      <c r="BT137" s="46">
        <f t="shared" si="81"/>
        <v>0</v>
      </c>
      <c r="BU137" s="46">
        <f t="shared" si="81"/>
        <v>0</v>
      </c>
      <c r="BV137" s="46">
        <f t="shared" si="81"/>
        <v>0</v>
      </c>
      <c r="BW137" s="46">
        <f t="shared" si="81"/>
        <v>0</v>
      </c>
      <c r="BX137" s="46">
        <f t="shared" si="81"/>
        <v>0</v>
      </c>
      <c r="BY137" s="46">
        <f t="shared" si="81"/>
        <v>0</v>
      </c>
      <c r="BZ137" s="46">
        <f t="shared" si="81"/>
        <v>0</v>
      </c>
      <c r="CA137" s="46">
        <f t="shared" si="81"/>
        <v>0</v>
      </c>
      <c r="CB137" s="46">
        <f t="shared" si="81"/>
        <v>0</v>
      </c>
      <c r="CC137" s="46">
        <f t="shared" si="81"/>
        <v>0</v>
      </c>
      <c r="CD137" s="46">
        <f t="shared" si="81"/>
        <v>0</v>
      </c>
      <c r="CE137" s="46">
        <f t="shared" si="81"/>
        <v>0</v>
      </c>
      <c r="CF137" s="46">
        <f t="shared" si="81"/>
        <v>0</v>
      </c>
      <c r="CG137" s="46">
        <f t="shared" si="81"/>
        <v>0</v>
      </c>
      <c r="CH137" s="46">
        <f t="shared" si="81"/>
        <v>0</v>
      </c>
      <c r="CI137" s="46">
        <f t="shared" si="81"/>
        <v>0</v>
      </c>
      <c r="CJ137" s="46">
        <f t="shared" si="81"/>
        <v>0</v>
      </c>
      <c r="CK137" s="46">
        <f t="shared" si="81"/>
        <v>0</v>
      </c>
      <c r="CL137" s="46">
        <f t="shared" si="81"/>
        <v>0</v>
      </c>
      <c r="CM137" s="46">
        <f t="shared" si="81"/>
        <v>0</v>
      </c>
      <c r="CN137" s="46">
        <f t="shared" si="81"/>
        <v>0</v>
      </c>
      <c r="CO137" s="46">
        <f t="shared" si="81"/>
        <v>0</v>
      </c>
      <c r="CP137" s="46">
        <f t="shared" si="81"/>
        <v>0</v>
      </c>
      <c r="CQ137" s="46">
        <f t="shared" si="81"/>
        <v>0</v>
      </c>
      <c r="CR137" s="46">
        <f t="shared" si="81"/>
        <v>0</v>
      </c>
      <c r="CS137" s="46">
        <f t="shared" si="81"/>
        <v>0</v>
      </c>
      <c r="CT137" s="46">
        <f t="shared" si="81"/>
        <v>0</v>
      </c>
      <c r="CU137" s="46">
        <f t="shared" si="81"/>
        <v>0</v>
      </c>
      <c r="CV137" s="46">
        <f t="shared" si="81"/>
        <v>0</v>
      </c>
      <c r="CW137" s="46">
        <f t="shared" si="81"/>
        <v>0</v>
      </c>
      <c r="CX137" s="46">
        <f t="shared" si="81"/>
        <v>0</v>
      </c>
      <c r="CY137" s="46">
        <f t="shared" si="81"/>
        <v>0</v>
      </c>
      <c r="CZ137" s="46">
        <f t="shared" si="81"/>
        <v>0</v>
      </c>
      <c r="DA137" s="46">
        <f t="shared" si="81"/>
        <v>0</v>
      </c>
      <c r="DB137" s="46">
        <f t="shared" si="81"/>
        <v>0</v>
      </c>
      <c r="DC137" s="46">
        <f t="shared" si="81"/>
        <v>0</v>
      </c>
      <c r="DD137" s="46">
        <f t="shared" si="81"/>
        <v>0</v>
      </c>
      <c r="DE137" s="46">
        <f t="shared" si="81"/>
        <v>0</v>
      </c>
      <c r="DF137" s="46">
        <f t="shared" si="81"/>
        <v>0</v>
      </c>
      <c r="DG137" s="46">
        <f t="shared" si="81"/>
        <v>0</v>
      </c>
      <c r="DH137" s="46">
        <f t="shared" si="81"/>
        <v>0</v>
      </c>
      <c r="DI137" s="46">
        <f t="shared" si="81"/>
        <v>0</v>
      </c>
      <c r="DJ137" s="46">
        <f t="shared" si="81"/>
        <v>0</v>
      </c>
    </row>
    <row r="138" spans="2:114" x14ac:dyDescent="0.35">
      <c r="B138" s="1" t="s">
        <v>73</v>
      </c>
      <c r="E138" s="32">
        <f>SUM(G138:DJ138)</f>
        <v>2811.7385482500013</v>
      </c>
      <c r="G138" s="42">
        <f t="shared" ref="G138:BR138" si="82">(G$56*$C$15)+(G$57*$D$15)+(G$58*$D$15)+(G$59*$C$15)</f>
        <v>0</v>
      </c>
      <c r="H138" s="42">
        <f t="shared" si="82"/>
        <v>71.182199250000011</v>
      </c>
      <c r="I138" s="42">
        <f t="shared" si="82"/>
        <v>0</v>
      </c>
      <c r="J138" s="42">
        <f t="shared" si="82"/>
        <v>0</v>
      </c>
      <c r="K138" s="42">
        <f t="shared" si="82"/>
        <v>0</v>
      </c>
      <c r="L138" s="42">
        <f t="shared" si="82"/>
        <v>0</v>
      </c>
      <c r="M138" s="42">
        <f t="shared" si="82"/>
        <v>0</v>
      </c>
      <c r="N138" s="42">
        <f t="shared" si="82"/>
        <v>0</v>
      </c>
      <c r="O138" s="42">
        <f t="shared" si="82"/>
        <v>0</v>
      </c>
      <c r="P138" s="42">
        <f t="shared" si="82"/>
        <v>0</v>
      </c>
      <c r="Q138" s="42">
        <f t="shared" si="82"/>
        <v>0</v>
      </c>
      <c r="R138" s="42">
        <f t="shared" si="82"/>
        <v>0</v>
      </c>
      <c r="S138" s="42">
        <f t="shared" si="82"/>
        <v>0</v>
      </c>
      <c r="T138" s="42">
        <f t="shared" si="82"/>
        <v>0</v>
      </c>
      <c r="U138" s="42">
        <f t="shared" si="82"/>
        <v>0</v>
      </c>
      <c r="V138" s="42">
        <f t="shared" si="82"/>
        <v>0</v>
      </c>
      <c r="W138" s="42">
        <f t="shared" si="82"/>
        <v>0</v>
      </c>
      <c r="X138" s="42">
        <f t="shared" si="82"/>
        <v>0</v>
      </c>
      <c r="Y138" s="42">
        <f t="shared" si="82"/>
        <v>0</v>
      </c>
      <c r="Z138" s="42">
        <f t="shared" si="82"/>
        <v>0</v>
      </c>
      <c r="AA138" s="42">
        <f t="shared" si="82"/>
        <v>0</v>
      </c>
      <c r="AB138" s="42">
        <f t="shared" si="82"/>
        <v>0</v>
      </c>
      <c r="AC138" s="42">
        <f t="shared" si="82"/>
        <v>0</v>
      </c>
      <c r="AD138" s="42">
        <f t="shared" si="82"/>
        <v>0</v>
      </c>
      <c r="AE138" s="42">
        <f t="shared" si="82"/>
        <v>0</v>
      </c>
      <c r="AF138" s="42">
        <f t="shared" si="82"/>
        <v>0</v>
      </c>
      <c r="AG138" s="42">
        <f t="shared" si="82"/>
        <v>0</v>
      </c>
      <c r="AH138" s="42">
        <f t="shared" si="82"/>
        <v>0</v>
      </c>
      <c r="AI138" s="42">
        <f t="shared" si="82"/>
        <v>0</v>
      </c>
      <c r="AJ138" s="42">
        <f t="shared" si="82"/>
        <v>0</v>
      </c>
      <c r="AK138" s="42">
        <f t="shared" si="82"/>
        <v>0</v>
      </c>
      <c r="AL138" s="42">
        <f t="shared" si="82"/>
        <v>0</v>
      </c>
      <c r="AM138" s="42">
        <f t="shared" si="82"/>
        <v>0</v>
      </c>
      <c r="AN138" s="42">
        <f t="shared" si="82"/>
        <v>0</v>
      </c>
      <c r="AO138" s="42">
        <f t="shared" si="82"/>
        <v>0</v>
      </c>
      <c r="AP138" s="42">
        <f t="shared" si="82"/>
        <v>1836.45</v>
      </c>
      <c r="AQ138" s="42">
        <f t="shared" si="82"/>
        <v>84.825000000000003</v>
      </c>
      <c r="AR138" s="42">
        <f t="shared" si="82"/>
        <v>324.12094200000081</v>
      </c>
      <c r="AS138" s="42">
        <f t="shared" si="82"/>
        <v>197.09999999999997</v>
      </c>
      <c r="AT138" s="42">
        <f t="shared" si="82"/>
        <v>298.0604070000004</v>
      </c>
      <c r="AU138" s="42">
        <f t="shared" si="82"/>
        <v>0</v>
      </c>
      <c r="AV138" s="42">
        <f t="shared" si="82"/>
        <v>0</v>
      </c>
      <c r="AW138" s="42">
        <f t="shared" si="82"/>
        <v>0</v>
      </c>
      <c r="AX138" s="42">
        <f t="shared" si="82"/>
        <v>0</v>
      </c>
      <c r="AY138" s="42">
        <f t="shared" si="82"/>
        <v>0</v>
      </c>
      <c r="AZ138" s="42">
        <f t="shared" si="82"/>
        <v>0</v>
      </c>
      <c r="BA138" s="42">
        <f t="shared" si="82"/>
        <v>0</v>
      </c>
      <c r="BB138" s="42">
        <f t="shared" si="82"/>
        <v>0</v>
      </c>
      <c r="BC138" s="42">
        <f t="shared" si="82"/>
        <v>0</v>
      </c>
      <c r="BD138" s="42">
        <f t="shared" si="82"/>
        <v>0</v>
      </c>
      <c r="BE138" s="42">
        <f t="shared" si="82"/>
        <v>0</v>
      </c>
      <c r="BF138" s="42">
        <f t="shared" si="82"/>
        <v>0</v>
      </c>
      <c r="BG138" s="42">
        <f t="shared" si="82"/>
        <v>0</v>
      </c>
      <c r="BH138" s="42">
        <f t="shared" si="82"/>
        <v>0</v>
      </c>
      <c r="BI138" s="42">
        <f t="shared" si="82"/>
        <v>0</v>
      </c>
      <c r="BJ138" s="42">
        <f t="shared" si="82"/>
        <v>0</v>
      </c>
      <c r="BK138" s="42">
        <f t="shared" si="82"/>
        <v>0</v>
      </c>
      <c r="BL138" s="42">
        <f t="shared" si="82"/>
        <v>0</v>
      </c>
      <c r="BM138" s="42">
        <f t="shared" si="82"/>
        <v>0</v>
      </c>
      <c r="BN138" s="42">
        <f t="shared" si="82"/>
        <v>0</v>
      </c>
      <c r="BO138" s="42">
        <f t="shared" si="82"/>
        <v>0</v>
      </c>
      <c r="BP138" s="42">
        <f t="shared" si="82"/>
        <v>0</v>
      </c>
      <c r="BQ138" s="42">
        <f t="shared" si="82"/>
        <v>0</v>
      </c>
      <c r="BR138" s="42">
        <f t="shared" si="82"/>
        <v>0</v>
      </c>
      <c r="BS138" s="42">
        <f t="shared" ref="BS138:DJ138" si="83">(BS$56*$C$15)+(BS$57*$D$15)+(BS$58*$D$15)+(BS$59*$C$15)</f>
        <v>0</v>
      </c>
      <c r="BT138" s="42">
        <f t="shared" si="83"/>
        <v>0</v>
      </c>
      <c r="BU138" s="42">
        <f t="shared" si="83"/>
        <v>0</v>
      </c>
      <c r="BV138" s="42">
        <f t="shared" si="83"/>
        <v>0</v>
      </c>
      <c r="BW138" s="42">
        <f t="shared" si="83"/>
        <v>0</v>
      </c>
      <c r="BX138" s="42">
        <f t="shared" si="83"/>
        <v>0</v>
      </c>
      <c r="BY138" s="42">
        <f t="shared" si="83"/>
        <v>0</v>
      </c>
      <c r="BZ138" s="42">
        <f t="shared" si="83"/>
        <v>0</v>
      </c>
      <c r="CA138" s="42">
        <f t="shared" si="83"/>
        <v>0</v>
      </c>
      <c r="CB138" s="42">
        <f t="shared" si="83"/>
        <v>0</v>
      </c>
      <c r="CC138" s="42">
        <f t="shared" si="83"/>
        <v>0</v>
      </c>
      <c r="CD138" s="42">
        <f t="shared" si="83"/>
        <v>0</v>
      </c>
      <c r="CE138" s="42">
        <f t="shared" si="83"/>
        <v>0</v>
      </c>
      <c r="CF138" s="42">
        <f t="shared" si="83"/>
        <v>0</v>
      </c>
      <c r="CG138" s="42">
        <f t="shared" si="83"/>
        <v>0</v>
      </c>
      <c r="CH138" s="42">
        <f t="shared" si="83"/>
        <v>0</v>
      </c>
      <c r="CI138" s="42">
        <f t="shared" si="83"/>
        <v>0</v>
      </c>
      <c r="CJ138" s="42">
        <f t="shared" si="83"/>
        <v>0</v>
      </c>
      <c r="CK138" s="42">
        <f t="shared" si="83"/>
        <v>0</v>
      </c>
      <c r="CL138" s="42">
        <f t="shared" si="83"/>
        <v>0</v>
      </c>
      <c r="CM138" s="42">
        <f t="shared" si="83"/>
        <v>0</v>
      </c>
      <c r="CN138" s="42">
        <f t="shared" si="83"/>
        <v>0</v>
      </c>
      <c r="CO138" s="42">
        <f t="shared" si="83"/>
        <v>0</v>
      </c>
      <c r="CP138" s="42">
        <f t="shared" si="83"/>
        <v>0</v>
      </c>
      <c r="CQ138" s="42">
        <f t="shared" si="83"/>
        <v>0</v>
      </c>
      <c r="CR138" s="42">
        <f t="shared" si="83"/>
        <v>0</v>
      </c>
      <c r="CS138" s="42">
        <f t="shared" si="83"/>
        <v>0</v>
      </c>
      <c r="CT138" s="42">
        <f t="shared" si="83"/>
        <v>0</v>
      </c>
      <c r="CU138" s="42">
        <f t="shared" si="83"/>
        <v>0</v>
      </c>
      <c r="CV138" s="42">
        <f t="shared" si="83"/>
        <v>0</v>
      </c>
      <c r="CW138" s="42">
        <f t="shared" si="83"/>
        <v>0</v>
      </c>
      <c r="CX138" s="42">
        <f t="shared" si="83"/>
        <v>0</v>
      </c>
      <c r="CY138" s="42">
        <f t="shared" si="83"/>
        <v>0</v>
      </c>
      <c r="CZ138" s="42">
        <f t="shared" si="83"/>
        <v>0</v>
      </c>
      <c r="DA138" s="42">
        <f t="shared" si="83"/>
        <v>0</v>
      </c>
      <c r="DB138" s="42">
        <f t="shared" si="83"/>
        <v>0</v>
      </c>
      <c r="DC138" s="42">
        <f t="shared" si="83"/>
        <v>0</v>
      </c>
      <c r="DD138" s="42">
        <f t="shared" si="83"/>
        <v>0</v>
      </c>
      <c r="DE138" s="42">
        <f t="shared" si="83"/>
        <v>0</v>
      </c>
      <c r="DF138" s="42">
        <f t="shared" si="83"/>
        <v>0</v>
      </c>
      <c r="DG138" s="42">
        <f t="shared" si="83"/>
        <v>0</v>
      </c>
      <c r="DH138" s="42">
        <f t="shared" si="83"/>
        <v>0</v>
      </c>
      <c r="DI138" s="42">
        <f t="shared" si="83"/>
        <v>0</v>
      </c>
      <c r="DJ138" s="42">
        <f t="shared" si="83"/>
        <v>0</v>
      </c>
    </row>
    <row r="139" spans="2:114" x14ac:dyDescent="0.35">
      <c r="B139" s="1" t="s">
        <v>74</v>
      </c>
      <c r="E139" s="32">
        <f>SUM(G139:DJ139)</f>
        <v>16390.194195964712</v>
      </c>
      <c r="G139" s="42">
        <f t="shared" ref="G139:BR139" si="84">(G$70*$C$15)+(G$71*$D$15)+(G$72*$D$15)+(G$73*$C$15)</f>
        <v>0</v>
      </c>
      <c r="H139" s="42">
        <f t="shared" si="84"/>
        <v>0</v>
      </c>
      <c r="I139" s="42">
        <f t="shared" si="84"/>
        <v>0</v>
      </c>
      <c r="J139" s="42">
        <f t="shared" si="84"/>
        <v>0</v>
      </c>
      <c r="K139" s="42">
        <f t="shared" si="84"/>
        <v>0</v>
      </c>
      <c r="L139" s="42">
        <f t="shared" si="84"/>
        <v>0</v>
      </c>
      <c r="M139" s="42">
        <f t="shared" si="84"/>
        <v>0</v>
      </c>
      <c r="N139" s="42">
        <f t="shared" si="84"/>
        <v>0</v>
      </c>
      <c r="O139" s="42">
        <f t="shared" si="84"/>
        <v>0</v>
      </c>
      <c r="P139" s="42">
        <f t="shared" si="84"/>
        <v>0</v>
      </c>
      <c r="Q139" s="42">
        <f t="shared" si="84"/>
        <v>0</v>
      </c>
      <c r="R139" s="42">
        <f t="shared" si="84"/>
        <v>0</v>
      </c>
      <c r="S139" s="42">
        <f t="shared" si="84"/>
        <v>0</v>
      </c>
      <c r="T139" s="42">
        <f t="shared" si="84"/>
        <v>0</v>
      </c>
      <c r="U139" s="42">
        <f t="shared" si="84"/>
        <v>0</v>
      </c>
      <c r="V139" s="42">
        <f t="shared" si="84"/>
        <v>0</v>
      </c>
      <c r="W139" s="42">
        <f t="shared" si="84"/>
        <v>0</v>
      </c>
      <c r="X139" s="42">
        <f t="shared" si="84"/>
        <v>0</v>
      </c>
      <c r="Y139" s="42">
        <f t="shared" si="84"/>
        <v>0</v>
      </c>
      <c r="Z139" s="42">
        <f t="shared" si="84"/>
        <v>0</v>
      </c>
      <c r="AA139" s="42">
        <f t="shared" si="84"/>
        <v>0</v>
      </c>
      <c r="AB139" s="42">
        <f t="shared" si="84"/>
        <v>0</v>
      </c>
      <c r="AC139" s="42">
        <f t="shared" si="84"/>
        <v>0</v>
      </c>
      <c r="AD139" s="42">
        <f t="shared" si="84"/>
        <v>0</v>
      </c>
      <c r="AE139" s="42">
        <f t="shared" si="84"/>
        <v>0</v>
      </c>
      <c r="AF139" s="42">
        <f t="shared" si="84"/>
        <v>0</v>
      </c>
      <c r="AG139" s="42">
        <f t="shared" si="84"/>
        <v>0</v>
      </c>
      <c r="AH139" s="42">
        <f t="shared" si="84"/>
        <v>0</v>
      </c>
      <c r="AI139" s="42">
        <f t="shared" si="84"/>
        <v>0</v>
      </c>
      <c r="AJ139" s="42">
        <f t="shared" si="84"/>
        <v>0</v>
      </c>
      <c r="AK139" s="42">
        <f t="shared" si="84"/>
        <v>0</v>
      </c>
      <c r="AL139" s="42">
        <f t="shared" si="84"/>
        <v>0</v>
      </c>
      <c r="AM139" s="42">
        <f t="shared" si="84"/>
        <v>0</v>
      </c>
      <c r="AN139" s="42">
        <f t="shared" si="84"/>
        <v>0</v>
      </c>
      <c r="AO139" s="42">
        <f t="shared" si="84"/>
        <v>0</v>
      </c>
      <c r="AP139" s="42">
        <f t="shared" si="84"/>
        <v>0</v>
      </c>
      <c r="AQ139" s="42">
        <f t="shared" si="84"/>
        <v>0</v>
      </c>
      <c r="AR139" s="42">
        <f t="shared" si="84"/>
        <v>0</v>
      </c>
      <c r="AS139" s="42">
        <f t="shared" si="84"/>
        <v>0</v>
      </c>
      <c r="AT139" s="42">
        <f t="shared" si="84"/>
        <v>0</v>
      </c>
      <c r="AU139" s="42">
        <f t="shared" si="84"/>
        <v>248.84900815158156</v>
      </c>
      <c r="AV139" s="42">
        <f t="shared" si="84"/>
        <v>298.15809714847148</v>
      </c>
      <c r="AW139" s="42">
        <f t="shared" si="84"/>
        <v>281.04601554847147</v>
      </c>
      <c r="AX139" s="42">
        <f t="shared" si="84"/>
        <v>297.4408979484715</v>
      </c>
      <c r="AY139" s="42">
        <f t="shared" si="84"/>
        <v>280.23011874847145</v>
      </c>
      <c r="AZ139" s="42">
        <f t="shared" si="84"/>
        <v>296.19874314847141</v>
      </c>
      <c r="BA139" s="42">
        <f t="shared" si="84"/>
        <v>289.30909194847146</v>
      </c>
      <c r="BB139" s="42">
        <f t="shared" si="84"/>
        <v>291.89156274847142</v>
      </c>
      <c r="BC139" s="42">
        <f t="shared" si="84"/>
        <v>267.79172994847141</v>
      </c>
      <c r="BD139" s="42">
        <f t="shared" si="84"/>
        <v>296.4513083484714</v>
      </c>
      <c r="BE139" s="42">
        <f t="shared" si="84"/>
        <v>286.1978891484714</v>
      </c>
      <c r="BF139" s="42">
        <f t="shared" si="84"/>
        <v>290.20700034847141</v>
      </c>
      <c r="BG139" s="42">
        <f t="shared" si="84"/>
        <v>355.49398338769811</v>
      </c>
      <c r="BH139" s="42">
        <f t="shared" si="84"/>
        <v>388.3463099904796</v>
      </c>
      <c r="BI139" s="42">
        <f t="shared" si="84"/>
        <v>235.27944114137324</v>
      </c>
      <c r="BJ139" s="42">
        <f t="shared" si="84"/>
        <v>319.07358762771742</v>
      </c>
      <c r="BK139" s="42">
        <f t="shared" si="84"/>
        <v>194.57297190208769</v>
      </c>
      <c r="BL139" s="42">
        <f t="shared" si="84"/>
        <v>328.70587480856358</v>
      </c>
      <c r="BM139" s="42">
        <f t="shared" si="84"/>
        <v>163.11216590424593</v>
      </c>
      <c r="BN139" s="42">
        <f t="shared" si="84"/>
        <v>321.64415631248244</v>
      </c>
      <c r="BO139" s="42">
        <f t="shared" si="84"/>
        <v>174.12964321759159</v>
      </c>
      <c r="BP139" s="42">
        <f t="shared" si="84"/>
        <v>316.00967593376203</v>
      </c>
      <c r="BQ139" s="42">
        <f t="shared" si="84"/>
        <v>134.66887952822708</v>
      </c>
      <c r="BR139" s="42">
        <f t="shared" si="84"/>
        <v>316.83896277639394</v>
      </c>
      <c r="BS139" s="42">
        <f t="shared" ref="BS139:DJ139" si="85">(BS$70*$C$15)+(BS$71*$D$15)+(BS$72*$D$15)+(BS$73*$C$15)</f>
        <v>169.59184814562084</v>
      </c>
      <c r="BT139" s="42">
        <f t="shared" si="85"/>
        <v>315.63673573541473</v>
      </c>
      <c r="BU139" s="42">
        <f t="shared" si="85"/>
        <v>162.64095292457168</v>
      </c>
      <c r="BV139" s="42">
        <f t="shared" si="85"/>
        <v>329.25211414516991</v>
      </c>
      <c r="BW139" s="42">
        <f t="shared" si="85"/>
        <v>145.8399840016927</v>
      </c>
      <c r="BX139" s="42">
        <f t="shared" si="85"/>
        <v>361.7834749687454</v>
      </c>
      <c r="BY139" s="42">
        <f t="shared" si="85"/>
        <v>112.20945455664604</v>
      </c>
      <c r="BZ139" s="42">
        <f t="shared" si="85"/>
        <v>372.38180364786319</v>
      </c>
      <c r="CA139" s="42">
        <f t="shared" si="85"/>
        <v>102.82556076598449</v>
      </c>
      <c r="CB139" s="42">
        <f t="shared" si="85"/>
        <v>414.49398819235773</v>
      </c>
      <c r="CC139" s="42">
        <f t="shared" si="85"/>
        <v>41.591839251017291</v>
      </c>
      <c r="CD139" s="42">
        <f t="shared" si="85"/>
        <v>439.85705531132078</v>
      </c>
      <c r="CE139" s="42">
        <f t="shared" si="85"/>
        <v>130.75235488276451</v>
      </c>
      <c r="CF139" s="42">
        <f t="shared" si="85"/>
        <v>433.63409838822815</v>
      </c>
      <c r="CG139" s="42">
        <f t="shared" si="85"/>
        <v>2678.9832564037388</v>
      </c>
      <c r="CH139" s="42">
        <f t="shared" si="85"/>
        <v>2033.4051531497162</v>
      </c>
      <c r="CI139" s="42">
        <f t="shared" si="85"/>
        <v>1470.3935913816865</v>
      </c>
      <c r="CJ139" s="42">
        <f t="shared" si="85"/>
        <v>3.2738143967820923</v>
      </c>
      <c r="CK139" s="42">
        <f t="shared" si="85"/>
        <v>0</v>
      </c>
      <c r="CL139" s="42">
        <f t="shared" si="85"/>
        <v>0</v>
      </c>
      <c r="CM139" s="42">
        <f t="shared" si="85"/>
        <v>0</v>
      </c>
      <c r="CN139" s="42">
        <f t="shared" si="85"/>
        <v>0</v>
      </c>
      <c r="CO139" s="42">
        <f t="shared" si="85"/>
        <v>0</v>
      </c>
      <c r="CP139" s="42">
        <f t="shared" si="85"/>
        <v>0</v>
      </c>
      <c r="CQ139" s="42">
        <f t="shared" si="85"/>
        <v>0</v>
      </c>
      <c r="CR139" s="42">
        <f t="shared" si="85"/>
        <v>0</v>
      </c>
      <c r="CS139" s="42">
        <f t="shared" si="85"/>
        <v>0</v>
      </c>
      <c r="CT139" s="42">
        <f t="shared" si="85"/>
        <v>0</v>
      </c>
      <c r="CU139" s="42">
        <f t="shared" si="85"/>
        <v>0</v>
      </c>
      <c r="CV139" s="42">
        <f t="shared" si="85"/>
        <v>0</v>
      </c>
      <c r="CW139" s="42">
        <f t="shared" si="85"/>
        <v>0</v>
      </c>
      <c r="CX139" s="42">
        <f t="shared" si="85"/>
        <v>0</v>
      </c>
      <c r="CY139" s="42">
        <f t="shared" si="85"/>
        <v>0</v>
      </c>
      <c r="CZ139" s="42">
        <f t="shared" si="85"/>
        <v>0</v>
      </c>
      <c r="DA139" s="42">
        <f t="shared" si="85"/>
        <v>0</v>
      </c>
      <c r="DB139" s="42">
        <f t="shared" si="85"/>
        <v>0</v>
      </c>
      <c r="DC139" s="42">
        <f t="shared" si="85"/>
        <v>0</v>
      </c>
      <c r="DD139" s="42">
        <f t="shared" si="85"/>
        <v>0</v>
      </c>
      <c r="DE139" s="42">
        <f t="shared" si="85"/>
        <v>0</v>
      </c>
      <c r="DF139" s="42">
        <f t="shared" si="85"/>
        <v>0</v>
      </c>
      <c r="DG139" s="42">
        <f t="shared" si="85"/>
        <v>0</v>
      </c>
      <c r="DH139" s="42">
        <f t="shared" si="85"/>
        <v>0</v>
      </c>
      <c r="DI139" s="42">
        <f t="shared" si="85"/>
        <v>0</v>
      </c>
      <c r="DJ139" s="42">
        <f t="shared" si="85"/>
        <v>0</v>
      </c>
    </row>
    <row r="140" spans="2:114" x14ac:dyDescent="0.35">
      <c r="B140" s="1" t="s">
        <v>64</v>
      </c>
      <c r="E140" s="32">
        <f>SUM(G140:DJ140)</f>
        <v>186.61954360138364</v>
      </c>
      <c r="G140" s="37">
        <f t="shared" ref="G140:BR140" si="86">G43</f>
        <v>0</v>
      </c>
      <c r="H140" s="37">
        <f t="shared" si="86"/>
        <v>0</v>
      </c>
      <c r="I140" s="37">
        <f t="shared" si="86"/>
        <v>0</v>
      </c>
      <c r="J140" s="37">
        <f t="shared" si="86"/>
        <v>0</v>
      </c>
      <c r="K140" s="37">
        <f t="shared" si="86"/>
        <v>0</v>
      </c>
      <c r="L140" s="37">
        <f t="shared" si="86"/>
        <v>0</v>
      </c>
      <c r="M140" s="37">
        <f t="shared" si="86"/>
        <v>0</v>
      </c>
      <c r="N140" s="37">
        <f t="shared" si="86"/>
        <v>0</v>
      </c>
      <c r="O140" s="37">
        <f t="shared" si="86"/>
        <v>0</v>
      </c>
      <c r="P140" s="37">
        <f t="shared" si="86"/>
        <v>0</v>
      </c>
      <c r="Q140" s="37">
        <f t="shared" si="86"/>
        <v>0</v>
      </c>
      <c r="R140" s="37">
        <f t="shared" si="86"/>
        <v>0</v>
      </c>
      <c r="S140" s="37">
        <f t="shared" si="86"/>
        <v>0</v>
      </c>
      <c r="T140" s="37">
        <f t="shared" si="86"/>
        <v>0</v>
      </c>
      <c r="U140" s="37">
        <f t="shared" si="86"/>
        <v>0</v>
      </c>
      <c r="V140" s="37">
        <f t="shared" si="86"/>
        <v>0</v>
      </c>
      <c r="W140" s="37">
        <f t="shared" si="86"/>
        <v>0</v>
      </c>
      <c r="X140" s="37">
        <f t="shared" si="86"/>
        <v>0</v>
      </c>
      <c r="Y140" s="37">
        <f t="shared" si="86"/>
        <v>5.0125000000000002</v>
      </c>
      <c r="Z140" s="37">
        <f t="shared" si="86"/>
        <v>0</v>
      </c>
      <c r="AA140" s="37">
        <f t="shared" si="86"/>
        <v>0</v>
      </c>
      <c r="AB140" s="37">
        <f t="shared" si="86"/>
        <v>0</v>
      </c>
      <c r="AC140" s="37">
        <f t="shared" si="86"/>
        <v>0</v>
      </c>
      <c r="AD140" s="37">
        <f t="shared" si="86"/>
        <v>0</v>
      </c>
      <c r="AE140" s="37">
        <f t="shared" si="86"/>
        <v>0</v>
      </c>
      <c r="AF140" s="37">
        <f t="shared" si="86"/>
        <v>0</v>
      </c>
      <c r="AG140" s="37">
        <f t="shared" si="86"/>
        <v>0</v>
      </c>
      <c r="AH140" s="37">
        <f t="shared" si="86"/>
        <v>0</v>
      </c>
      <c r="AI140" s="37">
        <f t="shared" si="86"/>
        <v>0</v>
      </c>
      <c r="AJ140" s="37">
        <f t="shared" si="86"/>
        <v>0</v>
      </c>
      <c r="AK140" s="37">
        <f t="shared" si="86"/>
        <v>5.0429999999999993</v>
      </c>
      <c r="AL140" s="37">
        <f t="shared" si="86"/>
        <v>0</v>
      </c>
      <c r="AM140" s="37">
        <f t="shared" si="86"/>
        <v>5.1690749999999985</v>
      </c>
      <c r="AN140" s="37">
        <f t="shared" si="86"/>
        <v>0</v>
      </c>
      <c r="AO140" s="37">
        <f t="shared" si="86"/>
        <v>5.2983018749999982</v>
      </c>
      <c r="AP140" s="37">
        <f t="shared" si="86"/>
        <v>0</v>
      </c>
      <c r="AQ140" s="37">
        <f t="shared" si="86"/>
        <v>5.4307594218749973</v>
      </c>
      <c r="AR140" s="37">
        <f t="shared" si="86"/>
        <v>0</v>
      </c>
      <c r="AS140" s="37">
        <f t="shared" si="86"/>
        <v>5.5665284074218722</v>
      </c>
      <c r="AT140" s="37">
        <f t="shared" si="86"/>
        <v>0</v>
      </c>
      <c r="AU140" s="37">
        <f t="shared" si="86"/>
        <v>5.7056916176074184</v>
      </c>
      <c r="AV140" s="37">
        <f t="shared" si="86"/>
        <v>0</v>
      </c>
      <c r="AW140" s="37">
        <f t="shared" si="86"/>
        <v>5.8483339080476036</v>
      </c>
      <c r="AX140" s="37">
        <f t="shared" si="86"/>
        <v>0</v>
      </c>
      <c r="AY140" s="37">
        <f t="shared" si="86"/>
        <v>5.9945422557487928</v>
      </c>
      <c r="AZ140" s="37">
        <f t="shared" si="86"/>
        <v>0</v>
      </c>
      <c r="BA140" s="37">
        <f t="shared" si="86"/>
        <v>6.1444058121425122</v>
      </c>
      <c r="BB140" s="37">
        <f t="shared" si="86"/>
        <v>0</v>
      </c>
      <c r="BC140" s="37">
        <f t="shared" si="86"/>
        <v>6.2980159574460748</v>
      </c>
      <c r="BD140" s="37">
        <f t="shared" si="86"/>
        <v>0</v>
      </c>
      <c r="BE140" s="37">
        <f t="shared" si="86"/>
        <v>6.4554663563822263</v>
      </c>
      <c r="BF140" s="37">
        <f t="shared" si="86"/>
        <v>0</v>
      </c>
      <c r="BG140" s="37">
        <f t="shared" si="86"/>
        <v>6.616853015291781</v>
      </c>
      <c r="BH140" s="37">
        <f t="shared" si="86"/>
        <v>0</v>
      </c>
      <c r="BI140" s="37">
        <f t="shared" si="86"/>
        <v>6.7822743406740749</v>
      </c>
      <c r="BJ140" s="37">
        <f t="shared" si="86"/>
        <v>0</v>
      </c>
      <c r="BK140" s="37">
        <f t="shared" si="86"/>
        <v>6.9518311991909263</v>
      </c>
      <c r="BL140" s="37">
        <f t="shared" si="86"/>
        <v>0</v>
      </c>
      <c r="BM140" s="37">
        <f t="shared" si="86"/>
        <v>7.1256269791706988</v>
      </c>
      <c r="BN140" s="37">
        <f t="shared" si="86"/>
        <v>0</v>
      </c>
      <c r="BO140" s="37">
        <f t="shared" si="86"/>
        <v>7.3037676536499658</v>
      </c>
      <c r="BP140" s="37">
        <f t="shared" si="86"/>
        <v>0</v>
      </c>
      <c r="BQ140" s="37">
        <f t="shared" si="86"/>
        <v>7.4863618449912144</v>
      </c>
      <c r="BR140" s="37">
        <f t="shared" si="86"/>
        <v>0</v>
      </c>
      <c r="BS140" s="37">
        <f t="shared" ref="BS140:DJ140" si="87">BS43</f>
        <v>7.6735208911159942</v>
      </c>
      <c r="BT140" s="37">
        <f t="shared" si="87"/>
        <v>0</v>
      </c>
      <c r="BU140" s="37">
        <f t="shared" si="87"/>
        <v>7.8653589133938935</v>
      </c>
      <c r="BV140" s="37">
        <f t="shared" si="87"/>
        <v>0</v>
      </c>
      <c r="BW140" s="37">
        <f t="shared" si="87"/>
        <v>8.0619928862287402</v>
      </c>
      <c r="BX140" s="37">
        <f t="shared" si="87"/>
        <v>0</v>
      </c>
      <c r="BY140" s="37">
        <f t="shared" si="87"/>
        <v>8.2635427083844579</v>
      </c>
      <c r="BZ140" s="37">
        <f t="shared" si="87"/>
        <v>0</v>
      </c>
      <c r="CA140" s="37">
        <f t="shared" si="87"/>
        <v>8.4701312760940688</v>
      </c>
      <c r="CB140" s="37">
        <f t="shared" si="87"/>
        <v>0</v>
      </c>
      <c r="CC140" s="37">
        <f t="shared" si="87"/>
        <v>8.681884557996419</v>
      </c>
      <c r="CD140" s="37">
        <f t="shared" si="87"/>
        <v>0</v>
      </c>
      <c r="CE140" s="37">
        <f t="shared" si="87"/>
        <v>8.8989316719463289</v>
      </c>
      <c r="CF140" s="37">
        <f t="shared" si="87"/>
        <v>0</v>
      </c>
      <c r="CG140" s="37">
        <f t="shared" si="87"/>
        <v>9.1214049637449861</v>
      </c>
      <c r="CH140" s="37">
        <f t="shared" si="87"/>
        <v>0</v>
      </c>
      <c r="CI140" s="37">
        <f t="shared" si="87"/>
        <v>9.3494400878386106</v>
      </c>
      <c r="CJ140" s="37">
        <f t="shared" si="87"/>
        <v>0</v>
      </c>
      <c r="CK140" s="37">
        <f t="shared" si="87"/>
        <v>0</v>
      </c>
      <c r="CL140" s="37">
        <f t="shared" si="87"/>
        <v>0</v>
      </c>
      <c r="CM140" s="37">
        <f t="shared" si="87"/>
        <v>0</v>
      </c>
      <c r="CN140" s="37">
        <f t="shared" si="87"/>
        <v>0</v>
      </c>
      <c r="CO140" s="37">
        <f t="shared" si="87"/>
        <v>0</v>
      </c>
      <c r="CP140" s="37">
        <f t="shared" si="87"/>
        <v>0</v>
      </c>
      <c r="CQ140" s="37">
        <f t="shared" si="87"/>
        <v>0</v>
      </c>
      <c r="CR140" s="37">
        <f t="shared" si="87"/>
        <v>0</v>
      </c>
      <c r="CS140" s="37">
        <f t="shared" si="87"/>
        <v>0</v>
      </c>
      <c r="CT140" s="37">
        <f t="shared" si="87"/>
        <v>0</v>
      </c>
      <c r="CU140" s="37">
        <f t="shared" si="87"/>
        <v>0</v>
      </c>
      <c r="CV140" s="37">
        <f t="shared" si="87"/>
        <v>0</v>
      </c>
      <c r="CW140" s="37">
        <f t="shared" si="87"/>
        <v>0</v>
      </c>
      <c r="CX140" s="37">
        <f t="shared" si="87"/>
        <v>0</v>
      </c>
      <c r="CY140" s="37">
        <f t="shared" si="87"/>
        <v>0</v>
      </c>
      <c r="CZ140" s="37">
        <f t="shared" si="87"/>
        <v>0</v>
      </c>
      <c r="DA140" s="37">
        <f t="shared" si="87"/>
        <v>0</v>
      </c>
      <c r="DB140" s="37">
        <f t="shared" si="87"/>
        <v>0</v>
      </c>
      <c r="DC140" s="37">
        <f t="shared" si="87"/>
        <v>0</v>
      </c>
      <c r="DD140" s="37">
        <f t="shared" si="87"/>
        <v>0</v>
      </c>
      <c r="DE140" s="37">
        <f t="shared" si="87"/>
        <v>0</v>
      </c>
      <c r="DF140" s="37">
        <f t="shared" si="87"/>
        <v>0</v>
      </c>
      <c r="DG140" s="37">
        <f t="shared" si="87"/>
        <v>0</v>
      </c>
      <c r="DH140" s="37">
        <f t="shared" si="87"/>
        <v>0</v>
      </c>
      <c r="DI140" s="37">
        <f t="shared" si="87"/>
        <v>0</v>
      </c>
      <c r="DJ140" s="37">
        <f t="shared" si="87"/>
        <v>0</v>
      </c>
    </row>
    <row r="141" spans="2:114" x14ac:dyDescent="0.35">
      <c r="E141" s="29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  <c r="BY141" s="53"/>
      <c r="BZ141" s="53"/>
      <c r="CA141" s="53"/>
      <c r="CB141" s="53"/>
      <c r="CC141" s="53"/>
      <c r="CD141" s="53"/>
      <c r="CE141" s="53"/>
      <c r="CF141" s="53"/>
      <c r="CG141" s="53"/>
      <c r="CH141" s="53"/>
      <c r="CI141" s="53"/>
      <c r="CJ141" s="53"/>
      <c r="CK141" s="53"/>
      <c r="CL141" s="53"/>
      <c r="CM141" s="53"/>
      <c r="CN141" s="53"/>
      <c r="CO141" s="53"/>
      <c r="CP141" s="53"/>
      <c r="CQ141" s="53"/>
      <c r="CR141" s="53"/>
      <c r="CS141" s="53"/>
      <c r="CT141" s="53"/>
      <c r="CU141" s="53"/>
      <c r="CV141" s="53"/>
      <c r="CW141" s="53"/>
      <c r="CX141" s="53"/>
      <c r="CY141" s="53"/>
      <c r="CZ141" s="53"/>
      <c r="DA141" s="53"/>
      <c r="DB141" s="53"/>
      <c r="DC141" s="53"/>
      <c r="DD141" s="53"/>
      <c r="DE141" s="53"/>
      <c r="DF141" s="53"/>
      <c r="DG141" s="53"/>
      <c r="DH141" s="53"/>
      <c r="DI141" s="53"/>
      <c r="DJ141" s="53"/>
    </row>
    <row r="142" spans="2:114" x14ac:dyDescent="0.35">
      <c r="B142" s="2" t="s">
        <v>65</v>
      </c>
      <c r="E142" s="29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3"/>
      <c r="BZ142" s="53"/>
      <c r="CA142" s="53"/>
      <c r="CB142" s="53"/>
      <c r="CC142" s="53"/>
      <c r="CD142" s="53"/>
      <c r="CE142" s="53"/>
      <c r="CF142" s="53"/>
      <c r="CG142" s="53"/>
      <c r="CH142" s="53"/>
      <c r="CI142" s="53"/>
      <c r="CJ142" s="53"/>
      <c r="CK142" s="53"/>
      <c r="CL142" s="53"/>
      <c r="CM142" s="53"/>
      <c r="CN142" s="53"/>
      <c r="CO142" s="53"/>
      <c r="CP142" s="53"/>
      <c r="CQ142" s="53"/>
      <c r="CR142" s="53"/>
      <c r="CS142" s="53"/>
      <c r="CT142" s="53"/>
      <c r="CU142" s="53"/>
      <c r="CV142" s="53"/>
      <c r="CW142" s="53"/>
      <c r="CX142" s="53"/>
      <c r="CY142" s="53"/>
      <c r="CZ142" s="53"/>
      <c r="DA142" s="53"/>
      <c r="DB142" s="53"/>
      <c r="DC142" s="53"/>
      <c r="DD142" s="53"/>
      <c r="DE142" s="53"/>
      <c r="DF142" s="53"/>
      <c r="DG142" s="53"/>
      <c r="DH142" s="53"/>
      <c r="DI142" s="53"/>
      <c r="DJ142" s="53"/>
    </row>
    <row r="143" spans="2:114" x14ac:dyDescent="0.35">
      <c r="E143" s="29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  <c r="CI143" s="53"/>
      <c r="CJ143" s="53"/>
      <c r="CK143" s="53"/>
      <c r="CL143" s="53"/>
      <c r="CM143" s="53"/>
      <c r="CN143" s="53"/>
      <c r="CO143" s="53"/>
      <c r="CP143" s="53"/>
      <c r="CQ143" s="53"/>
      <c r="CR143" s="53"/>
      <c r="CS143" s="53"/>
      <c r="CT143" s="53"/>
      <c r="CU143" s="53"/>
      <c r="CV143" s="53"/>
      <c r="CW143" s="53"/>
      <c r="CX143" s="53"/>
      <c r="CY143" s="53"/>
      <c r="CZ143" s="53"/>
      <c r="DA143" s="53"/>
      <c r="DB143" s="53"/>
      <c r="DC143" s="53"/>
      <c r="DD143" s="53"/>
      <c r="DE143" s="53"/>
      <c r="DF143" s="53"/>
      <c r="DG143" s="53"/>
      <c r="DH143" s="53"/>
      <c r="DI143" s="53"/>
      <c r="DJ143" s="53"/>
    </row>
    <row r="144" spans="2:114" x14ac:dyDescent="0.35">
      <c r="B144" s="40" t="s">
        <v>75</v>
      </c>
      <c r="E144" s="44">
        <f>SUM(G144:DJ144)</f>
        <v>19201.932744214711</v>
      </c>
      <c r="F144" s="2"/>
      <c r="G144" s="46">
        <f t="shared" ref="G144:BR144" si="88">SUM(G138:G139)</f>
        <v>0</v>
      </c>
      <c r="H144" s="46">
        <f t="shared" si="88"/>
        <v>71.182199250000011</v>
      </c>
      <c r="I144" s="46">
        <f t="shared" si="88"/>
        <v>0</v>
      </c>
      <c r="J144" s="46">
        <f t="shared" si="88"/>
        <v>0</v>
      </c>
      <c r="K144" s="46">
        <f t="shared" si="88"/>
        <v>0</v>
      </c>
      <c r="L144" s="46">
        <f t="shared" si="88"/>
        <v>0</v>
      </c>
      <c r="M144" s="46">
        <f t="shared" si="88"/>
        <v>0</v>
      </c>
      <c r="N144" s="46">
        <f t="shared" si="88"/>
        <v>0</v>
      </c>
      <c r="O144" s="46">
        <f t="shared" si="88"/>
        <v>0</v>
      </c>
      <c r="P144" s="46">
        <f t="shared" si="88"/>
        <v>0</v>
      </c>
      <c r="Q144" s="46">
        <f t="shared" si="88"/>
        <v>0</v>
      </c>
      <c r="R144" s="46">
        <f t="shared" si="88"/>
        <v>0</v>
      </c>
      <c r="S144" s="46">
        <f t="shared" si="88"/>
        <v>0</v>
      </c>
      <c r="T144" s="46">
        <f t="shared" si="88"/>
        <v>0</v>
      </c>
      <c r="U144" s="46">
        <f t="shared" si="88"/>
        <v>0</v>
      </c>
      <c r="V144" s="46">
        <f t="shared" si="88"/>
        <v>0</v>
      </c>
      <c r="W144" s="46">
        <f t="shared" si="88"/>
        <v>0</v>
      </c>
      <c r="X144" s="46">
        <f t="shared" si="88"/>
        <v>0</v>
      </c>
      <c r="Y144" s="46">
        <f t="shared" si="88"/>
        <v>0</v>
      </c>
      <c r="Z144" s="46">
        <f t="shared" si="88"/>
        <v>0</v>
      </c>
      <c r="AA144" s="46">
        <f t="shared" si="88"/>
        <v>0</v>
      </c>
      <c r="AB144" s="46">
        <f t="shared" si="88"/>
        <v>0</v>
      </c>
      <c r="AC144" s="46">
        <f t="shared" si="88"/>
        <v>0</v>
      </c>
      <c r="AD144" s="46">
        <f t="shared" si="88"/>
        <v>0</v>
      </c>
      <c r="AE144" s="46">
        <f t="shared" si="88"/>
        <v>0</v>
      </c>
      <c r="AF144" s="46">
        <f t="shared" si="88"/>
        <v>0</v>
      </c>
      <c r="AG144" s="46">
        <f t="shared" si="88"/>
        <v>0</v>
      </c>
      <c r="AH144" s="46">
        <f t="shared" si="88"/>
        <v>0</v>
      </c>
      <c r="AI144" s="46">
        <f t="shared" si="88"/>
        <v>0</v>
      </c>
      <c r="AJ144" s="46">
        <f t="shared" si="88"/>
        <v>0</v>
      </c>
      <c r="AK144" s="46">
        <f t="shared" si="88"/>
        <v>0</v>
      </c>
      <c r="AL144" s="46">
        <f t="shared" si="88"/>
        <v>0</v>
      </c>
      <c r="AM144" s="46">
        <f t="shared" si="88"/>
        <v>0</v>
      </c>
      <c r="AN144" s="46">
        <f t="shared" si="88"/>
        <v>0</v>
      </c>
      <c r="AO144" s="46">
        <f t="shared" si="88"/>
        <v>0</v>
      </c>
      <c r="AP144" s="46">
        <f t="shared" si="88"/>
        <v>1836.45</v>
      </c>
      <c r="AQ144" s="46">
        <f t="shared" si="88"/>
        <v>84.825000000000003</v>
      </c>
      <c r="AR144" s="46">
        <f t="shared" si="88"/>
        <v>324.12094200000081</v>
      </c>
      <c r="AS144" s="46">
        <f t="shared" si="88"/>
        <v>197.09999999999997</v>
      </c>
      <c r="AT144" s="46">
        <f t="shared" si="88"/>
        <v>298.0604070000004</v>
      </c>
      <c r="AU144" s="46">
        <f t="shared" si="88"/>
        <v>248.84900815158156</v>
      </c>
      <c r="AV144" s="46">
        <f t="shared" si="88"/>
        <v>298.15809714847148</v>
      </c>
      <c r="AW144" s="46">
        <f t="shared" si="88"/>
        <v>281.04601554847147</v>
      </c>
      <c r="AX144" s="46">
        <f t="shared" si="88"/>
        <v>297.4408979484715</v>
      </c>
      <c r="AY144" s="46">
        <f t="shared" si="88"/>
        <v>280.23011874847145</v>
      </c>
      <c r="AZ144" s="46">
        <f t="shared" si="88"/>
        <v>296.19874314847141</v>
      </c>
      <c r="BA144" s="46">
        <f t="shared" si="88"/>
        <v>289.30909194847146</v>
      </c>
      <c r="BB144" s="46">
        <f t="shared" si="88"/>
        <v>291.89156274847142</v>
      </c>
      <c r="BC144" s="46">
        <f t="shared" si="88"/>
        <v>267.79172994847141</v>
      </c>
      <c r="BD144" s="46">
        <f t="shared" si="88"/>
        <v>296.4513083484714</v>
      </c>
      <c r="BE144" s="46">
        <f t="shared" si="88"/>
        <v>286.1978891484714</v>
      </c>
      <c r="BF144" s="46">
        <f t="shared" si="88"/>
        <v>290.20700034847141</v>
      </c>
      <c r="BG144" s="46">
        <f t="shared" si="88"/>
        <v>355.49398338769811</v>
      </c>
      <c r="BH144" s="46">
        <f t="shared" si="88"/>
        <v>388.3463099904796</v>
      </c>
      <c r="BI144" s="46">
        <f t="shared" si="88"/>
        <v>235.27944114137324</v>
      </c>
      <c r="BJ144" s="46">
        <f t="shared" si="88"/>
        <v>319.07358762771742</v>
      </c>
      <c r="BK144" s="46">
        <f t="shared" si="88"/>
        <v>194.57297190208769</v>
      </c>
      <c r="BL144" s="46">
        <f t="shared" si="88"/>
        <v>328.70587480856358</v>
      </c>
      <c r="BM144" s="46">
        <f t="shared" si="88"/>
        <v>163.11216590424593</v>
      </c>
      <c r="BN144" s="46">
        <f t="shared" si="88"/>
        <v>321.64415631248244</v>
      </c>
      <c r="BO144" s="46">
        <f t="shared" si="88"/>
        <v>174.12964321759159</v>
      </c>
      <c r="BP144" s="46">
        <f t="shared" si="88"/>
        <v>316.00967593376203</v>
      </c>
      <c r="BQ144" s="46">
        <f t="shared" si="88"/>
        <v>134.66887952822708</v>
      </c>
      <c r="BR144" s="46">
        <f t="shared" si="88"/>
        <v>316.83896277639394</v>
      </c>
      <c r="BS144" s="46">
        <f t="shared" ref="BS144:DJ144" si="89">SUM(BS138:BS139)</f>
        <v>169.59184814562084</v>
      </c>
      <c r="BT144" s="46">
        <f t="shared" si="89"/>
        <v>315.63673573541473</v>
      </c>
      <c r="BU144" s="46">
        <f t="shared" si="89"/>
        <v>162.64095292457168</v>
      </c>
      <c r="BV144" s="46">
        <f t="shared" si="89"/>
        <v>329.25211414516991</v>
      </c>
      <c r="BW144" s="46">
        <f t="shared" si="89"/>
        <v>145.8399840016927</v>
      </c>
      <c r="BX144" s="46">
        <f t="shared" si="89"/>
        <v>361.7834749687454</v>
      </c>
      <c r="BY144" s="46">
        <f t="shared" si="89"/>
        <v>112.20945455664604</v>
      </c>
      <c r="BZ144" s="46">
        <f t="shared" si="89"/>
        <v>372.38180364786319</v>
      </c>
      <c r="CA144" s="46">
        <f t="shared" si="89"/>
        <v>102.82556076598449</v>
      </c>
      <c r="CB144" s="46">
        <f t="shared" si="89"/>
        <v>414.49398819235773</v>
      </c>
      <c r="CC144" s="46">
        <f t="shared" si="89"/>
        <v>41.591839251017291</v>
      </c>
      <c r="CD144" s="46">
        <f t="shared" si="89"/>
        <v>439.85705531132078</v>
      </c>
      <c r="CE144" s="46">
        <f t="shared" si="89"/>
        <v>130.75235488276451</v>
      </c>
      <c r="CF144" s="46">
        <f t="shared" si="89"/>
        <v>433.63409838822815</v>
      </c>
      <c r="CG144" s="46">
        <f t="shared" si="89"/>
        <v>2678.9832564037388</v>
      </c>
      <c r="CH144" s="46">
        <f t="shared" si="89"/>
        <v>2033.4051531497162</v>
      </c>
      <c r="CI144" s="46">
        <f t="shared" si="89"/>
        <v>1470.3935913816865</v>
      </c>
      <c r="CJ144" s="46">
        <f t="shared" si="89"/>
        <v>3.2738143967820923</v>
      </c>
      <c r="CK144" s="46">
        <f t="shared" si="89"/>
        <v>0</v>
      </c>
      <c r="CL144" s="46">
        <f t="shared" si="89"/>
        <v>0</v>
      </c>
      <c r="CM144" s="46">
        <f t="shared" si="89"/>
        <v>0</v>
      </c>
      <c r="CN144" s="46">
        <f t="shared" si="89"/>
        <v>0</v>
      </c>
      <c r="CO144" s="46">
        <f t="shared" si="89"/>
        <v>0</v>
      </c>
      <c r="CP144" s="46">
        <f t="shared" si="89"/>
        <v>0</v>
      </c>
      <c r="CQ144" s="46">
        <f t="shared" si="89"/>
        <v>0</v>
      </c>
      <c r="CR144" s="46">
        <f t="shared" si="89"/>
        <v>0</v>
      </c>
      <c r="CS144" s="46">
        <f t="shared" si="89"/>
        <v>0</v>
      </c>
      <c r="CT144" s="46">
        <f t="shared" si="89"/>
        <v>0</v>
      </c>
      <c r="CU144" s="46">
        <f t="shared" si="89"/>
        <v>0</v>
      </c>
      <c r="CV144" s="46">
        <f t="shared" si="89"/>
        <v>0</v>
      </c>
      <c r="CW144" s="46">
        <f t="shared" si="89"/>
        <v>0</v>
      </c>
      <c r="CX144" s="46">
        <f t="shared" si="89"/>
        <v>0</v>
      </c>
      <c r="CY144" s="46">
        <f t="shared" si="89"/>
        <v>0</v>
      </c>
      <c r="CZ144" s="46">
        <f t="shared" si="89"/>
        <v>0</v>
      </c>
      <c r="DA144" s="46">
        <f t="shared" si="89"/>
        <v>0</v>
      </c>
      <c r="DB144" s="46">
        <f t="shared" si="89"/>
        <v>0</v>
      </c>
      <c r="DC144" s="46">
        <f t="shared" si="89"/>
        <v>0</v>
      </c>
      <c r="DD144" s="46">
        <f t="shared" si="89"/>
        <v>0</v>
      </c>
      <c r="DE144" s="46">
        <f t="shared" si="89"/>
        <v>0</v>
      </c>
      <c r="DF144" s="46">
        <f t="shared" si="89"/>
        <v>0</v>
      </c>
      <c r="DG144" s="46">
        <f t="shared" si="89"/>
        <v>0</v>
      </c>
      <c r="DH144" s="46">
        <f t="shared" si="89"/>
        <v>0</v>
      </c>
      <c r="DI144" s="46">
        <f t="shared" si="89"/>
        <v>0</v>
      </c>
      <c r="DJ144" s="46">
        <f t="shared" si="89"/>
        <v>0</v>
      </c>
    </row>
    <row r="145" spans="2:114" x14ac:dyDescent="0.35">
      <c r="B145" s="40" t="s">
        <v>76</v>
      </c>
      <c r="E145" s="32">
        <f>SUM(G145:DJ145)</f>
        <v>14389.730745214712</v>
      </c>
      <c r="F145" s="2"/>
      <c r="G145" s="43">
        <f t="shared" ref="G145:BR145" si="90">SUM(G137,G144)</f>
        <v>-4.5000000000000005E-2</v>
      </c>
      <c r="H145" s="43">
        <f t="shared" si="90"/>
        <v>71.182199250000011</v>
      </c>
      <c r="I145" s="43">
        <f t="shared" si="90"/>
        <v>0</v>
      </c>
      <c r="J145" s="43">
        <f t="shared" si="90"/>
        <v>0</v>
      </c>
      <c r="K145" s="43">
        <f t="shared" si="90"/>
        <v>0</v>
      </c>
      <c r="L145" s="43">
        <f t="shared" si="90"/>
        <v>0</v>
      </c>
      <c r="M145" s="43">
        <f t="shared" si="90"/>
        <v>0</v>
      </c>
      <c r="N145" s="43">
        <f t="shared" si="90"/>
        <v>0</v>
      </c>
      <c r="O145" s="43">
        <f t="shared" si="90"/>
        <v>0</v>
      </c>
      <c r="P145" s="43">
        <f t="shared" si="90"/>
        <v>0</v>
      </c>
      <c r="Q145" s="43">
        <f t="shared" si="90"/>
        <v>0</v>
      </c>
      <c r="R145" s="43">
        <f t="shared" si="90"/>
        <v>0</v>
      </c>
      <c r="S145" s="43">
        <f t="shared" si="90"/>
        <v>0</v>
      </c>
      <c r="T145" s="43">
        <f t="shared" si="90"/>
        <v>0</v>
      </c>
      <c r="U145" s="43">
        <f t="shared" si="90"/>
        <v>0</v>
      </c>
      <c r="V145" s="43">
        <f t="shared" si="90"/>
        <v>0</v>
      </c>
      <c r="W145" s="43">
        <f t="shared" si="90"/>
        <v>0</v>
      </c>
      <c r="X145" s="43">
        <f t="shared" si="90"/>
        <v>0</v>
      </c>
      <c r="Y145" s="43">
        <f t="shared" si="90"/>
        <v>0</v>
      </c>
      <c r="Z145" s="43">
        <f t="shared" si="90"/>
        <v>0</v>
      </c>
      <c r="AA145" s="43">
        <f t="shared" si="90"/>
        <v>0</v>
      </c>
      <c r="AB145" s="43">
        <f t="shared" si="90"/>
        <v>0</v>
      </c>
      <c r="AC145" s="43">
        <f t="shared" si="90"/>
        <v>0</v>
      </c>
      <c r="AD145" s="43">
        <f t="shared" si="90"/>
        <v>0</v>
      </c>
      <c r="AE145" s="43">
        <f t="shared" si="90"/>
        <v>0</v>
      </c>
      <c r="AF145" s="43">
        <f t="shared" si="90"/>
        <v>0</v>
      </c>
      <c r="AG145" s="43">
        <f t="shared" si="90"/>
        <v>-0.99270000000000003</v>
      </c>
      <c r="AH145" s="43">
        <f t="shared" si="90"/>
        <v>-819.89865000000009</v>
      </c>
      <c r="AI145" s="43">
        <f t="shared" si="90"/>
        <v>-753.28137900000002</v>
      </c>
      <c r="AJ145" s="43">
        <f t="shared" si="90"/>
        <v>-3194.0900415000006</v>
      </c>
      <c r="AK145" s="43">
        <f t="shared" si="90"/>
        <v>-43.894228499999997</v>
      </c>
      <c r="AL145" s="43">
        <f t="shared" si="90"/>
        <v>0</v>
      </c>
      <c r="AM145" s="43">
        <f t="shared" si="90"/>
        <v>0</v>
      </c>
      <c r="AN145" s="43">
        <f t="shared" si="90"/>
        <v>0</v>
      </c>
      <c r="AO145" s="43">
        <f t="shared" si="90"/>
        <v>0</v>
      </c>
      <c r="AP145" s="43">
        <f t="shared" si="90"/>
        <v>1836.45</v>
      </c>
      <c r="AQ145" s="43">
        <f t="shared" si="90"/>
        <v>84.825000000000003</v>
      </c>
      <c r="AR145" s="43">
        <f t="shared" si="90"/>
        <v>324.12094200000081</v>
      </c>
      <c r="AS145" s="43">
        <f t="shared" si="90"/>
        <v>197.09999999999997</v>
      </c>
      <c r="AT145" s="43">
        <f t="shared" si="90"/>
        <v>298.0604070000004</v>
      </c>
      <c r="AU145" s="43">
        <f t="shared" si="90"/>
        <v>248.84900815158156</v>
      </c>
      <c r="AV145" s="43">
        <f t="shared" si="90"/>
        <v>298.15809714847148</v>
      </c>
      <c r="AW145" s="43">
        <f t="shared" si="90"/>
        <v>281.04601554847147</v>
      </c>
      <c r="AX145" s="43">
        <f t="shared" si="90"/>
        <v>297.4408979484715</v>
      </c>
      <c r="AY145" s="43">
        <f t="shared" si="90"/>
        <v>280.23011874847145</v>
      </c>
      <c r="AZ145" s="43">
        <f t="shared" si="90"/>
        <v>296.19874314847141</v>
      </c>
      <c r="BA145" s="43">
        <f t="shared" si="90"/>
        <v>289.30909194847146</v>
      </c>
      <c r="BB145" s="43">
        <f t="shared" si="90"/>
        <v>291.89156274847142</v>
      </c>
      <c r="BC145" s="43">
        <f t="shared" si="90"/>
        <v>267.79172994847141</v>
      </c>
      <c r="BD145" s="43">
        <f t="shared" si="90"/>
        <v>296.4513083484714</v>
      </c>
      <c r="BE145" s="43">
        <f t="shared" si="90"/>
        <v>286.1978891484714</v>
      </c>
      <c r="BF145" s="43">
        <f t="shared" si="90"/>
        <v>290.20700034847141</v>
      </c>
      <c r="BG145" s="43">
        <f t="shared" si="90"/>
        <v>355.49398338769811</v>
      </c>
      <c r="BH145" s="43">
        <f t="shared" si="90"/>
        <v>388.3463099904796</v>
      </c>
      <c r="BI145" s="43">
        <f t="shared" si="90"/>
        <v>235.27944114137324</v>
      </c>
      <c r="BJ145" s="43">
        <f t="shared" si="90"/>
        <v>319.07358762771742</v>
      </c>
      <c r="BK145" s="43">
        <f t="shared" si="90"/>
        <v>194.57297190208769</v>
      </c>
      <c r="BL145" s="43">
        <f t="shared" si="90"/>
        <v>328.70587480856358</v>
      </c>
      <c r="BM145" s="43">
        <f t="shared" si="90"/>
        <v>163.11216590424593</v>
      </c>
      <c r="BN145" s="43">
        <f t="shared" si="90"/>
        <v>321.64415631248244</v>
      </c>
      <c r="BO145" s="43">
        <f t="shared" si="90"/>
        <v>174.12964321759159</v>
      </c>
      <c r="BP145" s="43">
        <f t="shared" si="90"/>
        <v>316.00967593376203</v>
      </c>
      <c r="BQ145" s="43">
        <f t="shared" si="90"/>
        <v>134.66887952822708</v>
      </c>
      <c r="BR145" s="43">
        <f t="shared" si="90"/>
        <v>316.83896277639394</v>
      </c>
      <c r="BS145" s="43">
        <f t="shared" ref="BS145:DJ145" si="91">SUM(BS137,BS144)</f>
        <v>169.59184814562084</v>
      </c>
      <c r="BT145" s="43">
        <f t="shared" si="91"/>
        <v>315.63673573541473</v>
      </c>
      <c r="BU145" s="43">
        <f t="shared" si="91"/>
        <v>162.64095292457168</v>
      </c>
      <c r="BV145" s="43">
        <f t="shared" si="91"/>
        <v>329.25211414516991</v>
      </c>
      <c r="BW145" s="43">
        <f t="shared" si="91"/>
        <v>145.8399840016927</v>
      </c>
      <c r="BX145" s="43">
        <f t="shared" si="91"/>
        <v>361.7834749687454</v>
      </c>
      <c r="BY145" s="43">
        <f t="shared" si="91"/>
        <v>112.20945455664604</v>
      </c>
      <c r="BZ145" s="43">
        <f t="shared" si="91"/>
        <v>372.38180364786319</v>
      </c>
      <c r="CA145" s="43">
        <f t="shared" si="91"/>
        <v>102.82556076598449</v>
      </c>
      <c r="CB145" s="43">
        <f t="shared" si="91"/>
        <v>414.49398819235773</v>
      </c>
      <c r="CC145" s="43">
        <f t="shared" si="91"/>
        <v>41.591839251017291</v>
      </c>
      <c r="CD145" s="43">
        <f t="shared" si="91"/>
        <v>439.85705531132078</v>
      </c>
      <c r="CE145" s="43">
        <f t="shared" si="91"/>
        <v>130.75235488276451</v>
      </c>
      <c r="CF145" s="43">
        <f t="shared" si="91"/>
        <v>433.63409838822815</v>
      </c>
      <c r="CG145" s="43">
        <f t="shared" si="91"/>
        <v>2678.9832564037388</v>
      </c>
      <c r="CH145" s="43">
        <f t="shared" si="91"/>
        <v>2033.4051531497162</v>
      </c>
      <c r="CI145" s="43">
        <f t="shared" si="91"/>
        <v>1470.3935913816865</v>
      </c>
      <c r="CJ145" s="43">
        <f t="shared" si="91"/>
        <v>3.2738143967820923</v>
      </c>
      <c r="CK145" s="43">
        <f t="shared" si="91"/>
        <v>0</v>
      </c>
      <c r="CL145" s="43">
        <f t="shared" si="91"/>
        <v>0</v>
      </c>
      <c r="CM145" s="43">
        <f t="shared" si="91"/>
        <v>0</v>
      </c>
      <c r="CN145" s="43">
        <f t="shared" si="91"/>
        <v>0</v>
      </c>
      <c r="CO145" s="43">
        <f t="shared" si="91"/>
        <v>0</v>
      </c>
      <c r="CP145" s="43">
        <f t="shared" si="91"/>
        <v>0</v>
      </c>
      <c r="CQ145" s="43">
        <f t="shared" si="91"/>
        <v>0</v>
      </c>
      <c r="CR145" s="43">
        <f t="shared" si="91"/>
        <v>0</v>
      </c>
      <c r="CS145" s="43">
        <f t="shared" si="91"/>
        <v>0</v>
      </c>
      <c r="CT145" s="43">
        <f t="shared" si="91"/>
        <v>0</v>
      </c>
      <c r="CU145" s="43">
        <f t="shared" si="91"/>
        <v>0</v>
      </c>
      <c r="CV145" s="43">
        <f t="shared" si="91"/>
        <v>0</v>
      </c>
      <c r="CW145" s="43">
        <f t="shared" si="91"/>
        <v>0</v>
      </c>
      <c r="CX145" s="43">
        <f t="shared" si="91"/>
        <v>0</v>
      </c>
      <c r="CY145" s="43">
        <f t="shared" si="91"/>
        <v>0</v>
      </c>
      <c r="CZ145" s="43">
        <f t="shared" si="91"/>
        <v>0</v>
      </c>
      <c r="DA145" s="43">
        <f t="shared" si="91"/>
        <v>0</v>
      </c>
      <c r="DB145" s="43">
        <f t="shared" si="91"/>
        <v>0</v>
      </c>
      <c r="DC145" s="43">
        <f t="shared" si="91"/>
        <v>0</v>
      </c>
      <c r="DD145" s="43">
        <f t="shared" si="91"/>
        <v>0</v>
      </c>
      <c r="DE145" s="43">
        <f t="shared" si="91"/>
        <v>0</v>
      </c>
      <c r="DF145" s="43">
        <f t="shared" si="91"/>
        <v>0</v>
      </c>
      <c r="DG145" s="43">
        <f t="shared" si="91"/>
        <v>0</v>
      </c>
      <c r="DH145" s="43">
        <f t="shared" si="91"/>
        <v>0</v>
      </c>
      <c r="DI145" s="43">
        <f t="shared" si="91"/>
        <v>0</v>
      </c>
      <c r="DJ145" s="43">
        <f t="shared" si="91"/>
        <v>0</v>
      </c>
    </row>
    <row r="146" spans="2:114" x14ac:dyDescent="0.35">
      <c r="B146" s="40" t="s">
        <v>77</v>
      </c>
      <c r="E146" s="44">
        <f>SUM(G146:DJ146)</f>
        <v>-1751.6144425984185</v>
      </c>
      <c r="F146" s="2"/>
      <c r="G146" s="46">
        <f t="shared" ref="G146:BR146" si="92">IF(G$3&lt;$C$9,G145,0)</f>
        <v>-4.5000000000000005E-2</v>
      </c>
      <c r="H146" s="46">
        <f t="shared" si="92"/>
        <v>71.182199250000011</v>
      </c>
      <c r="I146" s="46">
        <f t="shared" si="92"/>
        <v>0</v>
      </c>
      <c r="J146" s="46">
        <f t="shared" si="92"/>
        <v>0</v>
      </c>
      <c r="K146" s="46">
        <f t="shared" si="92"/>
        <v>0</v>
      </c>
      <c r="L146" s="46">
        <f t="shared" si="92"/>
        <v>0</v>
      </c>
      <c r="M146" s="46">
        <f t="shared" si="92"/>
        <v>0</v>
      </c>
      <c r="N146" s="46">
        <f t="shared" si="92"/>
        <v>0</v>
      </c>
      <c r="O146" s="46">
        <f t="shared" si="92"/>
        <v>0</v>
      </c>
      <c r="P146" s="46">
        <f t="shared" si="92"/>
        <v>0</v>
      </c>
      <c r="Q146" s="46">
        <f t="shared" si="92"/>
        <v>0</v>
      </c>
      <c r="R146" s="46">
        <f t="shared" si="92"/>
        <v>0</v>
      </c>
      <c r="S146" s="46">
        <f t="shared" si="92"/>
        <v>0</v>
      </c>
      <c r="T146" s="46">
        <f t="shared" si="92"/>
        <v>0</v>
      </c>
      <c r="U146" s="46">
        <f t="shared" si="92"/>
        <v>0</v>
      </c>
      <c r="V146" s="46">
        <f t="shared" si="92"/>
        <v>0</v>
      </c>
      <c r="W146" s="46">
        <f t="shared" si="92"/>
        <v>0</v>
      </c>
      <c r="X146" s="46">
        <f t="shared" si="92"/>
        <v>0</v>
      </c>
      <c r="Y146" s="46">
        <f t="shared" si="92"/>
        <v>0</v>
      </c>
      <c r="Z146" s="46">
        <f t="shared" si="92"/>
        <v>0</v>
      </c>
      <c r="AA146" s="46">
        <f t="shared" si="92"/>
        <v>0</v>
      </c>
      <c r="AB146" s="46">
        <f t="shared" si="92"/>
        <v>0</v>
      </c>
      <c r="AC146" s="46">
        <f t="shared" si="92"/>
        <v>0</v>
      </c>
      <c r="AD146" s="46">
        <f t="shared" si="92"/>
        <v>0</v>
      </c>
      <c r="AE146" s="46">
        <f t="shared" si="92"/>
        <v>0</v>
      </c>
      <c r="AF146" s="46">
        <f t="shared" si="92"/>
        <v>0</v>
      </c>
      <c r="AG146" s="46">
        <f t="shared" si="92"/>
        <v>-0.99270000000000003</v>
      </c>
      <c r="AH146" s="46">
        <f t="shared" si="92"/>
        <v>-819.89865000000009</v>
      </c>
      <c r="AI146" s="46">
        <f t="shared" si="92"/>
        <v>-753.28137900000002</v>
      </c>
      <c r="AJ146" s="46">
        <f t="shared" si="92"/>
        <v>-3194.0900415000006</v>
      </c>
      <c r="AK146" s="46">
        <f t="shared" si="92"/>
        <v>-43.894228499999997</v>
      </c>
      <c r="AL146" s="46">
        <f t="shared" si="92"/>
        <v>0</v>
      </c>
      <c r="AM146" s="46">
        <f t="shared" si="92"/>
        <v>0</v>
      </c>
      <c r="AN146" s="46">
        <f t="shared" si="92"/>
        <v>0</v>
      </c>
      <c r="AO146" s="46">
        <f t="shared" si="92"/>
        <v>0</v>
      </c>
      <c r="AP146" s="46">
        <f t="shared" si="92"/>
        <v>1836.45</v>
      </c>
      <c r="AQ146" s="46">
        <f t="shared" si="92"/>
        <v>84.825000000000003</v>
      </c>
      <c r="AR146" s="46">
        <f t="shared" si="92"/>
        <v>324.12094200000081</v>
      </c>
      <c r="AS146" s="46">
        <f t="shared" si="92"/>
        <v>197.09999999999997</v>
      </c>
      <c r="AT146" s="46">
        <f t="shared" si="92"/>
        <v>298.0604070000004</v>
      </c>
      <c r="AU146" s="46">
        <f t="shared" si="92"/>
        <v>248.84900815158156</v>
      </c>
      <c r="AV146" s="46">
        <f t="shared" si="92"/>
        <v>0</v>
      </c>
      <c r="AW146" s="46">
        <f t="shared" si="92"/>
        <v>0</v>
      </c>
      <c r="AX146" s="46">
        <f t="shared" si="92"/>
        <v>0</v>
      </c>
      <c r="AY146" s="46">
        <f t="shared" si="92"/>
        <v>0</v>
      </c>
      <c r="AZ146" s="46">
        <f t="shared" si="92"/>
        <v>0</v>
      </c>
      <c r="BA146" s="46">
        <f t="shared" si="92"/>
        <v>0</v>
      </c>
      <c r="BB146" s="46">
        <f t="shared" si="92"/>
        <v>0</v>
      </c>
      <c r="BC146" s="46">
        <f t="shared" si="92"/>
        <v>0</v>
      </c>
      <c r="BD146" s="46">
        <f t="shared" si="92"/>
        <v>0</v>
      </c>
      <c r="BE146" s="46">
        <f t="shared" si="92"/>
        <v>0</v>
      </c>
      <c r="BF146" s="46">
        <f t="shared" si="92"/>
        <v>0</v>
      </c>
      <c r="BG146" s="46">
        <f t="shared" si="92"/>
        <v>0</v>
      </c>
      <c r="BH146" s="46">
        <f t="shared" si="92"/>
        <v>0</v>
      </c>
      <c r="BI146" s="46">
        <f t="shared" si="92"/>
        <v>0</v>
      </c>
      <c r="BJ146" s="46">
        <f t="shared" si="92"/>
        <v>0</v>
      </c>
      <c r="BK146" s="46">
        <f t="shared" si="92"/>
        <v>0</v>
      </c>
      <c r="BL146" s="46">
        <f t="shared" si="92"/>
        <v>0</v>
      </c>
      <c r="BM146" s="46">
        <f t="shared" si="92"/>
        <v>0</v>
      </c>
      <c r="BN146" s="46">
        <f t="shared" si="92"/>
        <v>0</v>
      </c>
      <c r="BO146" s="46">
        <f t="shared" si="92"/>
        <v>0</v>
      </c>
      <c r="BP146" s="46">
        <f t="shared" si="92"/>
        <v>0</v>
      </c>
      <c r="BQ146" s="46">
        <f t="shared" si="92"/>
        <v>0</v>
      </c>
      <c r="BR146" s="46">
        <f t="shared" si="92"/>
        <v>0</v>
      </c>
      <c r="BS146" s="46">
        <f t="shared" ref="BS146:DJ146" si="93">IF(BS$3&lt;$C$9,BS145,0)</f>
        <v>0</v>
      </c>
      <c r="BT146" s="46">
        <f t="shared" si="93"/>
        <v>0</v>
      </c>
      <c r="BU146" s="46">
        <f t="shared" si="93"/>
        <v>0</v>
      </c>
      <c r="BV146" s="46">
        <f t="shared" si="93"/>
        <v>0</v>
      </c>
      <c r="BW146" s="46">
        <f t="shared" si="93"/>
        <v>0</v>
      </c>
      <c r="BX146" s="46">
        <f t="shared" si="93"/>
        <v>0</v>
      </c>
      <c r="BY146" s="46">
        <f t="shared" si="93"/>
        <v>0</v>
      </c>
      <c r="BZ146" s="46">
        <f t="shared" si="93"/>
        <v>0</v>
      </c>
      <c r="CA146" s="46">
        <f t="shared" si="93"/>
        <v>0</v>
      </c>
      <c r="CB146" s="46">
        <f t="shared" si="93"/>
        <v>0</v>
      </c>
      <c r="CC146" s="46">
        <f t="shared" si="93"/>
        <v>0</v>
      </c>
      <c r="CD146" s="46">
        <f t="shared" si="93"/>
        <v>0</v>
      </c>
      <c r="CE146" s="46">
        <f t="shared" si="93"/>
        <v>0</v>
      </c>
      <c r="CF146" s="46">
        <f t="shared" si="93"/>
        <v>0</v>
      </c>
      <c r="CG146" s="46">
        <f t="shared" si="93"/>
        <v>0</v>
      </c>
      <c r="CH146" s="46">
        <f t="shared" si="93"/>
        <v>0</v>
      </c>
      <c r="CI146" s="46">
        <f t="shared" si="93"/>
        <v>0</v>
      </c>
      <c r="CJ146" s="46">
        <f t="shared" si="93"/>
        <v>0</v>
      </c>
      <c r="CK146" s="46">
        <f t="shared" si="93"/>
        <v>0</v>
      </c>
      <c r="CL146" s="46">
        <f t="shared" si="93"/>
        <v>0</v>
      </c>
      <c r="CM146" s="46">
        <f t="shared" si="93"/>
        <v>0</v>
      </c>
      <c r="CN146" s="46">
        <f t="shared" si="93"/>
        <v>0</v>
      </c>
      <c r="CO146" s="46">
        <f t="shared" si="93"/>
        <v>0</v>
      </c>
      <c r="CP146" s="46">
        <f t="shared" si="93"/>
        <v>0</v>
      </c>
      <c r="CQ146" s="46">
        <f t="shared" si="93"/>
        <v>0</v>
      </c>
      <c r="CR146" s="46">
        <f t="shared" si="93"/>
        <v>0</v>
      </c>
      <c r="CS146" s="46">
        <f t="shared" si="93"/>
        <v>0</v>
      </c>
      <c r="CT146" s="46">
        <f t="shared" si="93"/>
        <v>0</v>
      </c>
      <c r="CU146" s="46">
        <f t="shared" si="93"/>
        <v>0</v>
      </c>
      <c r="CV146" s="46">
        <f t="shared" si="93"/>
        <v>0</v>
      </c>
      <c r="CW146" s="46">
        <f t="shared" si="93"/>
        <v>0</v>
      </c>
      <c r="CX146" s="46">
        <f t="shared" si="93"/>
        <v>0</v>
      </c>
      <c r="CY146" s="46">
        <f t="shared" si="93"/>
        <v>0</v>
      </c>
      <c r="CZ146" s="46">
        <f t="shared" si="93"/>
        <v>0</v>
      </c>
      <c r="DA146" s="46">
        <f t="shared" si="93"/>
        <v>0</v>
      </c>
      <c r="DB146" s="46">
        <f t="shared" si="93"/>
        <v>0</v>
      </c>
      <c r="DC146" s="46">
        <f t="shared" si="93"/>
        <v>0</v>
      </c>
      <c r="DD146" s="46">
        <f t="shared" si="93"/>
        <v>0</v>
      </c>
      <c r="DE146" s="46">
        <f t="shared" si="93"/>
        <v>0</v>
      </c>
      <c r="DF146" s="46">
        <f t="shared" si="93"/>
        <v>0</v>
      </c>
      <c r="DG146" s="46">
        <f t="shared" si="93"/>
        <v>0</v>
      </c>
      <c r="DH146" s="46">
        <f t="shared" si="93"/>
        <v>0</v>
      </c>
      <c r="DI146" s="46">
        <f t="shared" si="93"/>
        <v>0</v>
      </c>
      <c r="DJ146" s="46">
        <f t="shared" si="93"/>
        <v>0</v>
      </c>
    </row>
    <row r="147" spans="2:114" x14ac:dyDescent="0.35">
      <c r="B147" s="40"/>
      <c r="E147" s="32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</row>
    <row r="148" spans="2:114" x14ac:dyDescent="0.35">
      <c r="B148" s="40" t="s">
        <v>78</v>
      </c>
      <c r="C148" s="2"/>
      <c r="D148" s="2"/>
      <c r="E148" s="44">
        <f>SUM(G148:DJ148)</f>
        <v>19388.552287816095</v>
      </c>
      <c r="F148" s="2"/>
      <c r="G148" s="46">
        <f t="shared" ref="G148:BR148" si="94">G144+G140</f>
        <v>0</v>
      </c>
      <c r="H148" s="46">
        <f t="shared" si="94"/>
        <v>71.182199250000011</v>
      </c>
      <c r="I148" s="46">
        <f t="shared" si="94"/>
        <v>0</v>
      </c>
      <c r="J148" s="46">
        <f t="shared" si="94"/>
        <v>0</v>
      </c>
      <c r="K148" s="46">
        <f t="shared" si="94"/>
        <v>0</v>
      </c>
      <c r="L148" s="46">
        <f t="shared" si="94"/>
        <v>0</v>
      </c>
      <c r="M148" s="46">
        <f t="shared" si="94"/>
        <v>0</v>
      </c>
      <c r="N148" s="46">
        <f t="shared" si="94"/>
        <v>0</v>
      </c>
      <c r="O148" s="46">
        <f t="shared" si="94"/>
        <v>0</v>
      </c>
      <c r="P148" s="46">
        <f t="shared" si="94"/>
        <v>0</v>
      </c>
      <c r="Q148" s="46">
        <f t="shared" si="94"/>
        <v>0</v>
      </c>
      <c r="R148" s="46">
        <f t="shared" si="94"/>
        <v>0</v>
      </c>
      <c r="S148" s="46">
        <f t="shared" si="94"/>
        <v>0</v>
      </c>
      <c r="T148" s="46">
        <f t="shared" si="94"/>
        <v>0</v>
      </c>
      <c r="U148" s="46">
        <f t="shared" si="94"/>
        <v>0</v>
      </c>
      <c r="V148" s="46">
        <f t="shared" si="94"/>
        <v>0</v>
      </c>
      <c r="W148" s="46">
        <f t="shared" si="94"/>
        <v>0</v>
      </c>
      <c r="X148" s="46">
        <f t="shared" si="94"/>
        <v>0</v>
      </c>
      <c r="Y148" s="46">
        <f t="shared" si="94"/>
        <v>5.0125000000000002</v>
      </c>
      <c r="Z148" s="46">
        <f t="shared" si="94"/>
        <v>0</v>
      </c>
      <c r="AA148" s="46">
        <f t="shared" si="94"/>
        <v>0</v>
      </c>
      <c r="AB148" s="46">
        <f t="shared" si="94"/>
        <v>0</v>
      </c>
      <c r="AC148" s="46">
        <f t="shared" si="94"/>
        <v>0</v>
      </c>
      <c r="AD148" s="46">
        <f t="shared" si="94"/>
        <v>0</v>
      </c>
      <c r="AE148" s="46">
        <f t="shared" si="94"/>
        <v>0</v>
      </c>
      <c r="AF148" s="46">
        <f t="shared" si="94"/>
        <v>0</v>
      </c>
      <c r="AG148" s="46">
        <f t="shared" si="94"/>
        <v>0</v>
      </c>
      <c r="AH148" s="46">
        <f t="shared" si="94"/>
        <v>0</v>
      </c>
      <c r="AI148" s="46">
        <f t="shared" si="94"/>
        <v>0</v>
      </c>
      <c r="AJ148" s="46">
        <f t="shared" si="94"/>
        <v>0</v>
      </c>
      <c r="AK148" s="46">
        <f t="shared" si="94"/>
        <v>5.0429999999999993</v>
      </c>
      <c r="AL148" s="46">
        <f t="shared" si="94"/>
        <v>0</v>
      </c>
      <c r="AM148" s="46">
        <f t="shared" si="94"/>
        <v>5.1690749999999985</v>
      </c>
      <c r="AN148" s="46">
        <f t="shared" si="94"/>
        <v>0</v>
      </c>
      <c r="AO148" s="46">
        <f t="shared" si="94"/>
        <v>5.2983018749999982</v>
      </c>
      <c r="AP148" s="46">
        <f t="shared" si="94"/>
        <v>1836.45</v>
      </c>
      <c r="AQ148" s="46">
        <f t="shared" si="94"/>
        <v>90.255759421874998</v>
      </c>
      <c r="AR148" s="46">
        <f t="shared" si="94"/>
        <v>324.12094200000081</v>
      </c>
      <c r="AS148" s="46">
        <f t="shared" si="94"/>
        <v>202.66652840742185</v>
      </c>
      <c r="AT148" s="46">
        <f t="shared" si="94"/>
        <v>298.0604070000004</v>
      </c>
      <c r="AU148" s="46">
        <f t="shared" si="94"/>
        <v>254.55469976918897</v>
      </c>
      <c r="AV148" s="46">
        <f t="shared" si="94"/>
        <v>298.15809714847148</v>
      </c>
      <c r="AW148" s="46">
        <f t="shared" si="94"/>
        <v>286.89434945651908</v>
      </c>
      <c r="AX148" s="46">
        <f t="shared" si="94"/>
        <v>297.4408979484715</v>
      </c>
      <c r="AY148" s="46">
        <f t="shared" si="94"/>
        <v>286.22466100422025</v>
      </c>
      <c r="AZ148" s="46">
        <f t="shared" si="94"/>
        <v>296.19874314847141</v>
      </c>
      <c r="BA148" s="46">
        <f t="shared" si="94"/>
        <v>295.45349776061397</v>
      </c>
      <c r="BB148" s="46">
        <f t="shared" si="94"/>
        <v>291.89156274847142</v>
      </c>
      <c r="BC148" s="46">
        <f t="shared" si="94"/>
        <v>274.08974590591748</v>
      </c>
      <c r="BD148" s="46">
        <f t="shared" si="94"/>
        <v>296.4513083484714</v>
      </c>
      <c r="BE148" s="46">
        <f t="shared" si="94"/>
        <v>292.65335550485361</v>
      </c>
      <c r="BF148" s="46">
        <f t="shared" si="94"/>
        <v>290.20700034847141</v>
      </c>
      <c r="BG148" s="46">
        <f t="shared" si="94"/>
        <v>362.11083640298989</v>
      </c>
      <c r="BH148" s="46">
        <f t="shared" si="94"/>
        <v>388.3463099904796</v>
      </c>
      <c r="BI148" s="46">
        <f t="shared" si="94"/>
        <v>242.0617154820473</v>
      </c>
      <c r="BJ148" s="46">
        <f t="shared" si="94"/>
        <v>319.07358762771742</v>
      </c>
      <c r="BK148" s="46">
        <f t="shared" si="94"/>
        <v>201.52480310127862</v>
      </c>
      <c r="BL148" s="46">
        <f t="shared" si="94"/>
        <v>328.70587480856358</v>
      </c>
      <c r="BM148" s="46">
        <f t="shared" si="94"/>
        <v>170.23779288341663</v>
      </c>
      <c r="BN148" s="46">
        <f t="shared" si="94"/>
        <v>321.64415631248244</v>
      </c>
      <c r="BO148" s="46">
        <f t="shared" si="94"/>
        <v>181.43341087124156</v>
      </c>
      <c r="BP148" s="46">
        <f t="shared" si="94"/>
        <v>316.00967593376203</v>
      </c>
      <c r="BQ148" s="46">
        <f t="shared" si="94"/>
        <v>142.1552413732183</v>
      </c>
      <c r="BR148" s="46">
        <f t="shared" si="94"/>
        <v>316.83896277639394</v>
      </c>
      <c r="BS148" s="46">
        <f t="shared" ref="BS148:DJ148" si="95">BS144+BS140</f>
        <v>177.26536903673684</v>
      </c>
      <c r="BT148" s="46">
        <f t="shared" si="95"/>
        <v>315.63673573541473</v>
      </c>
      <c r="BU148" s="46">
        <f t="shared" si="95"/>
        <v>170.50631183796557</v>
      </c>
      <c r="BV148" s="46">
        <f t="shared" si="95"/>
        <v>329.25211414516991</v>
      </c>
      <c r="BW148" s="46">
        <f t="shared" si="95"/>
        <v>153.90197688792145</v>
      </c>
      <c r="BX148" s="46">
        <f t="shared" si="95"/>
        <v>361.7834749687454</v>
      </c>
      <c r="BY148" s="46">
        <f t="shared" si="95"/>
        <v>120.4729972650305</v>
      </c>
      <c r="BZ148" s="46">
        <f t="shared" si="95"/>
        <v>372.38180364786319</v>
      </c>
      <c r="CA148" s="46">
        <f t="shared" si="95"/>
        <v>111.29569204207856</v>
      </c>
      <c r="CB148" s="46">
        <f t="shared" si="95"/>
        <v>414.49398819235773</v>
      </c>
      <c r="CC148" s="46">
        <f t="shared" si="95"/>
        <v>50.27372380901371</v>
      </c>
      <c r="CD148" s="46">
        <f t="shared" si="95"/>
        <v>439.85705531132078</v>
      </c>
      <c r="CE148" s="46">
        <f t="shared" si="95"/>
        <v>139.65128655471085</v>
      </c>
      <c r="CF148" s="46">
        <f t="shared" si="95"/>
        <v>433.63409838822815</v>
      </c>
      <c r="CG148" s="46">
        <f t="shared" si="95"/>
        <v>2688.1046613674839</v>
      </c>
      <c r="CH148" s="46">
        <f t="shared" si="95"/>
        <v>2033.4051531497162</v>
      </c>
      <c r="CI148" s="46">
        <f t="shared" si="95"/>
        <v>1479.743031469525</v>
      </c>
      <c r="CJ148" s="46">
        <f t="shared" si="95"/>
        <v>3.2738143967820923</v>
      </c>
      <c r="CK148" s="46">
        <f t="shared" si="95"/>
        <v>0</v>
      </c>
      <c r="CL148" s="46">
        <f t="shared" si="95"/>
        <v>0</v>
      </c>
      <c r="CM148" s="46">
        <f t="shared" si="95"/>
        <v>0</v>
      </c>
      <c r="CN148" s="46">
        <f t="shared" si="95"/>
        <v>0</v>
      </c>
      <c r="CO148" s="46">
        <f t="shared" si="95"/>
        <v>0</v>
      </c>
      <c r="CP148" s="46">
        <f t="shared" si="95"/>
        <v>0</v>
      </c>
      <c r="CQ148" s="46">
        <f t="shared" si="95"/>
        <v>0</v>
      </c>
      <c r="CR148" s="46">
        <f t="shared" si="95"/>
        <v>0</v>
      </c>
      <c r="CS148" s="46">
        <f t="shared" si="95"/>
        <v>0</v>
      </c>
      <c r="CT148" s="46">
        <f t="shared" si="95"/>
        <v>0</v>
      </c>
      <c r="CU148" s="46">
        <f t="shared" si="95"/>
        <v>0</v>
      </c>
      <c r="CV148" s="46">
        <f t="shared" si="95"/>
        <v>0</v>
      </c>
      <c r="CW148" s="46">
        <f t="shared" si="95"/>
        <v>0</v>
      </c>
      <c r="CX148" s="46">
        <f t="shared" si="95"/>
        <v>0</v>
      </c>
      <c r="CY148" s="46">
        <f t="shared" si="95"/>
        <v>0</v>
      </c>
      <c r="CZ148" s="46">
        <f t="shared" si="95"/>
        <v>0</v>
      </c>
      <c r="DA148" s="46">
        <f t="shared" si="95"/>
        <v>0</v>
      </c>
      <c r="DB148" s="46">
        <f t="shared" si="95"/>
        <v>0</v>
      </c>
      <c r="DC148" s="46">
        <f t="shared" si="95"/>
        <v>0</v>
      </c>
      <c r="DD148" s="46">
        <f t="shared" si="95"/>
        <v>0</v>
      </c>
      <c r="DE148" s="46">
        <f t="shared" si="95"/>
        <v>0</v>
      </c>
      <c r="DF148" s="46">
        <f t="shared" si="95"/>
        <v>0</v>
      </c>
      <c r="DG148" s="46">
        <f t="shared" si="95"/>
        <v>0</v>
      </c>
      <c r="DH148" s="46">
        <f t="shared" si="95"/>
        <v>0</v>
      </c>
      <c r="DI148" s="46">
        <f t="shared" si="95"/>
        <v>0</v>
      </c>
      <c r="DJ148" s="46">
        <f t="shared" si="95"/>
        <v>0</v>
      </c>
    </row>
    <row r="149" spans="2:114" x14ac:dyDescent="0.35">
      <c r="B149" s="40" t="s">
        <v>79</v>
      </c>
      <c r="E149" s="32">
        <f>SUM(G149:DJ149)</f>
        <v>14576.350288816095</v>
      </c>
      <c r="F149" s="2"/>
      <c r="G149" s="43">
        <f t="shared" ref="G149:BR149" si="96">G145+G140</f>
        <v>-4.5000000000000005E-2</v>
      </c>
      <c r="H149" s="43">
        <f t="shared" si="96"/>
        <v>71.182199250000011</v>
      </c>
      <c r="I149" s="43">
        <f t="shared" si="96"/>
        <v>0</v>
      </c>
      <c r="J149" s="43">
        <f t="shared" si="96"/>
        <v>0</v>
      </c>
      <c r="K149" s="43">
        <f t="shared" si="96"/>
        <v>0</v>
      </c>
      <c r="L149" s="43">
        <f t="shared" si="96"/>
        <v>0</v>
      </c>
      <c r="M149" s="43">
        <f t="shared" si="96"/>
        <v>0</v>
      </c>
      <c r="N149" s="43">
        <f t="shared" si="96"/>
        <v>0</v>
      </c>
      <c r="O149" s="43">
        <f t="shared" si="96"/>
        <v>0</v>
      </c>
      <c r="P149" s="43">
        <f t="shared" si="96"/>
        <v>0</v>
      </c>
      <c r="Q149" s="43">
        <f t="shared" si="96"/>
        <v>0</v>
      </c>
      <c r="R149" s="43">
        <f t="shared" si="96"/>
        <v>0</v>
      </c>
      <c r="S149" s="43">
        <f t="shared" si="96"/>
        <v>0</v>
      </c>
      <c r="T149" s="43">
        <f t="shared" si="96"/>
        <v>0</v>
      </c>
      <c r="U149" s="43">
        <f t="shared" si="96"/>
        <v>0</v>
      </c>
      <c r="V149" s="43">
        <f t="shared" si="96"/>
        <v>0</v>
      </c>
      <c r="W149" s="43">
        <f t="shared" si="96"/>
        <v>0</v>
      </c>
      <c r="X149" s="43">
        <f t="shared" si="96"/>
        <v>0</v>
      </c>
      <c r="Y149" s="43">
        <f t="shared" si="96"/>
        <v>5.0125000000000002</v>
      </c>
      <c r="Z149" s="43">
        <f t="shared" si="96"/>
        <v>0</v>
      </c>
      <c r="AA149" s="43">
        <f t="shared" si="96"/>
        <v>0</v>
      </c>
      <c r="AB149" s="43">
        <f t="shared" si="96"/>
        <v>0</v>
      </c>
      <c r="AC149" s="43">
        <f t="shared" si="96"/>
        <v>0</v>
      </c>
      <c r="AD149" s="43">
        <f t="shared" si="96"/>
        <v>0</v>
      </c>
      <c r="AE149" s="43">
        <f t="shared" si="96"/>
        <v>0</v>
      </c>
      <c r="AF149" s="43">
        <f t="shared" si="96"/>
        <v>0</v>
      </c>
      <c r="AG149" s="43">
        <f t="shared" si="96"/>
        <v>-0.99270000000000003</v>
      </c>
      <c r="AH149" s="43">
        <f t="shared" si="96"/>
        <v>-819.89865000000009</v>
      </c>
      <c r="AI149" s="43">
        <f t="shared" si="96"/>
        <v>-753.28137900000002</v>
      </c>
      <c r="AJ149" s="43">
        <f t="shared" si="96"/>
        <v>-3194.0900415000006</v>
      </c>
      <c r="AK149" s="43">
        <f t="shared" si="96"/>
        <v>-38.851228499999998</v>
      </c>
      <c r="AL149" s="43">
        <f t="shared" si="96"/>
        <v>0</v>
      </c>
      <c r="AM149" s="43">
        <f t="shared" si="96"/>
        <v>5.1690749999999985</v>
      </c>
      <c r="AN149" s="43">
        <f t="shared" si="96"/>
        <v>0</v>
      </c>
      <c r="AO149" s="43">
        <f t="shared" si="96"/>
        <v>5.2983018749999982</v>
      </c>
      <c r="AP149" s="43">
        <f t="shared" si="96"/>
        <v>1836.45</v>
      </c>
      <c r="AQ149" s="43">
        <f t="shared" si="96"/>
        <v>90.255759421874998</v>
      </c>
      <c r="AR149" s="43">
        <f t="shared" si="96"/>
        <v>324.12094200000081</v>
      </c>
      <c r="AS149" s="43">
        <f t="shared" si="96"/>
        <v>202.66652840742185</v>
      </c>
      <c r="AT149" s="43">
        <f t="shared" si="96"/>
        <v>298.0604070000004</v>
      </c>
      <c r="AU149" s="43">
        <f t="shared" si="96"/>
        <v>254.55469976918897</v>
      </c>
      <c r="AV149" s="43">
        <f t="shared" si="96"/>
        <v>298.15809714847148</v>
      </c>
      <c r="AW149" s="43">
        <f t="shared" si="96"/>
        <v>286.89434945651908</v>
      </c>
      <c r="AX149" s="43">
        <f t="shared" si="96"/>
        <v>297.4408979484715</v>
      </c>
      <c r="AY149" s="43">
        <f t="shared" si="96"/>
        <v>286.22466100422025</v>
      </c>
      <c r="AZ149" s="43">
        <f t="shared" si="96"/>
        <v>296.19874314847141</v>
      </c>
      <c r="BA149" s="43">
        <f t="shared" si="96"/>
        <v>295.45349776061397</v>
      </c>
      <c r="BB149" s="43">
        <f t="shared" si="96"/>
        <v>291.89156274847142</v>
      </c>
      <c r="BC149" s="43">
        <f t="shared" si="96"/>
        <v>274.08974590591748</v>
      </c>
      <c r="BD149" s="43">
        <f t="shared" si="96"/>
        <v>296.4513083484714</v>
      </c>
      <c r="BE149" s="43">
        <f t="shared" si="96"/>
        <v>292.65335550485361</v>
      </c>
      <c r="BF149" s="43">
        <f t="shared" si="96"/>
        <v>290.20700034847141</v>
      </c>
      <c r="BG149" s="43">
        <f t="shared" si="96"/>
        <v>362.11083640298989</v>
      </c>
      <c r="BH149" s="43">
        <f t="shared" si="96"/>
        <v>388.3463099904796</v>
      </c>
      <c r="BI149" s="43">
        <f t="shared" si="96"/>
        <v>242.0617154820473</v>
      </c>
      <c r="BJ149" s="43">
        <f t="shared" si="96"/>
        <v>319.07358762771742</v>
      </c>
      <c r="BK149" s="43">
        <f t="shared" si="96"/>
        <v>201.52480310127862</v>
      </c>
      <c r="BL149" s="43">
        <f t="shared" si="96"/>
        <v>328.70587480856358</v>
      </c>
      <c r="BM149" s="43">
        <f t="shared" si="96"/>
        <v>170.23779288341663</v>
      </c>
      <c r="BN149" s="43">
        <f t="shared" si="96"/>
        <v>321.64415631248244</v>
      </c>
      <c r="BO149" s="43">
        <f t="shared" si="96"/>
        <v>181.43341087124156</v>
      </c>
      <c r="BP149" s="43">
        <f t="shared" si="96"/>
        <v>316.00967593376203</v>
      </c>
      <c r="BQ149" s="43">
        <f t="shared" si="96"/>
        <v>142.1552413732183</v>
      </c>
      <c r="BR149" s="43">
        <f t="shared" si="96"/>
        <v>316.83896277639394</v>
      </c>
      <c r="BS149" s="43">
        <f t="shared" ref="BS149:DJ149" si="97">BS145+BS140</f>
        <v>177.26536903673684</v>
      </c>
      <c r="BT149" s="43">
        <f t="shared" si="97"/>
        <v>315.63673573541473</v>
      </c>
      <c r="BU149" s="43">
        <f t="shared" si="97"/>
        <v>170.50631183796557</v>
      </c>
      <c r="BV149" s="43">
        <f t="shared" si="97"/>
        <v>329.25211414516991</v>
      </c>
      <c r="BW149" s="43">
        <f t="shared" si="97"/>
        <v>153.90197688792145</v>
      </c>
      <c r="BX149" s="43">
        <f t="shared" si="97"/>
        <v>361.7834749687454</v>
      </c>
      <c r="BY149" s="43">
        <f t="shared" si="97"/>
        <v>120.4729972650305</v>
      </c>
      <c r="BZ149" s="43">
        <f t="shared" si="97"/>
        <v>372.38180364786319</v>
      </c>
      <c r="CA149" s="43">
        <f t="shared" si="97"/>
        <v>111.29569204207856</v>
      </c>
      <c r="CB149" s="43">
        <f t="shared" si="97"/>
        <v>414.49398819235773</v>
      </c>
      <c r="CC149" s="43">
        <f t="shared" si="97"/>
        <v>50.27372380901371</v>
      </c>
      <c r="CD149" s="43">
        <f t="shared" si="97"/>
        <v>439.85705531132078</v>
      </c>
      <c r="CE149" s="43">
        <f t="shared" si="97"/>
        <v>139.65128655471085</v>
      </c>
      <c r="CF149" s="43">
        <f t="shared" si="97"/>
        <v>433.63409838822815</v>
      </c>
      <c r="CG149" s="43">
        <f t="shared" si="97"/>
        <v>2688.1046613674839</v>
      </c>
      <c r="CH149" s="43">
        <f t="shared" si="97"/>
        <v>2033.4051531497162</v>
      </c>
      <c r="CI149" s="43">
        <f t="shared" si="97"/>
        <v>1479.743031469525</v>
      </c>
      <c r="CJ149" s="43">
        <f t="shared" si="97"/>
        <v>3.2738143967820923</v>
      </c>
      <c r="CK149" s="43">
        <f t="shared" si="97"/>
        <v>0</v>
      </c>
      <c r="CL149" s="43">
        <f t="shared" si="97"/>
        <v>0</v>
      </c>
      <c r="CM149" s="43">
        <f t="shared" si="97"/>
        <v>0</v>
      </c>
      <c r="CN149" s="43">
        <f t="shared" si="97"/>
        <v>0</v>
      </c>
      <c r="CO149" s="43">
        <f t="shared" si="97"/>
        <v>0</v>
      </c>
      <c r="CP149" s="43">
        <f t="shared" si="97"/>
        <v>0</v>
      </c>
      <c r="CQ149" s="43">
        <f t="shared" si="97"/>
        <v>0</v>
      </c>
      <c r="CR149" s="43">
        <f t="shared" si="97"/>
        <v>0</v>
      </c>
      <c r="CS149" s="43">
        <f t="shared" si="97"/>
        <v>0</v>
      </c>
      <c r="CT149" s="43">
        <f t="shared" si="97"/>
        <v>0</v>
      </c>
      <c r="CU149" s="43">
        <f t="shared" si="97"/>
        <v>0</v>
      </c>
      <c r="CV149" s="43">
        <f t="shared" si="97"/>
        <v>0</v>
      </c>
      <c r="CW149" s="43">
        <f t="shared" si="97"/>
        <v>0</v>
      </c>
      <c r="CX149" s="43">
        <f t="shared" si="97"/>
        <v>0</v>
      </c>
      <c r="CY149" s="43">
        <f t="shared" si="97"/>
        <v>0</v>
      </c>
      <c r="CZ149" s="43">
        <f t="shared" si="97"/>
        <v>0</v>
      </c>
      <c r="DA149" s="43">
        <f t="shared" si="97"/>
        <v>0</v>
      </c>
      <c r="DB149" s="43">
        <f t="shared" si="97"/>
        <v>0</v>
      </c>
      <c r="DC149" s="43">
        <f t="shared" si="97"/>
        <v>0</v>
      </c>
      <c r="DD149" s="43">
        <f t="shared" si="97"/>
        <v>0</v>
      </c>
      <c r="DE149" s="43">
        <f t="shared" si="97"/>
        <v>0</v>
      </c>
      <c r="DF149" s="43">
        <f t="shared" si="97"/>
        <v>0</v>
      </c>
      <c r="DG149" s="43">
        <f t="shared" si="97"/>
        <v>0</v>
      </c>
      <c r="DH149" s="43">
        <f t="shared" si="97"/>
        <v>0</v>
      </c>
      <c r="DI149" s="43">
        <f t="shared" si="97"/>
        <v>0</v>
      </c>
      <c r="DJ149" s="43">
        <f t="shared" si="97"/>
        <v>0</v>
      </c>
    </row>
    <row r="150" spans="2:114" x14ac:dyDescent="0.35">
      <c r="B150" s="40" t="s">
        <v>80</v>
      </c>
      <c r="E150" s="44">
        <f>SUM(G150:DJ150)</f>
        <v>-1564.9948989970342</v>
      </c>
      <c r="F150" s="2"/>
      <c r="G150" s="46">
        <f t="shared" ref="G150:BR150" si="98">G146+G140</f>
        <v>-4.5000000000000005E-2</v>
      </c>
      <c r="H150" s="46">
        <f t="shared" si="98"/>
        <v>71.182199250000011</v>
      </c>
      <c r="I150" s="46">
        <f t="shared" si="98"/>
        <v>0</v>
      </c>
      <c r="J150" s="46">
        <f t="shared" si="98"/>
        <v>0</v>
      </c>
      <c r="K150" s="46">
        <f t="shared" si="98"/>
        <v>0</v>
      </c>
      <c r="L150" s="46">
        <f t="shared" si="98"/>
        <v>0</v>
      </c>
      <c r="M150" s="46">
        <f t="shared" si="98"/>
        <v>0</v>
      </c>
      <c r="N150" s="46">
        <f t="shared" si="98"/>
        <v>0</v>
      </c>
      <c r="O150" s="46">
        <f t="shared" si="98"/>
        <v>0</v>
      </c>
      <c r="P150" s="46">
        <f t="shared" si="98"/>
        <v>0</v>
      </c>
      <c r="Q150" s="46">
        <f t="shared" si="98"/>
        <v>0</v>
      </c>
      <c r="R150" s="46">
        <f t="shared" si="98"/>
        <v>0</v>
      </c>
      <c r="S150" s="46">
        <f t="shared" si="98"/>
        <v>0</v>
      </c>
      <c r="T150" s="46">
        <f t="shared" si="98"/>
        <v>0</v>
      </c>
      <c r="U150" s="46">
        <f t="shared" si="98"/>
        <v>0</v>
      </c>
      <c r="V150" s="46">
        <f t="shared" si="98"/>
        <v>0</v>
      </c>
      <c r="W150" s="46">
        <f t="shared" si="98"/>
        <v>0</v>
      </c>
      <c r="X150" s="46">
        <f t="shared" si="98"/>
        <v>0</v>
      </c>
      <c r="Y150" s="46">
        <f t="shared" si="98"/>
        <v>5.0125000000000002</v>
      </c>
      <c r="Z150" s="46">
        <f t="shared" si="98"/>
        <v>0</v>
      </c>
      <c r="AA150" s="46">
        <f t="shared" si="98"/>
        <v>0</v>
      </c>
      <c r="AB150" s="46">
        <f t="shared" si="98"/>
        <v>0</v>
      </c>
      <c r="AC150" s="46">
        <f t="shared" si="98"/>
        <v>0</v>
      </c>
      <c r="AD150" s="46">
        <f t="shared" si="98"/>
        <v>0</v>
      </c>
      <c r="AE150" s="46">
        <f t="shared" si="98"/>
        <v>0</v>
      </c>
      <c r="AF150" s="46">
        <f t="shared" si="98"/>
        <v>0</v>
      </c>
      <c r="AG150" s="46">
        <f t="shared" si="98"/>
        <v>-0.99270000000000003</v>
      </c>
      <c r="AH150" s="46">
        <f t="shared" si="98"/>
        <v>-819.89865000000009</v>
      </c>
      <c r="AI150" s="46">
        <f t="shared" si="98"/>
        <v>-753.28137900000002</v>
      </c>
      <c r="AJ150" s="46">
        <f t="shared" si="98"/>
        <v>-3194.0900415000006</v>
      </c>
      <c r="AK150" s="46">
        <f t="shared" si="98"/>
        <v>-38.851228499999998</v>
      </c>
      <c r="AL150" s="46">
        <f t="shared" si="98"/>
        <v>0</v>
      </c>
      <c r="AM150" s="46">
        <f t="shared" si="98"/>
        <v>5.1690749999999985</v>
      </c>
      <c r="AN150" s="46">
        <f t="shared" si="98"/>
        <v>0</v>
      </c>
      <c r="AO150" s="46">
        <f t="shared" si="98"/>
        <v>5.2983018749999982</v>
      </c>
      <c r="AP150" s="46">
        <f t="shared" si="98"/>
        <v>1836.45</v>
      </c>
      <c r="AQ150" s="46">
        <f t="shared" si="98"/>
        <v>90.255759421874998</v>
      </c>
      <c r="AR150" s="46">
        <f t="shared" si="98"/>
        <v>324.12094200000081</v>
      </c>
      <c r="AS150" s="46">
        <f t="shared" si="98"/>
        <v>202.66652840742185</v>
      </c>
      <c r="AT150" s="46">
        <f t="shared" si="98"/>
        <v>298.0604070000004</v>
      </c>
      <c r="AU150" s="46">
        <f t="shared" si="98"/>
        <v>254.55469976918897</v>
      </c>
      <c r="AV150" s="46">
        <f t="shared" si="98"/>
        <v>0</v>
      </c>
      <c r="AW150" s="46">
        <f t="shared" si="98"/>
        <v>5.8483339080476036</v>
      </c>
      <c r="AX150" s="46">
        <f t="shared" si="98"/>
        <v>0</v>
      </c>
      <c r="AY150" s="46">
        <f t="shared" si="98"/>
        <v>5.9945422557487928</v>
      </c>
      <c r="AZ150" s="46">
        <f t="shared" si="98"/>
        <v>0</v>
      </c>
      <c r="BA150" s="46">
        <f t="shared" si="98"/>
        <v>6.1444058121425122</v>
      </c>
      <c r="BB150" s="46">
        <f t="shared" si="98"/>
        <v>0</v>
      </c>
      <c r="BC150" s="46">
        <f t="shared" si="98"/>
        <v>6.2980159574460748</v>
      </c>
      <c r="BD150" s="46">
        <f t="shared" si="98"/>
        <v>0</v>
      </c>
      <c r="BE150" s="46">
        <f t="shared" si="98"/>
        <v>6.4554663563822263</v>
      </c>
      <c r="BF150" s="46">
        <f t="shared" si="98"/>
        <v>0</v>
      </c>
      <c r="BG150" s="46">
        <f t="shared" si="98"/>
        <v>6.616853015291781</v>
      </c>
      <c r="BH150" s="46">
        <f t="shared" si="98"/>
        <v>0</v>
      </c>
      <c r="BI150" s="46">
        <f t="shared" si="98"/>
        <v>6.7822743406740749</v>
      </c>
      <c r="BJ150" s="46">
        <f t="shared" si="98"/>
        <v>0</v>
      </c>
      <c r="BK150" s="46">
        <f t="shared" si="98"/>
        <v>6.9518311991909263</v>
      </c>
      <c r="BL150" s="46">
        <f t="shared" si="98"/>
        <v>0</v>
      </c>
      <c r="BM150" s="46">
        <f t="shared" si="98"/>
        <v>7.1256269791706988</v>
      </c>
      <c r="BN150" s="46">
        <f t="shared" si="98"/>
        <v>0</v>
      </c>
      <c r="BO150" s="46">
        <f t="shared" si="98"/>
        <v>7.3037676536499658</v>
      </c>
      <c r="BP150" s="46">
        <f t="shared" si="98"/>
        <v>0</v>
      </c>
      <c r="BQ150" s="46">
        <f t="shared" si="98"/>
        <v>7.4863618449912144</v>
      </c>
      <c r="BR150" s="46">
        <f t="shared" si="98"/>
        <v>0</v>
      </c>
      <c r="BS150" s="46">
        <f t="shared" ref="BS150:DJ150" si="99">BS146+BS140</f>
        <v>7.6735208911159942</v>
      </c>
      <c r="BT150" s="46">
        <f t="shared" si="99"/>
        <v>0</v>
      </c>
      <c r="BU150" s="46">
        <f t="shared" si="99"/>
        <v>7.8653589133938935</v>
      </c>
      <c r="BV150" s="46">
        <f t="shared" si="99"/>
        <v>0</v>
      </c>
      <c r="BW150" s="46">
        <f t="shared" si="99"/>
        <v>8.0619928862287402</v>
      </c>
      <c r="BX150" s="46">
        <f t="shared" si="99"/>
        <v>0</v>
      </c>
      <c r="BY150" s="46">
        <f t="shared" si="99"/>
        <v>8.2635427083844579</v>
      </c>
      <c r="BZ150" s="46">
        <f t="shared" si="99"/>
        <v>0</v>
      </c>
      <c r="CA150" s="46">
        <f t="shared" si="99"/>
        <v>8.4701312760940688</v>
      </c>
      <c r="CB150" s="46">
        <f t="shared" si="99"/>
        <v>0</v>
      </c>
      <c r="CC150" s="46">
        <f t="shared" si="99"/>
        <v>8.681884557996419</v>
      </c>
      <c r="CD150" s="46">
        <f t="shared" si="99"/>
        <v>0</v>
      </c>
      <c r="CE150" s="46">
        <f t="shared" si="99"/>
        <v>8.8989316719463289</v>
      </c>
      <c r="CF150" s="46">
        <f t="shared" si="99"/>
        <v>0</v>
      </c>
      <c r="CG150" s="46">
        <f t="shared" si="99"/>
        <v>9.1214049637449861</v>
      </c>
      <c r="CH150" s="46">
        <f t="shared" si="99"/>
        <v>0</v>
      </c>
      <c r="CI150" s="46">
        <f t="shared" si="99"/>
        <v>9.3494400878386106</v>
      </c>
      <c r="CJ150" s="46">
        <f t="shared" si="99"/>
        <v>0</v>
      </c>
      <c r="CK150" s="46">
        <f t="shared" si="99"/>
        <v>0</v>
      </c>
      <c r="CL150" s="46">
        <f t="shared" si="99"/>
        <v>0</v>
      </c>
      <c r="CM150" s="46">
        <f t="shared" si="99"/>
        <v>0</v>
      </c>
      <c r="CN150" s="46">
        <f t="shared" si="99"/>
        <v>0</v>
      </c>
      <c r="CO150" s="46">
        <f t="shared" si="99"/>
        <v>0</v>
      </c>
      <c r="CP150" s="46">
        <f t="shared" si="99"/>
        <v>0</v>
      </c>
      <c r="CQ150" s="46">
        <f t="shared" si="99"/>
        <v>0</v>
      </c>
      <c r="CR150" s="46">
        <f t="shared" si="99"/>
        <v>0</v>
      </c>
      <c r="CS150" s="46">
        <f t="shared" si="99"/>
        <v>0</v>
      </c>
      <c r="CT150" s="46">
        <f t="shared" si="99"/>
        <v>0</v>
      </c>
      <c r="CU150" s="46">
        <f t="shared" si="99"/>
        <v>0</v>
      </c>
      <c r="CV150" s="46">
        <f t="shared" si="99"/>
        <v>0</v>
      </c>
      <c r="CW150" s="46">
        <f t="shared" si="99"/>
        <v>0</v>
      </c>
      <c r="CX150" s="46">
        <f t="shared" si="99"/>
        <v>0</v>
      </c>
      <c r="CY150" s="46">
        <f t="shared" si="99"/>
        <v>0</v>
      </c>
      <c r="CZ150" s="46">
        <f t="shared" si="99"/>
        <v>0</v>
      </c>
      <c r="DA150" s="46">
        <f t="shared" si="99"/>
        <v>0</v>
      </c>
      <c r="DB150" s="46">
        <f t="shared" si="99"/>
        <v>0</v>
      </c>
      <c r="DC150" s="46">
        <f t="shared" si="99"/>
        <v>0</v>
      </c>
      <c r="DD150" s="46">
        <f t="shared" si="99"/>
        <v>0</v>
      </c>
      <c r="DE150" s="46">
        <f t="shared" si="99"/>
        <v>0</v>
      </c>
      <c r="DF150" s="46">
        <f t="shared" si="99"/>
        <v>0</v>
      </c>
      <c r="DG150" s="46">
        <f t="shared" si="99"/>
        <v>0</v>
      </c>
      <c r="DH150" s="46">
        <f t="shared" si="99"/>
        <v>0</v>
      </c>
      <c r="DI150" s="46">
        <f t="shared" si="99"/>
        <v>0</v>
      </c>
      <c r="DJ150" s="46">
        <f t="shared" si="99"/>
        <v>0</v>
      </c>
    </row>
    <row r="152" spans="2:114" x14ac:dyDescent="0.35">
      <c r="B152" s="2" t="s">
        <v>70</v>
      </c>
    </row>
    <row r="154" spans="2:114" x14ac:dyDescent="0.35">
      <c r="B154" s="40" t="s">
        <v>75</v>
      </c>
      <c r="C154" s="2"/>
      <c r="D154" s="2"/>
      <c r="E154" s="44">
        <f>SUM(G154:DJ154)</f>
        <v>12509.415305780059</v>
      </c>
      <c r="F154" s="2"/>
      <c r="G154" s="46">
        <f t="shared" ref="G154:BR156" si="100">G144*G$52</f>
        <v>0</v>
      </c>
      <c r="H154" s="46">
        <f t="shared" si="100"/>
        <v>71.071527803905695</v>
      </c>
      <c r="I154" s="46">
        <f t="shared" si="100"/>
        <v>0</v>
      </c>
      <c r="J154" s="46">
        <f t="shared" si="100"/>
        <v>0</v>
      </c>
      <c r="K154" s="46">
        <f t="shared" si="100"/>
        <v>0</v>
      </c>
      <c r="L154" s="46">
        <f t="shared" si="100"/>
        <v>0</v>
      </c>
      <c r="M154" s="46">
        <f t="shared" si="100"/>
        <v>0</v>
      </c>
      <c r="N154" s="46">
        <f t="shared" si="100"/>
        <v>0</v>
      </c>
      <c r="O154" s="46">
        <f t="shared" si="100"/>
        <v>0</v>
      </c>
      <c r="P154" s="46">
        <f t="shared" si="100"/>
        <v>0</v>
      </c>
      <c r="Q154" s="46">
        <f t="shared" si="100"/>
        <v>0</v>
      </c>
      <c r="R154" s="46">
        <f t="shared" si="100"/>
        <v>0</v>
      </c>
      <c r="S154" s="46">
        <f t="shared" si="100"/>
        <v>0</v>
      </c>
      <c r="T154" s="46">
        <f t="shared" si="100"/>
        <v>0</v>
      </c>
      <c r="U154" s="46">
        <f t="shared" si="100"/>
        <v>0</v>
      </c>
      <c r="V154" s="46">
        <f t="shared" si="100"/>
        <v>0</v>
      </c>
      <c r="W154" s="46">
        <f t="shared" si="100"/>
        <v>0</v>
      </c>
      <c r="X154" s="46">
        <f t="shared" si="100"/>
        <v>0</v>
      </c>
      <c r="Y154" s="46">
        <f t="shared" si="100"/>
        <v>0</v>
      </c>
      <c r="Z154" s="46">
        <f t="shared" si="100"/>
        <v>0</v>
      </c>
      <c r="AA154" s="46">
        <f t="shared" si="100"/>
        <v>0</v>
      </c>
      <c r="AB154" s="46">
        <f t="shared" si="100"/>
        <v>0</v>
      </c>
      <c r="AC154" s="46">
        <f t="shared" si="100"/>
        <v>0</v>
      </c>
      <c r="AD154" s="46">
        <f t="shared" si="100"/>
        <v>0</v>
      </c>
      <c r="AE154" s="46">
        <f t="shared" si="100"/>
        <v>0</v>
      </c>
      <c r="AF154" s="46">
        <f t="shared" si="100"/>
        <v>0</v>
      </c>
      <c r="AG154" s="46">
        <f t="shared" si="100"/>
        <v>0</v>
      </c>
      <c r="AH154" s="46">
        <f t="shared" si="100"/>
        <v>0</v>
      </c>
      <c r="AI154" s="46">
        <f t="shared" si="100"/>
        <v>0</v>
      </c>
      <c r="AJ154" s="46">
        <f t="shared" si="100"/>
        <v>0</v>
      </c>
      <c r="AK154" s="46">
        <f t="shared" si="100"/>
        <v>0</v>
      </c>
      <c r="AL154" s="46">
        <f t="shared" si="100"/>
        <v>0</v>
      </c>
      <c r="AM154" s="46">
        <f t="shared" si="100"/>
        <v>0</v>
      </c>
      <c r="AN154" s="46">
        <f t="shared" si="100"/>
        <v>0</v>
      </c>
      <c r="AO154" s="46">
        <f t="shared" si="100"/>
        <v>0</v>
      </c>
      <c r="AP154" s="46">
        <f t="shared" si="100"/>
        <v>1623.8857566494617</v>
      </c>
      <c r="AQ154" s="46">
        <f t="shared" si="100"/>
        <v>74.084698039549522</v>
      </c>
      <c r="AR154" s="46">
        <f t="shared" si="100"/>
        <v>279.61535349068873</v>
      </c>
      <c r="AS154" s="46">
        <f t="shared" si="100"/>
        <v>167.94540611108656</v>
      </c>
      <c r="AT154" s="46">
        <f t="shared" si="100"/>
        <v>250.86230865939427</v>
      </c>
      <c r="AU154" s="46">
        <f t="shared" si="100"/>
        <v>206.86837160377183</v>
      </c>
      <c r="AV154" s="46">
        <f t="shared" si="100"/>
        <v>244.82439950554007</v>
      </c>
      <c r="AW154" s="46">
        <f t="shared" si="100"/>
        <v>227.93560549077296</v>
      </c>
      <c r="AX154" s="46">
        <f t="shared" si="100"/>
        <v>238.27725175048826</v>
      </c>
      <c r="AY154" s="46">
        <f t="shared" si="100"/>
        <v>221.73002311500068</v>
      </c>
      <c r="AZ154" s="46">
        <f t="shared" si="100"/>
        <v>231.49523717347716</v>
      </c>
      <c r="BA154" s="46">
        <f t="shared" si="100"/>
        <v>223.33064617301767</v>
      </c>
      <c r="BB154" s="46">
        <f t="shared" si="100"/>
        <v>222.56517187081701</v>
      </c>
      <c r="BC154" s="46">
        <f t="shared" si="100"/>
        <v>201.67862929771516</v>
      </c>
      <c r="BD154" s="46">
        <f t="shared" si="100"/>
        <v>220.52901825278082</v>
      </c>
      <c r="BE154" s="46">
        <f t="shared" si="100"/>
        <v>210.28368224224758</v>
      </c>
      <c r="BF154" s="46">
        <f t="shared" si="100"/>
        <v>210.61764314269945</v>
      </c>
      <c r="BG154" s="46">
        <f t="shared" si="100"/>
        <v>254.82773947379746</v>
      </c>
      <c r="BH154" s="46">
        <f t="shared" si="100"/>
        <v>274.96837771486599</v>
      </c>
      <c r="BI154" s="46">
        <f t="shared" si="100"/>
        <v>164.54127215078086</v>
      </c>
      <c r="BJ154" s="46">
        <f t="shared" si="100"/>
        <v>220.40987941239729</v>
      </c>
      <c r="BK154" s="46">
        <f t="shared" si="100"/>
        <v>132.75465883549029</v>
      </c>
      <c r="BL154" s="46">
        <f t="shared" si="100"/>
        <v>221.52576342952349</v>
      </c>
      <c r="BM154" s="46">
        <f t="shared" si="100"/>
        <v>108.57503330302778</v>
      </c>
      <c r="BN154" s="46">
        <f t="shared" si="100"/>
        <v>211.4790279608788</v>
      </c>
      <c r="BO154" s="46">
        <f t="shared" si="100"/>
        <v>113.08156648818512</v>
      </c>
      <c r="BP154" s="46">
        <f t="shared" si="100"/>
        <v>202.70692815806774</v>
      </c>
      <c r="BQ154" s="46">
        <f t="shared" si="100"/>
        <v>85.322330495381422</v>
      </c>
      <c r="BR154" s="46">
        <f t="shared" si="100"/>
        <v>198.2820145786026</v>
      </c>
      <c r="BS154" s="46">
        <f t="shared" ref="BS154:DJ156" si="101">BS144*BS$52</f>
        <v>104.82787207092773</v>
      </c>
      <c r="BT154" s="46">
        <f t="shared" si="101"/>
        <v>192.71200674140852</v>
      </c>
      <c r="BU154" s="46">
        <f t="shared" si="101"/>
        <v>98.079450211800889</v>
      </c>
      <c r="BV154" s="46">
        <f t="shared" si="101"/>
        <v>196.12136252839079</v>
      </c>
      <c r="BW154" s="46">
        <f t="shared" si="101"/>
        <v>85.802576473187202</v>
      </c>
      <c r="BX154" s="46">
        <f t="shared" si="101"/>
        <v>210.24299980974487</v>
      </c>
      <c r="BY154" s="46">
        <f t="shared" si="101"/>
        <v>64.406468533046734</v>
      </c>
      <c r="BZ154" s="46">
        <f t="shared" si="101"/>
        <v>211.12406023556963</v>
      </c>
      <c r="CA154" s="46">
        <f t="shared" si="101"/>
        <v>57.580763891912355</v>
      </c>
      <c r="CB154" s="46">
        <f t="shared" si="101"/>
        <v>229.26826682112531</v>
      </c>
      <c r="CC154" s="46">
        <f t="shared" si="101"/>
        <v>22.722742550834472</v>
      </c>
      <c r="CD154" s="46">
        <f t="shared" si="101"/>
        <v>237.36273361909937</v>
      </c>
      <c r="CE154" s="46">
        <f t="shared" si="101"/>
        <v>69.691182234226972</v>
      </c>
      <c r="CF154" s="46">
        <f t="shared" si="101"/>
        <v>228.29732901302106</v>
      </c>
      <c r="CG154" s="46">
        <f t="shared" si="101"/>
        <v>1393.0753189649611</v>
      </c>
      <c r="CH154" s="46">
        <f t="shared" si="101"/>
        <v>1044.4261489442399</v>
      </c>
      <c r="CI154" s="46">
        <f t="shared" si="101"/>
        <v>745.95817043564011</v>
      </c>
      <c r="CJ154" s="46">
        <f t="shared" si="101"/>
        <v>1.6405303275104364</v>
      </c>
      <c r="CK154" s="46">
        <f t="shared" si="101"/>
        <v>0</v>
      </c>
      <c r="CL154" s="46">
        <f t="shared" si="101"/>
        <v>0</v>
      </c>
      <c r="CM154" s="46">
        <f t="shared" si="101"/>
        <v>0</v>
      </c>
      <c r="CN154" s="46">
        <f t="shared" si="101"/>
        <v>0</v>
      </c>
      <c r="CO154" s="46">
        <f t="shared" si="101"/>
        <v>0</v>
      </c>
      <c r="CP154" s="46">
        <f t="shared" si="101"/>
        <v>0</v>
      </c>
      <c r="CQ154" s="46">
        <f t="shared" si="101"/>
        <v>0</v>
      </c>
      <c r="CR154" s="46">
        <f t="shared" si="101"/>
        <v>0</v>
      </c>
      <c r="CS154" s="46">
        <f t="shared" si="101"/>
        <v>0</v>
      </c>
      <c r="CT154" s="46">
        <f t="shared" si="101"/>
        <v>0</v>
      </c>
      <c r="CU154" s="46">
        <f t="shared" si="101"/>
        <v>0</v>
      </c>
      <c r="CV154" s="46">
        <f t="shared" si="101"/>
        <v>0</v>
      </c>
      <c r="CW154" s="46">
        <f t="shared" si="101"/>
        <v>0</v>
      </c>
      <c r="CX154" s="46">
        <f t="shared" si="101"/>
        <v>0</v>
      </c>
      <c r="CY154" s="46">
        <f t="shared" si="101"/>
        <v>0</v>
      </c>
      <c r="CZ154" s="46">
        <f t="shared" si="101"/>
        <v>0</v>
      </c>
      <c r="DA154" s="46">
        <f t="shared" si="101"/>
        <v>0</v>
      </c>
      <c r="DB154" s="46">
        <f t="shared" si="101"/>
        <v>0</v>
      </c>
      <c r="DC154" s="46">
        <f t="shared" si="101"/>
        <v>0</v>
      </c>
      <c r="DD154" s="46">
        <f t="shared" si="101"/>
        <v>0</v>
      </c>
      <c r="DE154" s="46">
        <f t="shared" si="101"/>
        <v>0</v>
      </c>
      <c r="DF154" s="46">
        <f t="shared" si="101"/>
        <v>0</v>
      </c>
      <c r="DG154" s="46">
        <f t="shared" si="101"/>
        <v>0</v>
      </c>
      <c r="DH154" s="46">
        <f t="shared" si="101"/>
        <v>0</v>
      </c>
      <c r="DI154" s="46">
        <f t="shared" si="101"/>
        <v>0</v>
      </c>
      <c r="DJ154" s="46">
        <f t="shared" si="101"/>
        <v>0</v>
      </c>
    </row>
    <row r="155" spans="2:114" x14ac:dyDescent="0.35">
      <c r="B155" s="40" t="s">
        <v>76</v>
      </c>
      <c r="E155" s="32">
        <f>SUM(G155:DJ155)</f>
        <v>7969.5123025763287</v>
      </c>
      <c r="F155" s="2"/>
      <c r="G155" s="43">
        <f t="shared" si="100"/>
        <v>-4.5000000000000005E-2</v>
      </c>
      <c r="H155" s="43">
        <f t="shared" si="100"/>
        <v>71.071527803905695</v>
      </c>
      <c r="I155" s="43">
        <f t="shared" si="100"/>
        <v>0</v>
      </c>
      <c r="J155" s="43">
        <f t="shared" si="100"/>
        <v>0</v>
      </c>
      <c r="K155" s="43">
        <f t="shared" si="100"/>
        <v>0</v>
      </c>
      <c r="L155" s="43">
        <f t="shared" si="100"/>
        <v>0</v>
      </c>
      <c r="M155" s="43">
        <f t="shared" si="100"/>
        <v>0</v>
      </c>
      <c r="N155" s="43">
        <f t="shared" si="100"/>
        <v>0</v>
      </c>
      <c r="O155" s="43">
        <f t="shared" si="100"/>
        <v>0</v>
      </c>
      <c r="P155" s="43">
        <f t="shared" si="100"/>
        <v>0</v>
      </c>
      <c r="Q155" s="43">
        <f t="shared" si="100"/>
        <v>0</v>
      </c>
      <c r="R155" s="43">
        <f t="shared" si="100"/>
        <v>0</v>
      </c>
      <c r="S155" s="43">
        <f t="shared" si="100"/>
        <v>0</v>
      </c>
      <c r="T155" s="43">
        <f t="shared" si="100"/>
        <v>0</v>
      </c>
      <c r="U155" s="43">
        <f t="shared" si="100"/>
        <v>0</v>
      </c>
      <c r="V155" s="43">
        <f t="shared" si="100"/>
        <v>0</v>
      </c>
      <c r="W155" s="43">
        <f t="shared" si="100"/>
        <v>0</v>
      </c>
      <c r="X155" s="43">
        <f t="shared" si="100"/>
        <v>0</v>
      </c>
      <c r="Y155" s="43">
        <f t="shared" si="100"/>
        <v>0</v>
      </c>
      <c r="Z155" s="43">
        <f t="shared" si="100"/>
        <v>0</v>
      </c>
      <c r="AA155" s="43">
        <f t="shared" si="100"/>
        <v>0</v>
      </c>
      <c r="AB155" s="43">
        <f t="shared" si="100"/>
        <v>0</v>
      </c>
      <c r="AC155" s="43">
        <f t="shared" si="100"/>
        <v>0</v>
      </c>
      <c r="AD155" s="43">
        <f t="shared" si="100"/>
        <v>0</v>
      </c>
      <c r="AE155" s="43">
        <f t="shared" si="100"/>
        <v>0</v>
      </c>
      <c r="AF155" s="43">
        <f t="shared" si="100"/>
        <v>0</v>
      </c>
      <c r="AG155" s="43">
        <f t="shared" si="100"/>
        <v>-0.94140263518728196</v>
      </c>
      <c r="AH155" s="43">
        <f t="shared" si="100"/>
        <v>-775.9557393267263</v>
      </c>
      <c r="AI155" s="43">
        <f t="shared" si="100"/>
        <v>-711.41668609344526</v>
      </c>
      <c r="AJ155" s="43">
        <f t="shared" si="100"/>
        <v>-3010.2599951342759</v>
      </c>
      <c r="AK155" s="43">
        <f t="shared" si="100"/>
        <v>-41.284180014098631</v>
      </c>
      <c r="AL155" s="43">
        <f t="shared" si="100"/>
        <v>0</v>
      </c>
      <c r="AM155" s="43">
        <f t="shared" si="100"/>
        <v>0</v>
      </c>
      <c r="AN155" s="43">
        <f t="shared" si="100"/>
        <v>0</v>
      </c>
      <c r="AO155" s="43">
        <f t="shared" si="100"/>
        <v>0</v>
      </c>
      <c r="AP155" s="43">
        <f t="shared" si="100"/>
        <v>1623.8857566494617</v>
      </c>
      <c r="AQ155" s="43">
        <f t="shared" si="100"/>
        <v>74.084698039549522</v>
      </c>
      <c r="AR155" s="43">
        <f t="shared" si="100"/>
        <v>279.61535349068873</v>
      </c>
      <c r="AS155" s="43">
        <f t="shared" si="100"/>
        <v>167.94540611108656</v>
      </c>
      <c r="AT155" s="43">
        <f t="shared" si="100"/>
        <v>250.86230865939427</v>
      </c>
      <c r="AU155" s="43">
        <f t="shared" si="100"/>
        <v>206.86837160377183</v>
      </c>
      <c r="AV155" s="43">
        <f t="shared" si="100"/>
        <v>244.82439950554007</v>
      </c>
      <c r="AW155" s="43">
        <f t="shared" si="100"/>
        <v>227.93560549077296</v>
      </c>
      <c r="AX155" s="43">
        <f t="shared" si="100"/>
        <v>238.27725175048826</v>
      </c>
      <c r="AY155" s="43">
        <f t="shared" si="100"/>
        <v>221.73002311500068</v>
      </c>
      <c r="AZ155" s="43">
        <f t="shared" si="100"/>
        <v>231.49523717347716</v>
      </c>
      <c r="BA155" s="43">
        <f t="shared" si="100"/>
        <v>223.33064617301767</v>
      </c>
      <c r="BB155" s="43">
        <f t="shared" si="100"/>
        <v>222.56517187081701</v>
      </c>
      <c r="BC155" s="43">
        <f t="shared" si="100"/>
        <v>201.67862929771516</v>
      </c>
      <c r="BD155" s="43">
        <f t="shared" si="100"/>
        <v>220.52901825278082</v>
      </c>
      <c r="BE155" s="43">
        <f t="shared" si="100"/>
        <v>210.28368224224758</v>
      </c>
      <c r="BF155" s="43">
        <f t="shared" si="100"/>
        <v>210.61764314269945</v>
      </c>
      <c r="BG155" s="43">
        <f t="shared" si="100"/>
        <v>254.82773947379746</v>
      </c>
      <c r="BH155" s="43">
        <f t="shared" si="100"/>
        <v>274.96837771486599</v>
      </c>
      <c r="BI155" s="43">
        <f t="shared" si="100"/>
        <v>164.54127215078086</v>
      </c>
      <c r="BJ155" s="43">
        <f t="shared" si="100"/>
        <v>220.40987941239729</v>
      </c>
      <c r="BK155" s="43">
        <f t="shared" si="100"/>
        <v>132.75465883549029</v>
      </c>
      <c r="BL155" s="43">
        <f t="shared" si="100"/>
        <v>221.52576342952349</v>
      </c>
      <c r="BM155" s="43">
        <f t="shared" si="100"/>
        <v>108.57503330302778</v>
      </c>
      <c r="BN155" s="43">
        <f t="shared" si="100"/>
        <v>211.4790279608788</v>
      </c>
      <c r="BO155" s="43">
        <f t="shared" si="100"/>
        <v>113.08156648818512</v>
      </c>
      <c r="BP155" s="43">
        <f t="shared" si="100"/>
        <v>202.70692815806774</v>
      </c>
      <c r="BQ155" s="43">
        <f t="shared" si="100"/>
        <v>85.322330495381422</v>
      </c>
      <c r="BR155" s="43">
        <f t="shared" si="100"/>
        <v>198.2820145786026</v>
      </c>
      <c r="BS155" s="43">
        <f t="shared" si="101"/>
        <v>104.82787207092773</v>
      </c>
      <c r="BT155" s="43">
        <f t="shared" si="101"/>
        <v>192.71200674140852</v>
      </c>
      <c r="BU155" s="43">
        <f t="shared" si="101"/>
        <v>98.079450211800889</v>
      </c>
      <c r="BV155" s="43">
        <f t="shared" si="101"/>
        <v>196.12136252839079</v>
      </c>
      <c r="BW155" s="43">
        <f t="shared" si="101"/>
        <v>85.802576473187202</v>
      </c>
      <c r="BX155" s="43">
        <f t="shared" si="101"/>
        <v>210.24299980974487</v>
      </c>
      <c r="BY155" s="43">
        <f t="shared" si="101"/>
        <v>64.406468533046734</v>
      </c>
      <c r="BZ155" s="43">
        <f t="shared" si="101"/>
        <v>211.12406023556963</v>
      </c>
      <c r="CA155" s="43">
        <f t="shared" si="101"/>
        <v>57.580763891912355</v>
      </c>
      <c r="CB155" s="43">
        <f t="shared" si="101"/>
        <v>229.26826682112531</v>
      </c>
      <c r="CC155" s="43">
        <f t="shared" si="101"/>
        <v>22.722742550834472</v>
      </c>
      <c r="CD155" s="43">
        <f t="shared" si="101"/>
        <v>237.36273361909937</v>
      </c>
      <c r="CE155" s="43">
        <f t="shared" si="101"/>
        <v>69.691182234226972</v>
      </c>
      <c r="CF155" s="43">
        <f t="shared" si="101"/>
        <v>228.29732901302106</v>
      </c>
      <c r="CG155" s="43">
        <f t="shared" si="101"/>
        <v>1393.0753189649611</v>
      </c>
      <c r="CH155" s="43">
        <f t="shared" si="101"/>
        <v>1044.4261489442399</v>
      </c>
      <c r="CI155" s="43">
        <f t="shared" si="101"/>
        <v>745.95817043564011</v>
      </c>
      <c r="CJ155" s="43">
        <f t="shared" si="101"/>
        <v>1.6405303275104364</v>
      </c>
      <c r="CK155" s="43">
        <f t="shared" si="101"/>
        <v>0</v>
      </c>
      <c r="CL155" s="43">
        <f t="shared" si="101"/>
        <v>0</v>
      </c>
      <c r="CM155" s="43">
        <f t="shared" si="101"/>
        <v>0</v>
      </c>
      <c r="CN155" s="43">
        <f t="shared" si="101"/>
        <v>0</v>
      </c>
      <c r="CO155" s="43">
        <f t="shared" si="101"/>
        <v>0</v>
      </c>
      <c r="CP155" s="43">
        <f t="shared" si="101"/>
        <v>0</v>
      </c>
      <c r="CQ155" s="43">
        <f t="shared" si="101"/>
        <v>0</v>
      </c>
      <c r="CR155" s="43">
        <f t="shared" si="101"/>
        <v>0</v>
      </c>
      <c r="CS155" s="43">
        <f t="shared" si="101"/>
        <v>0</v>
      </c>
      <c r="CT155" s="43">
        <f t="shared" si="101"/>
        <v>0</v>
      </c>
      <c r="CU155" s="43">
        <f t="shared" si="101"/>
        <v>0</v>
      </c>
      <c r="CV155" s="43">
        <f t="shared" si="101"/>
        <v>0</v>
      </c>
      <c r="CW155" s="43">
        <f t="shared" si="101"/>
        <v>0</v>
      </c>
      <c r="CX155" s="43">
        <f t="shared" si="101"/>
        <v>0</v>
      </c>
      <c r="CY155" s="43">
        <f t="shared" si="101"/>
        <v>0</v>
      </c>
      <c r="CZ155" s="43">
        <f t="shared" si="101"/>
        <v>0</v>
      </c>
      <c r="DA155" s="43">
        <f t="shared" si="101"/>
        <v>0</v>
      </c>
      <c r="DB155" s="43">
        <f t="shared" si="101"/>
        <v>0</v>
      </c>
      <c r="DC155" s="43">
        <f t="shared" si="101"/>
        <v>0</v>
      </c>
      <c r="DD155" s="43">
        <f t="shared" si="101"/>
        <v>0</v>
      </c>
      <c r="DE155" s="43">
        <f t="shared" si="101"/>
        <v>0</v>
      </c>
      <c r="DF155" s="43">
        <f t="shared" si="101"/>
        <v>0</v>
      </c>
      <c r="DG155" s="43">
        <f t="shared" si="101"/>
        <v>0</v>
      </c>
      <c r="DH155" s="43">
        <f t="shared" si="101"/>
        <v>0</v>
      </c>
      <c r="DI155" s="43">
        <f t="shared" si="101"/>
        <v>0</v>
      </c>
      <c r="DJ155" s="43">
        <f t="shared" si="101"/>
        <v>0</v>
      </c>
    </row>
    <row r="156" spans="2:114" x14ac:dyDescent="0.35">
      <c r="B156" s="40" t="s">
        <v>77</v>
      </c>
      <c r="E156" s="44">
        <f>SUM(G156:DJ156)</f>
        <v>-1865.569580845875</v>
      </c>
      <c r="F156" s="2"/>
      <c r="G156" s="46">
        <f t="shared" si="100"/>
        <v>-4.5000000000000005E-2</v>
      </c>
      <c r="H156" s="46">
        <f t="shared" si="100"/>
        <v>71.071527803905695</v>
      </c>
      <c r="I156" s="46">
        <f t="shared" si="100"/>
        <v>0</v>
      </c>
      <c r="J156" s="46">
        <f t="shared" si="100"/>
        <v>0</v>
      </c>
      <c r="K156" s="46">
        <f t="shared" si="100"/>
        <v>0</v>
      </c>
      <c r="L156" s="46">
        <f t="shared" si="100"/>
        <v>0</v>
      </c>
      <c r="M156" s="46">
        <f t="shared" si="100"/>
        <v>0</v>
      </c>
      <c r="N156" s="46">
        <f t="shared" si="100"/>
        <v>0</v>
      </c>
      <c r="O156" s="46">
        <f t="shared" si="100"/>
        <v>0</v>
      </c>
      <c r="P156" s="46">
        <f t="shared" si="100"/>
        <v>0</v>
      </c>
      <c r="Q156" s="46">
        <f t="shared" si="100"/>
        <v>0</v>
      </c>
      <c r="R156" s="46">
        <f t="shared" si="100"/>
        <v>0</v>
      </c>
      <c r="S156" s="46">
        <f t="shared" si="100"/>
        <v>0</v>
      </c>
      <c r="T156" s="46">
        <f t="shared" si="100"/>
        <v>0</v>
      </c>
      <c r="U156" s="46">
        <f t="shared" si="100"/>
        <v>0</v>
      </c>
      <c r="V156" s="46">
        <f t="shared" si="100"/>
        <v>0</v>
      </c>
      <c r="W156" s="46">
        <f t="shared" si="100"/>
        <v>0</v>
      </c>
      <c r="X156" s="46">
        <f t="shared" si="100"/>
        <v>0</v>
      </c>
      <c r="Y156" s="46">
        <f t="shared" si="100"/>
        <v>0</v>
      </c>
      <c r="Z156" s="46">
        <f t="shared" si="100"/>
        <v>0</v>
      </c>
      <c r="AA156" s="46">
        <f t="shared" si="100"/>
        <v>0</v>
      </c>
      <c r="AB156" s="46">
        <f t="shared" si="100"/>
        <v>0</v>
      </c>
      <c r="AC156" s="46">
        <f t="shared" si="100"/>
        <v>0</v>
      </c>
      <c r="AD156" s="46">
        <f t="shared" si="100"/>
        <v>0</v>
      </c>
      <c r="AE156" s="46">
        <f t="shared" si="100"/>
        <v>0</v>
      </c>
      <c r="AF156" s="46">
        <f t="shared" si="100"/>
        <v>0</v>
      </c>
      <c r="AG156" s="46">
        <f t="shared" si="100"/>
        <v>-0.94140263518728196</v>
      </c>
      <c r="AH156" s="46">
        <f t="shared" si="100"/>
        <v>-775.9557393267263</v>
      </c>
      <c r="AI156" s="46">
        <f t="shared" si="100"/>
        <v>-711.41668609344526</v>
      </c>
      <c r="AJ156" s="46">
        <f t="shared" si="100"/>
        <v>-3010.2599951342759</v>
      </c>
      <c r="AK156" s="46">
        <f t="shared" si="100"/>
        <v>-41.284180014098631</v>
      </c>
      <c r="AL156" s="46">
        <f t="shared" si="100"/>
        <v>0</v>
      </c>
      <c r="AM156" s="46">
        <f t="shared" si="100"/>
        <v>0</v>
      </c>
      <c r="AN156" s="46">
        <f t="shared" si="100"/>
        <v>0</v>
      </c>
      <c r="AO156" s="46">
        <f t="shared" si="100"/>
        <v>0</v>
      </c>
      <c r="AP156" s="46">
        <f t="shared" si="100"/>
        <v>1623.8857566494617</v>
      </c>
      <c r="AQ156" s="46">
        <f t="shared" si="100"/>
        <v>74.084698039549522</v>
      </c>
      <c r="AR156" s="46">
        <f t="shared" si="100"/>
        <v>279.61535349068873</v>
      </c>
      <c r="AS156" s="46">
        <f t="shared" si="100"/>
        <v>167.94540611108656</v>
      </c>
      <c r="AT156" s="46">
        <f t="shared" si="100"/>
        <v>250.86230865939427</v>
      </c>
      <c r="AU156" s="46">
        <f t="shared" si="100"/>
        <v>206.86837160377183</v>
      </c>
      <c r="AV156" s="46">
        <f t="shared" si="100"/>
        <v>0</v>
      </c>
      <c r="AW156" s="46">
        <f t="shared" si="100"/>
        <v>0</v>
      </c>
      <c r="AX156" s="46">
        <f t="shared" si="100"/>
        <v>0</v>
      </c>
      <c r="AY156" s="46">
        <f t="shared" si="100"/>
        <v>0</v>
      </c>
      <c r="AZ156" s="46">
        <f t="shared" si="100"/>
        <v>0</v>
      </c>
      <c r="BA156" s="46">
        <f t="shared" si="100"/>
        <v>0</v>
      </c>
      <c r="BB156" s="46">
        <f t="shared" si="100"/>
        <v>0</v>
      </c>
      <c r="BC156" s="46">
        <f t="shared" si="100"/>
        <v>0</v>
      </c>
      <c r="BD156" s="46">
        <f t="shared" si="100"/>
        <v>0</v>
      </c>
      <c r="BE156" s="46">
        <f t="shared" si="100"/>
        <v>0</v>
      </c>
      <c r="BF156" s="46">
        <f t="shared" si="100"/>
        <v>0</v>
      </c>
      <c r="BG156" s="46">
        <f t="shared" si="100"/>
        <v>0</v>
      </c>
      <c r="BH156" s="46">
        <f t="shared" si="100"/>
        <v>0</v>
      </c>
      <c r="BI156" s="46">
        <f t="shared" si="100"/>
        <v>0</v>
      </c>
      <c r="BJ156" s="46">
        <f t="shared" si="100"/>
        <v>0</v>
      </c>
      <c r="BK156" s="46">
        <f t="shared" si="100"/>
        <v>0</v>
      </c>
      <c r="BL156" s="46">
        <f t="shared" si="100"/>
        <v>0</v>
      </c>
      <c r="BM156" s="46">
        <f t="shared" si="100"/>
        <v>0</v>
      </c>
      <c r="BN156" s="46">
        <f t="shared" si="100"/>
        <v>0</v>
      </c>
      <c r="BO156" s="46">
        <f t="shared" si="100"/>
        <v>0</v>
      </c>
      <c r="BP156" s="46">
        <f t="shared" si="100"/>
        <v>0</v>
      </c>
      <c r="BQ156" s="46">
        <f t="shared" si="100"/>
        <v>0</v>
      </c>
      <c r="BR156" s="46">
        <f t="shared" si="100"/>
        <v>0</v>
      </c>
      <c r="BS156" s="46">
        <f t="shared" si="101"/>
        <v>0</v>
      </c>
      <c r="BT156" s="46">
        <f t="shared" si="101"/>
        <v>0</v>
      </c>
      <c r="BU156" s="46">
        <f t="shared" si="101"/>
        <v>0</v>
      </c>
      <c r="BV156" s="46">
        <f t="shared" si="101"/>
        <v>0</v>
      </c>
      <c r="BW156" s="46">
        <f t="shared" si="101"/>
        <v>0</v>
      </c>
      <c r="BX156" s="46">
        <f t="shared" si="101"/>
        <v>0</v>
      </c>
      <c r="BY156" s="46">
        <f t="shared" si="101"/>
        <v>0</v>
      </c>
      <c r="BZ156" s="46">
        <f t="shared" si="101"/>
        <v>0</v>
      </c>
      <c r="CA156" s="46">
        <f t="shared" si="101"/>
        <v>0</v>
      </c>
      <c r="CB156" s="46">
        <f t="shared" si="101"/>
        <v>0</v>
      </c>
      <c r="CC156" s="46">
        <f t="shared" si="101"/>
        <v>0</v>
      </c>
      <c r="CD156" s="46">
        <f t="shared" si="101"/>
        <v>0</v>
      </c>
      <c r="CE156" s="46">
        <f t="shared" si="101"/>
        <v>0</v>
      </c>
      <c r="CF156" s="46">
        <f t="shared" si="101"/>
        <v>0</v>
      </c>
      <c r="CG156" s="46">
        <f t="shared" si="101"/>
        <v>0</v>
      </c>
      <c r="CH156" s="46">
        <f t="shared" si="101"/>
        <v>0</v>
      </c>
      <c r="CI156" s="46">
        <f t="shared" si="101"/>
        <v>0</v>
      </c>
      <c r="CJ156" s="46">
        <f t="shared" si="101"/>
        <v>0</v>
      </c>
      <c r="CK156" s="46">
        <f t="shared" si="101"/>
        <v>0</v>
      </c>
      <c r="CL156" s="46">
        <f t="shared" si="101"/>
        <v>0</v>
      </c>
      <c r="CM156" s="46">
        <f t="shared" si="101"/>
        <v>0</v>
      </c>
      <c r="CN156" s="46">
        <f t="shared" si="101"/>
        <v>0</v>
      </c>
      <c r="CO156" s="46">
        <f t="shared" si="101"/>
        <v>0</v>
      </c>
      <c r="CP156" s="46">
        <f t="shared" si="101"/>
        <v>0</v>
      </c>
      <c r="CQ156" s="46">
        <f t="shared" si="101"/>
        <v>0</v>
      </c>
      <c r="CR156" s="46">
        <f t="shared" si="101"/>
        <v>0</v>
      </c>
      <c r="CS156" s="46">
        <f t="shared" si="101"/>
        <v>0</v>
      </c>
      <c r="CT156" s="46">
        <f t="shared" si="101"/>
        <v>0</v>
      </c>
      <c r="CU156" s="46">
        <f t="shared" si="101"/>
        <v>0</v>
      </c>
      <c r="CV156" s="46">
        <f t="shared" si="101"/>
        <v>0</v>
      </c>
      <c r="CW156" s="46">
        <f t="shared" si="101"/>
        <v>0</v>
      </c>
      <c r="CX156" s="46">
        <f t="shared" si="101"/>
        <v>0</v>
      </c>
      <c r="CY156" s="46">
        <f t="shared" si="101"/>
        <v>0</v>
      </c>
      <c r="CZ156" s="46">
        <f t="shared" si="101"/>
        <v>0</v>
      </c>
      <c r="DA156" s="46">
        <f t="shared" si="101"/>
        <v>0</v>
      </c>
      <c r="DB156" s="46">
        <f t="shared" si="101"/>
        <v>0</v>
      </c>
      <c r="DC156" s="46">
        <f t="shared" si="101"/>
        <v>0</v>
      </c>
      <c r="DD156" s="46">
        <f t="shared" si="101"/>
        <v>0</v>
      </c>
      <c r="DE156" s="46">
        <f t="shared" si="101"/>
        <v>0</v>
      </c>
      <c r="DF156" s="46">
        <f t="shared" si="101"/>
        <v>0</v>
      </c>
      <c r="DG156" s="46">
        <f t="shared" si="101"/>
        <v>0</v>
      </c>
      <c r="DH156" s="46">
        <f t="shared" si="101"/>
        <v>0</v>
      </c>
      <c r="DI156" s="46">
        <f t="shared" si="101"/>
        <v>0</v>
      </c>
      <c r="DJ156" s="46">
        <f t="shared" si="101"/>
        <v>0</v>
      </c>
    </row>
    <row r="157" spans="2:114" x14ac:dyDescent="0.35">
      <c r="B157" s="40"/>
      <c r="E157" s="32"/>
      <c r="F157" s="2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  <c r="DC157" s="55"/>
      <c r="DD157" s="55"/>
      <c r="DE157" s="55"/>
      <c r="DF157" s="55"/>
      <c r="DG157" s="55"/>
      <c r="DH157" s="55"/>
      <c r="DI157" s="55"/>
      <c r="DJ157" s="55"/>
    </row>
    <row r="158" spans="2:114" x14ac:dyDescent="0.35">
      <c r="B158" s="40" t="s">
        <v>78</v>
      </c>
      <c r="C158" s="2"/>
      <c r="D158" s="2"/>
      <c r="E158" s="44">
        <f>SUM(G158:DJ158)</f>
        <v>12637.56932654161</v>
      </c>
      <c r="F158" s="2"/>
      <c r="G158" s="46">
        <f t="shared" ref="G158:BR160" si="102">G148*G$52</f>
        <v>0</v>
      </c>
      <c r="H158" s="46">
        <f t="shared" si="102"/>
        <v>71.071527803905695</v>
      </c>
      <c r="I158" s="46">
        <f t="shared" si="102"/>
        <v>0</v>
      </c>
      <c r="J158" s="46">
        <f t="shared" si="102"/>
        <v>0</v>
      </c>
      <c r="K158" s="46">
        <f t="shared" si="102"/>
        <v>0</v>
      </c>
      <c r="L158" s="46">
        <f t="shared" si="102"/>
        <v>0</v>
      </c>
      <c r="M158" s="46">
        <f t="shared" si="102"/>
        <v>0</v>
      </c>
      <c r="N158" s="46">
        <f t="shared" si="102"/>
        <v>0</v>
      </c>
      <c r="O158" s="46">
        <f t="shared" si="102"/>
        <v>0</v>
      </c>
      <c r="P158" s="46">
        <f t="shared" si="102"/>
        <v>0</v>
      </c>
      <c r="Q158" s="46">
        <f t="shared" si="102"/>
        <v>0</v>
      </c>
      <c r="R158" s="46">
        <f t="shared" si="102"/>
        <v>0</v>
      </c>
      <c r="S158" s="46">
        <f t="shared" si="102"/>
        <v>0</v>
      </c>
      <c r="T158" s="46">
        <f t="shared" si="102"/>
        <v>0</v>
      </c>
      <c r="U158" s="46">
        <f t="shared" si="102"/>
        <v>0</v>
      </c>
      <c r="V158" s="46">
        <f t="shared" si="102"/>
        <v>0</v>
      </c>
      <c r="W158" s="46">
        <f t="shared" si="102"/>
        <v>0</v>
      </c>
      <c r="X158" s="46">
        <f t="shared" si="102"/>
        <v>0</v>
      </c>
      <c r="Y158" s="46">
        <f t="shared" si="102"/>
        <v>4.8322785893174691</v>
      </c>
      <c r="Z158" s="46">
        <f t="shared" si="102"/>
        <v>0</v>
      </c>
      <c r="AA158" s="46">
        <f t="shared" si="102"/>
        <v>0</v>
      </c>
      <c r="AB158" s="46">
        <f t="shared" si="102"/>
        <v>0</v>
      </c>
      <c r="AC158" s="46">
        <f t="shared" si="102"/>
        <v>0</v>
      </c>
      <c r="AD158" s="46">
        <f t="shared" si="102"/>
        <v>0</v>
      </c>
      <c r="AE158" s="46">
        <f t="shared" si="102"/>
        <v>0</v>
      </c>
      <c r="AF158" s="46">
        <f t="shared" si="102"/>
        <v>0</v>
      </c>
      <c r="AG158" s="46">
        <f t="shared" si="102"/>
        <v>0</v>
      </c>
      <c r="AH158" s="46">
        <f t="shared" si="102"/>
        <v>0</v>
      </c>
      <c r="AI158" s="46">
        <f t="shared" si="102"/>
        <v>0</v>
      </c>
      <c r="AJ158" s="46">
        <f t="shared" si="102"/>
        <v>0</v>
      </c>
      <c r="AK158" s="46">
        <f t="shared" si="102"/>
        <v>4.7431319999416184</v>
      </c>
      <c r="AL158" s="46">
        <f t="shared" si="102"/>
        <v>0</v>
      </c>
      <c r="AM158" s="46">
        <f t="shared" si="102"/>
        <v>4.7431458239478452</v>
      </c>
      <c r="AN158" s="46">
        <f t="shared" si="102"/>
        <v>0</v>
      </c>
      <c r="AO158" s="46">
        <f t="shared" si="102"/>
        <v>4.7431541213991908</v>
      </c>
      <c r="AP158" s="46">
        <f t="shared" si="102"/>
        <v>1623.8857566494617</v>
      </c>
      <c r="AQ158" s="46">
        <f t="shared" si="102"/>
        <v>78.827830039491147</v>
      </c>
      <c r="AR158" s="46">
        <f t="shared" si="102"/>
        <v>279.61535349068873</v>
      </c>
      <c r="AS158" s="46">
        <f t="shared" si="102"/>
        <v>172.68854600968302</v>
      </c>
      <c r="AT158" s="46">
        <f t="shared" si="102"/>
        <v>250.86230865939427</v>
      </c>
      <c r="AU158" s="46">
        <f t="shared" si="102"/>
        <v>211.61151742771966</v>
      </c>
      <c r="AV158" s="46">
        <f t="shared" si="102"/>
        <v>244.82439950554007</v>
      </c>
      <c r="AW158" s="46">
        <f t="shared" si="102"/>
        <v>232.67875592413372</v>
      </c>
      <c r="AX158" s="46">
        <f t="shared" si="102"/>
        <v>238.27725175048826</v>
      </c>
      <c r="AY158" s="46">
        <f t="shared" si="102"/>
        <v>226.4731606437831</v>
      </c>
      <c r="AZ158" s="46">
        <f t="shared" si="102"/>
        <v>231.49523717347716</v>
      </c>
      <c r="BA158" s="46">
        <f t="shared" si="102"/>
        <v>228.07378822615246</v>
      </c>
      <c r="BB158" s="46">
        <f t="shared" si="102"/>
        <v>222.56517187081701</v>
      </c>
      <c r="BC158" s="46">
        <f t="shared" si="102"/>
        <v>206.42177512166299</v>
      </c>
      <c r="BD158" s="46">
        <f t="shared" si="102"/>
        <v>220.52901825278082</v>
      </c>
      <c r="BE158" s="46">
        <f t="shared" si="102"/>
        <v>215.02683125725227</v>
      </c>
      <c r="BF158" s="46">
        <f t="shared" si="102"/>
        <v>210.61764314269945</v>
      </c>
      <c r="BG158" s="46">
        <f t="shared" si="102"/>
        <v>259.57087937239396</v>
      </c>
      <c r="BH158" s="46">
        <f t="shared" si="102"/>
        <v>274.96837771486599</v>
      </c>
      <c r="BI158" s="46">
        <f t="shared" si="102"/>
        <v>169.28441520941959</v>
      </c>
      <c r="BJ158" s="46">
        <f t="shared" si="102"/>
        <v>220.40987941239729</v>
      </c>
      <c r="BK158" s="46">
        <f t="shared" si="102"/>
        <v>137.49780465943815</v>
      </c>
      <c r="BL158" s="46">
        <f t="shared" si="102"/>
        <v>221.52576342952349</v>
      </c>
      <c r="BM158" s="46">
        <f t="shared" si="102"/>
        <v>113.31818156716515</v>
      </c>
      <c r="BN158" s="46">
        <f t="shared" si="102"/>
        <v>211.4790279608788</v>
      </c>
      <c r="BO158" s="46">
        <f t="shared" si="102"/>
        <v>117.82470770342557</v>
      </c>
      <c r="BP158" s="46">
        <f t="shared" si="102"/>
        <v>202.70692815806774</v>
      </c>
      <c r="BQ158" s="46">
        <f t="shared" si="102"/>
        <v>90.065474136169414</v>
      </c>
      <c r="BR158" s="46">
        <f t="shared" si="102"/>
        <v>198.2820145786026</v>
      </c>
      <c r="BS158" s="46">
        <f t="shared" ref="BS158:DJ160" si="103">BS148*BS$52</f>
        <v>109.57101789487557</v>
      </c>
      <c r="BT158" s="46">
        <f t="shared" si="103"/>
        <v>192.71200674140852</v>
      </c>
      <c r="BU158" s="46">
        <f t="shared" si="103"/>
        <v>102.82259801112501</v>
      </c>
      <c r="BV158" s="46">
        <f t="shared" si="103"/>
        <v>196.12136252839079</v>
      </c>
      <c r="BW158" s="46">
        <f t="shared" si="103"/>
        <v>90.545718526321991</v>
      </c>
      <c r="BX158" s="46">
        <f t="shared" si="103"/>
        <v>210.24299980974487</v>
      </c>
      <c r="BY158" s="46">
        <f t="shared" si="103"/>
        <v>69.149612553503331</v>
      </c>
      <c r="BZ158" s="46">
        <f t="shared" si="103"/>
        <v>211.12406023556963</v>
      </c>
      <c r="CA158" s="46">
        <f t="shared" si="103"/>
        <v>62.323909715860204</v>
      </c>
      <c r="CB158" s="46">
        <f t="shared" si="103"/>
        <v>229.26826682112531</v>
      </c>
      <c r="CC158" s="46">
        <f t="shared" si="103"/>
        <v>27.465890034089682</v>
      </c>
      <c r="CD158" s="46">
        <f t="shared" si="103"/>
        <v>237.36273361909937</v>
      </c>
      <c r="CE158" s="46">
        <f t="shared" si="103"/>
        <v>74.434324867456112</v>
      </c>
      <c r="CF158" s="46">
        <f t="shared" si="103"/>
        <v>228.29732901302106</v>
      </c>
      <c r="CG158" s="46">
        <f t="shared" si="103"/>
        <v>1397.8184632525949</v>
      </c>
      <c r="CH158" s="46">
        <f t="shared" si="103"/>
        <v>1044.4261489442399</v>
      </c>
      <c r="CI158" s="46">
        <f t="shared" si="103"/>
        <v>750.70131625958788</v>
      </c>
      <c r="CJ158" s="46">
        <f t="shared" si="103"/>
        <v>1.6405303275104364</v>
      </c>
      <c r="CK158" s="46">
        <f t="shared" si="103"/>
        <v>0</v>
      </c>
      <c r="CL158" s="46">
        <f t="shared" si="103"/>
        <v>0</v>
      </c>
      <c r="CM158" s="46">
        <f t="shared" si="103"/>
        <v>0</v>
      </c>
      <c r="CN158" s="46">
        <f t="shared" si="103"/>
        <v>0</v>
      </c>
      <c r="CO158" s="46">
        <f t="shared" si="103"/>
        <v>0</v>
      </c>
      <c r="CP158" s="46">
        <f t="shared" si="103"/>
        <v>0</v>
      </c>
      <c r="CQ158" s="46">
        <f t="shared" si="103"/>
        <v>0</v>
      </c>
      <c r="CR158" s="46">
        <f t="shared" si="103"/>
        <v>0</v>
      </c>
      <c r="CS158" s="46">
        <f t="shared" si="103"/>
        <v>0</v>
      </c>
      <c r="CT158" s="46">
        <f t="shared" si="103"/>
        <v>0</v>
      </c>
      <c r="CU158" s="46">
        <f t="shared" si="103"/>
        <v>0</v>
      </c>
      <c r="CV158" s="46">
        <f t="shared" si="103"/>
        <v>0</v>
      </c>
      <c r="CW158" s="46">
        <f t="shared" si="103"/>
        <v>0</v>
      </c>
      <c r="CX158" s="46">
        <f t="shared" si="103"/>
        <v>0</v>
      </c>
      <c r="CY158" s="46">
        <f t="shared" si="103"/>
        <v>0</v>
      </c>
      <c r="CZ158" s="46">
        <f t="shared" si="103"/>
        <v>0</v>
      </c>
      <c r="DA158" s="46">
        <f t="shared" si="103"/>
        <v>0</v>
      </c>
      <c r="DB158" s="46">
        <f t="shared" si="103"/>
        <v>0</v>
      </c>
      <c r="DC158" s="46">
        <f t="shared" si="103"/>
        <v>0</v>
      </c>
      <c r="DD158" s="46">
        <f t="shared" si="103"/>
        <v>0</v>
      </c>
      <c r="DE158" s="46">
        <f t="shared" si="103"/>
        <v>0</v>
      </c>
      <c r="DF158" s="46">
        <f t="shared" si="103"/>
        <v>0</v>
      </c>
      <c r="DG158" s="46">
        <f t="shared" si="103"/>
        <v>0</v>
      </c>
      <c r="DH158" s="46">
        <f t="shared" si="103"/>
        <v>0</v>
      </c>
      <c r="DI158" s="46">
        <f t="shared" si="103"/>
        <v>0</v>
      </c>
      <c r="DJ158" s="46">
        <f t="shared" si="103"/>
        <v>0</v>
      </c>
    </row>
    <row r="159" spans="2:114" x14ac:dyDescent="0.35">
      <c r="B159" s="40" t="s">
        <v>79</v>
      </c>
      <c r="E159" s="32">
        <f>SUM(G159:DJ159)</f>
        <v>8097.6663233378767</v>
      </c>
      <c r="F159" s="2"/>
      <c r="G159" s="43">
        <f t="shared" si="102"/>
        <v>-4.5000000000000005E-2</v>
      </c>
      <c r="H159" s="43">
        <f t="shared" si="102"/>
        <v>71.071527803905695</v>
      </c>
      <c r="I159" s="43">
        <f t="shared" si="102"/>
        <v>0</v>
      </c>
      <c r="J159" s="43">
        <f t="shared" si="102"/>
        <v>0</v>
      </c>
      <c r="K159" s="43">
        <f t="shared" si="102"/>
        <v>0</v>
      </c>
      <c r="L159" s="43">
        <f t="shared" si="102"/>
        <v>0</v>
      </c>
      <c r="M159" s="43">
        <f t="shared" si="102"/>
        <v>0</v>
      </c>
      <c r="N159" s="43">
        <f t="shared" si="102"/>
        <v>0</v>
      </c>
      <c r="O159" s="43">
        <f t="shared" si="102"/>
        <v>0</v>
      </c>
      <c r="P159" s="43">
        <f t="shared" si="102"/>
        <v>0</v>
      </c>
      <c r="Q159" s="43">
        <f t="shared" si="102"/>
        <v>0</v>
      </c>
      <c r="R159" s="43">
        <f t="shared" si="102"/>
        <v>0</v>
      </c>
      <c r="S159" s="43">
        <f t="shared" si="102"/>
        <v>0</v>
      </c>
      <c r="T159" s="43">
        <f t="shared" si="102"/>
        <v>0</v>
      </c>
      <c r="U159" s="43">
        <f t="shared" si="102"/>
        <v>0</v>
      </c>
      <c r="V159" s="43">
        <f t="shared" si="102"/>
        <v>0</v>
      </c>
      <c r="W159" s="43">
        <f t="shared" si="102"/>
        <v>0</v>
      </c>
      <c r="X159" s="43">
        <f t="shared" si="102"/>
        <v>0</v>
      </c>
      <c r="Y159" s="43">
        <f t="shared" si="102"/>
        <v>4.8322785893174691</v>
      </c>
      <c r="Z159" s="43">
        <f t="shared" si="102"/>
        <v>0</v>
      </c>
      <c r="AA159" s="43">
        <f t="shared" si="102"/>
        <v>0</v>
      </c>
      <c r="AB159" s="43">
        <f t="shared" si="102"/>
        <v>0</v>
      </c>
      <c r="AC159" s="43">
        <f t="shared" si="102"/>
        <v>0</v>
      </c>
      <c r="AD159" s="43">
        <f t="shared" si="102"/>
        <v>0</v>
      </c>
      <c r="AE159" s="43">
        <f t="shared" si="102"/>
        <v>0</v>
      </c>
      <c r="AF159" s="43">
        <f t="shared" si="102"/>
        <v>0</v>
      </c>
      <c r="AG159" s="43">
        <f t="shared" si="102"/>
        <v>-0.94140263518728196</v>
      </c>
      <c r="AH159" s="43">
        <f t="shared" si="102"/>
        <v>-775.9557393267263</v>
      </c>
      <c r="AI159" s="43">
        <f t="shared" si="102"/>
        <v>-711.41668609344526</v>
      </c>
      <c r="AJ159" s="43">
        <f t="shared" si="102"/>
        <v>-3010.2599951342759</v>
      </c>
      <c r="AK159" s="43">
        <f t="shared" si="102"/>
        <v>-36.541048014157013</v>
      </c>
      <c r="AL159" s="43">
        <f t="shared" si="102"/>
        <v>0</v>
      </c>
      <c r="AM159" s="43">
        <f t="shared" si="102"/>
        <v>4.7431458239478452</v>
      </c>
      <c r="AN159" s="43">
        <f t="shared" si="102"/>
        <v>0</v>
      </c>
      <c r="AO159" s="43">
        <f t="shared" si="102"/>
        <v>4.7431541213991908</v>
      </c>
      <c r="AP159" s="43">
        <f t="shared" si="102"/>
        <v>1623.8857566494617</v>
      </c>
      <c r="AQ159" s="43">
        <f t="shared" si="102"/>
        <v>78.827830039491147</v>
      </c>
      <c r="AR159" s="43">
        <f t="shared" si="102"/>
        <v>279.61535349068873</v>
      </c>
      <c r="AS159" s="43">
        <f t="shared" si="102"/>
        <v>172.68854600968302</v>
      </c>
      <c r="AT159" s="43">
        <f t="shared" si="102"/>
        <v>250.86230865939427</v>
      </c>
      <c r="AU159" s="43">
        <f t="shared" si="102"/>
        <v>211.61151742771966</v>
      </c>
      <c r="AV159" s="43">
        <f t="shared" si="102"/>
        <v>244.82439950554007</v>
      </c>
      <c r="AW159" s="43">
        <f t="shared" si="102"/>
        <v>232.67875592413372</v>
      </c>
      <c r="AX159" s="43">
        <f t="shared" si="102"/>
        <v>238.27725175048826</v>
      </c>
      <c r="AY159" s="43">
        <f t="shared" si="102"/>
        <v>226.4731606437831</v>
      </c>
      <c r="AZ159" s="43">
        <f t="shared" si="102"/>
        <v>231.49523717347716</v>
      </c>
      <c r="BA159" s="43">
        <f t="shared" si="102"/>
        <v>228.07378822615246</v>
      </c>
      <c r="BB159" s="43">
        <f t="shared" si="102"/>
        <v>222.56517187081701</v>
      </c>
      <c r="BC159" s="43">
        <f t="shared" si="102"/>
        <v>206.42177512166299</v>
      </c>
      <c r="BD159" s="43">
        <f t="shared" si="102"/>
        <v>220.52901825278082</v>
      </c>
      <c r="BE159" s="43">
        <f t="shared" si="102"/>
        <v>215.02683125725227</v>
      </c>
      <c r="BF159" s="43">
        <f t="shared" si="102"/>
        <v>210.61764314269945</v>
      </c>
      <c r="BG159" s="43">
        <f t="shared" si="102"/>
        <v>259.57087937239396</v>
      </c>
      <c r="BH159" s="43">
        <f t="shared" si="102"/>
        <v>274.96837771486599</v>
      </c>
      <c r="BI159" s="43">
        <f t="shared" si="102"/>
        <v>169.28441520941959</v>
      </c>
      <c r="BJ159" s="43">
        <f t="shared" si="102"/>
        <v>220.40987941239729</v>
      </c>
      <c r="BK159" s="43">
        <f t="shared" si="102"/>
        <v>137.49780465943815</v>
      </c>
      <c r="BL159" s="43">
        <f t="shared" si="102"/>
        <v>221.52576342952349</v>
      </c>
      <c r="BM159" s="43">
        <f t="shared" si="102"/>
        <v>113.31818156716515</v>
      </c>
      <c r="BN159" s="43">
        <f t="shared" si="102"/>
        <v>211.4790279608788</v>
      </c>
      <c r="BO159" s="43">
        <f t="shared" si="102"/>
        <v>117.82470770342557</v>
      </c>
      <c r="BP159" s="43">
        <f t="shared" si="102"/>
        <v>202.70692815806774</v>
      </c>
      <c r="BQ159" s="43">
        <f t="shared" si="102"/>
        <v>90.065474136169414</v>
      </c>
      <c r="BR159" s="43">
        <f t="shared" si="102"/>
        <v>198.2820145786026</v>
      </c>
      <c r="BS159" s="43">
        <f t="shared" si="103"/>
        <v>109.57101789487557</v>
      </c>
      <c r="BT159" s="43">
        <f t="shared" si="103"/>
        <v>192.71200674140852</v>
      </c>
      <c r="BU159" s="43">
        <f t="shared" si="103"/>
        <v>102.82259801112501</v>
      </c>
      <c r="BV159" s="43">
        <f t="shared" si="103"/>
        <v>196.12136252839079</v>
      </c>
      <c r="BW159" s="43">
        <f t="shared" si="103"/>
        <v>90.545718526321991</v>
      </c>
      <c r="BX159" s="43">
        <f t="shared" si="103"/>
        <v>210.24299980974487</v>
      </c>
      <c r="BY159" s="43">
        <f t="shared" si="103"/>
        <v>69.149612553503331</v>
      </c>
      <c r="BZ159" s="43">
        <f t="shared" si="103"/>
        <v>211.12406023556963</v>
      </c>
      <c r="CA159" s="43">
        <f t="shared" si="103"/>
        <v>62.323909715860204</v>
      </c>
      <c r="CB159" s="43">
        <f t="shared" si="103"/>
        <v>229.26826682112531</v>
      </c>
      <c r="CC159" s="43">
        <f t="shared" si="103"/>
        <v>27.465890034089682</v>
      </c>
      <c r="CD159" s="43">
        <f t="shared" si="103"/>
        <v>237.36273361909937</v>
      </c>
      <c r="CE159" s="43">
        <f t="shared" si="103"/>
        <v>74.434324867456112</v>
      </c>
      <c r="CF159" s="43">
        <f t="shared" si="103"/>
        <v>228.29732901302106</v>
      </c>
      <c r="CG159" s="43">
        <f t="shared" si="103"/>
        <v>1397.8184632525949</v>
      </c>
      <c r="CH159" s="43">
        <f t="shared" si="103"/>
        <v>1044.4261489442399</v>
      </c>
      <c r="CI159" s="43">
        <f t="shared" si="103"/>
        <v>750.70131625958788</v>
      </c>
      <c r="CJ159" s="43">
        <f t="shared" si="103"/>
        <v>1.6405303275104364</v>
      </c>
      <c r="CK159" s="43">
        <f t="shared" si="103"/>
        <v>0</v>
      </c>
      <c r="CL159" s="43">
        <f t="shared" si="103"/>
        <v>0</v>
      </c>
      <c r="CM159" s="43">
        <f t="shared" si="103"/>
        <v>0</v>
      </c>
      <c r="CN159" s="43">
        <f t="shared" si="103"/>
        <v>0</v>
      </c>
      <c r="CO159" s="43">
        <f t="shared" si="103"/>
        <v>0</v>
      </c>
      <c r="CP159" s="43">
        <f t="shared" si="103"/>
        <v>0</v>
      </c>
      <c r="CQ159" s="43">
        <f t="shared" si="103"/>
        <v>0</v>
      </c>
      <c r="CR159" s="43">
        <f t="shared" si="103"/>
        <v>0</v>
      </c>
      <c r="CS159" s="43">
        <f t="shared" si="103"/>
        <v>0</v>
      </c>
      <c r="CT159" s="43">
        <f t="shared" si="103"/>
        <v>0</v>
      </c>
      <c r="CU159" s="43">
        <f t="shared" si="103"/>
        <v>0</v>
      </c>
      <c r="CV159" s="43">
        <f t="shared" si="103"/>
        <v>0</v>
      </c>
      <c r="CW159" s="43">
        <f t="shared" si="103"/>
        <v>0</v>
      </c>
      <c r="CX159" s="43">
        <f t="shared" si="103"/>
        <v>0</v>
      </c>
      <c r="CY159" s="43">
        <f t="shared" si="103"/>
        <v>0</v>
      </c>
      <c r="CZ159" s="43">
        <f t="shared" si="103"/>
        <v>0</v>
      </c>
      <c r="DA159" s="43">
        <f t="shared" si="103"/>
        <v>0</v>
      </c>
      <c r="DB159" s="43">
        <f t="shared" si="103"/>
        <v>0</v>
      </c>
      <c r="DC159" s="43">
        <f t="shared" si="103"/>
        <v>0</v>
      </c>
      <c r="DD159" s="43">
        <f t="shared" si="103"/>
        <v>0</v>
      </c>
      <c r="DE159" s="43">
        <f t="shared" si="103"/>
        <v>0</v>
      </c>
      <c r="DF159" s="43">
        <f t="shared" si="103"/>
        <v>0</v>
      </c>
      <c r="DG159" s="43">
        <f t="shared" si="103"/>
        <v>0</v>
      </c>
      <c r="DH159" s="43">
        <f t="shared" si="103"/>
        <v>0</v>
      </c>
      <c r="DI159" s="43">
        <f t="shared" si="103"/>
        <v>0</v>
      </c>
      <c r="DJ159" s="43">
        <f t="shared" si="103"/>
        <v>0</v>
      </c>
    </row>
    <row r="160" spans="2:114" x14ac:dyDescent="0.35">
      <c r="B160" s="40" t="s">
        <v>80</v>
      </c>
      <c r="E160" s="44">
        <f>SUM(G160:DJ160)</f>
        <v>-1737.4155600843274</v>
      </c>
      <c r="F160" s="2"/>
      <c r="G160" s="46">
        <f t="shared" si="102"/>
        <v>-4.5000000000000005E-2</v>
      </c>
      <c r="H160" s="46">
        <f t="shared" si="102"/>
        <v>71.071527803905695</v>
      </c>
      <c r="I160" s="46">
        <f t="shared" si="102"/>
        <v>0</v>
      </c>
      <c r="J160" s="46">
        <f t="shared" si="102"/>
        <v>0</v>
      </c>
      <c r="K160" s="46">
        <f t="shared" si="102"/>
        <v>0</v>
      </c>
      <c r="L160" s="46">
        <f t="shared" si="102"/>
        <v>0</v>
      </c>
      <c r="M160" s="46">
        <f t="shared" si="102"/>
        <v>0</v>
      </c>
      <c r="N160" s="46">
        <f t="shared" si="102"/>
        <v>0</v>
      </c>
      <c r="O160" s="46">
        <f t="shared" si="102"/>
        <v>0</v>
      </c>
      <c r="P160" s="46">
        <f t="shared" si="102"/>
        <v>0</v>
      </c>
      <c r="Q160" s="46">
        <f t="shared" si="102"/>
        <v>0</v>
      </c>
      <c r="R160" s="46">
        <f t="shared" si="102"/>
        <v>0</v>
      </c>
      <c r="S160" s="46">
        <f t="shared" si="102"/>
        <v>0</v>
      </c>
      <c r="T160" s="46">
        <f t="shared" si="102"/>
        <v>0</v>
      </c>
      <c r="U160" s="46">
        <f t="shared" si="102"/>
        <v>0</v>
      </c>
      <c r="V160" s="46">
        <f t="shared" si="102"/>
        <v>0</v>
      </c>
      <c r="W160" s="46">
        <f t="shared" si="102"/>
        <v>0</v>
      </c>
      <c r="X160" s="46">
        <f t="shared" si="102"/>
        <v>0</v>
      </c>
      <c r="Y160" s="46">
        <f t="shared" si="102"/>
        <v>4.8322785893174691</v>
      </c>
      <c r="Z160" s="46">
        <f t="shared" si="102"/>
        <v>0</v>
      </c>
      <c r="AA160" s="46">
        <f t="shared" si="102"/>
        <v>0</v>
      </c>
      <c r="AB160" s="46">
        <f t="shared" si="102"/>
        <v>0</v>
      </c>
      <c r="AC160" s="46">
        <f t="shared" si="102"/>
        <v>0</v>
      </c>
      <c r="AD160" s="46">
        <f t="shared" si="102"/>
        <v>0</v>
      </c>
      <c r="AE160" s="46">
        <f t="shared" si="102"/>
        <v>0</v>
      </c>
      <c r="AF160" s="46">
        <f t="shared" si="102"/>
        <v>0</v>
      </c>
      <c r="AG160" s="46">
        <f t="shared" si="102"/>
        <v>-0.94140263518728196</v>
      </c>
      <c r="AH160" s="46">
        <f t="shared" si="102"/>
        <v>-775.9557393267263</v>
      </c>
      <c r="AI160" s="46">
        <f t="shared" si="102"/>
        <v>-711.41668609344526</v>
      </c>
      <c r="AJ160" s="46">
        <f t="shared" si="102"/>
        <v>-3010.2599951342759</v>
      </c>
      <c r="AK160" s="46">
        <f t="shared" si="102"/>
        <v>-36.541048014157013</v>
      </c>
      <c r="AL160" s="46">
        <f t="shared" si="102"/>
        <v>0</v>
      </c>
      <c r="AM160" s="46">
        <f t="shared" si="102"/>
        <v>4.7431458239478452</v>
      </c>
      <c r="AN160" s="46">
        <f t="shared" si="102"/>
        <v>0</v>
      </c>
      <c r="AO160" s="46">
        <f t="shared" si="102"/>
        <v>4.7431541213991908</v>
      </c>
      <c r="AP160" s="46">
        <f t="shared" si="102"/>
        <v>1623.8857566494617</v>
      </c>
      <c r="AQ160" s="46">
        <f t="shared" si="102"/>
        <v>78.827830039491147</v>
      </c>
      <c r="AR160" s="46">
        <f t="shared" si="102"/>
        <v>279.61535349068873</v>
      </c>
      <c r="AS160" s="46">
        <f t="shared" si="102"/>
        <v>172.68854600968302</v>
      </c>
      <c r="AT160" s="46">
        <f t="shared" si="102"/>
        <v>250.86230865939427</v>
      </c>
      <c r="AU160" s="46">
        <f t="shared" si="102"/>
        <v>211.61151742771966</v>
      </c>
      <c r="AV160" s="46">
        <f t="shared" si="102"/>
        <v>0</v>
      </c>
      <c r="AW160" s="46">
        <f t="shared" si="102"/>
        <v>4.7431504333607659</v>
      </c>
      <c r="AX160" s="46">
        <f t="shared" si="102"/>
        <v>0</v>
      </c>
      <c r="AY160" s="46">
        <f t="shared" si="102"/>
        <v>4.7431375287824169</v>
      </c>
      <c r="AZ160" s="46">
        <f t="shared" si="102"/>
        <v>0</v>
      </c>
      <c r="BA160" s="46">
        <f t="shared" si="102"/>
        <v>4.7431420531347834</v>
      </c>
      <c r="BB160" s="46">
        <f t="shared" si="102"/>
        <v>0</v>
      </c>
      <c r="BC160" s="46">
        <f t="shared" si="102"/>
        <v>4.7431458239478461</v>
      </c>
      <c r="BD160" s="46">
        <f t="shared" si="102"/>
        <v>0</v>
      </c>
      <c r="BE160" s="46">
        <f t="shared" si="102"/>
        <v>4.743149015004712</v>
      </c>
      <c r="BF160" s="46">
        <f t="shared" si="102"/>
        <v>0</v>
      </c>
      <c r="BG160" s="46">
        <f t="shared" si="102"/>
        <v>4.7431398985964801</v>
      </c>
      <c r="BH160" s="46">
        <f t="shared" si="102"/>
        <v>0</v>
      </c>
      <c r="BI160" s="46">
        <f t="shared" si="102"/>
        <v>4.7431430586387577</v>
      </c>
      <c r="BJ160" s="46">
        <f t="shared" si="102"/>
        <v>0</v>
      </c>
      <c r="BK160" s="46">
        <f t="shared" si="102"/>
        <v>4.7431458239478452</v>
      </c>
      <c r="BL160" s="46">
        <f t="shared" si="102"/>
        <v>0</v>
      </c>
      <c r="BM160" s="46">
        <f t="shared" si="102"/>
        <v>4.7431482641373766</v>
      </c>
      <c r="BN160" s="46">
        <f t="shared" si="102"/>
        <v>0</v>
      </c>
      <c r="BO160" s="46">
        <f t="shared" si="102"/>
        <v>4.7431412152404562</v>
      </c>
      <c r="BP160" s="46">
        <f t="shared" si="102"/>
        <v>0</v>
      </c>
      <c r="BQ160" s="46">
        <f t="shared" si="102"/>
        <v>4.743143640787987</v>
      </c>
      <c r="BR160" s="46">
        <f t="shared" si="102"/>
        <v>0</v>
      </c>
      <c r="BS160" s="46">
        <f t="shared" si="103"/>
        <v>4.7431458239478461</v>
      </c>
      <c r="BT160" s="46">
        <f t="shared" si="103"/>
        <v>0</v>
      </c>
      <c r="BU160" s="46">
        <f t="shared" si="103"/>
        <v>4.7431477993241247</v>
      </c>
      <c r="BV160" s="46">
        <f t="shared" si="103"/>
        <v>0</v>
      </c>
      <c r="BW160" s="46">
        <f t="shared" si="103"/>
        <v>4.7431420531347834</v>
      </c>
      <c r="BX160" s="46">
        <f t="shared" si="103"/>
        <v>0</v>
      </c>
      <c r="BY160" s="46">
        <f t="shared" si="103"/>
        <v>4.7431440204565929</v>
      </c>
      <c r="BZ160" s="46">
        <f t="shared" si="103"/>
        <v>0</v>
      </c>
      <c r="CA160" s="46">
        <f t="shared" si="103"/>
        <v>4.743145823947847</v>
      </c>
      <c r="CB160" s="46">
        <f t="shared" si="103"/>
        <v>0</v>
      </c>
      <c r="CC160" s="46">
        <f t="shared" si="103"/>
        <v>4.7431474832552105</v>
      </c>
      <c r="CD160" s="46">
        <f t="shared" si="103"/>
        <v>0</v>
      </c>
      <c r="CE160" s="46">
        <f t="shared" si="103"/>
        <v>4.7431426332291329</v>
      </c>
      <c r="CF160" s="46">
        <f t="shared" si="103"/>
        <v>0</v>
      </c>
      <c r="CG160" s="46">
        <f t="shared" si="103"/>
        <v>4.7431442876336645</v>
      </c>
      <c r="CH160" s="46">
        <f t="shared" si="103"/>
        <v>0</v>
      </c>
      <c r="CI160" s="46">
        <f t="shared" si="103"/>
        <v>4.7431458239478452</v>
      </c>
      <c r="CJ160" s="46">
        <f t="shared" si="103"/>
        <v>0</v>
      </c>
      <c r="CK160" s="46">
        <f t="shared" si="103"/>
        <v>0</v>
      </c>
      <c r="CL160" s="46">
        <f t="shared" si="103"/>
        <v>0</v>
      </c>
      <c r="CM160" s="46">
        <f t="shared" si="103"/>
        <v>0</v>
      </c>
      <c r="CN160" s="46">
        <f t="shared" si="103"/>
        <v>0</v>
      </c>
      <c r="CO160" s="46">
        <f t="shared" si="103"/>
        <v>0</v>
      </c>
      <c r="CP160" s="46">
        <f t="shared" si="103"/>
        <v>0</v>
      </c>
      <c r="CQ160" s="46">
        <f t="shared" si="103"/>
        <v>0</v>
      </c>
      <c r="CR160" s="46">
        <f t="shared" si="103"/>
        <v>0</v>
      </c>
      <c r="CS160" s="46">
        <f t="shared" si="103"/>
        <v>0</v>
      </c>
      <c r="CT160" s="46">
        <f t="shared" si="103"/>
        <v>0</v>
      </c>
      <c r="CU160" s="46">
        <f t="shared" si="103"/>
        <v>0</v>
      </c>
      <c r="CV160" s="46">
        <f t="shared" si="103"/>
        <v>0</v>
      </c>
      <c r="CW160" s="46">
        <f t="shared" si="103"/>
        <v>0</v>
      </c>
      <c r="CX160" s="46">
        <f t="shared" si="103"/>
        <v>0</v>
      </c>
      <c r="CY160" s="46">
        <f t="shared" si="103"/>
        <v>0</v>
      </c>
      <c r="CZ160" s="46">
        <f t="shared" si="103"/>
        <v>0</v>
      </c>
      <c r="DA160" s="46">
        <f t="shared" si="103"/>
        <v>0</v>
      </c>
      <c r="DB160" s="46">
        <f t="shared" si="103"/>
        <v>0</v>
      </c>
      <c r="DC160" s="46">
        <f t="shared" si="103"/>
        <v>0</v>
      </c>
      <c r="DD160" s="46">
        <f t="shared" si="103"/>
        <v>0</v>
      </c>
      <c r="DE160" s="46">
        <f t="shared" si="103"/>
        <v>0</v>
      </c>
      <c r="DF160" s="46">
        <f t="shared" si="103"/>
        <v>0</v>
      </c>
      <c r="DG160" s="46">
        <f t="shared" si="103"/>
        <v>0</v>
      </c>
      <c r="DH160" s="46">
        <f t="shared" si="103"/>
        <v>0</v>
      </c>
      <c r="DI160" s="46">
        <f t="shared" si="103"/>
        <v>0</v>
      </c>
      <c r="DJ160" s="46">
        <f t="shared" si="103"/>
        <v>0</v>
      </c>
    </row>
    <row r="162" spans="2:114" x14ac:dyDescent="0.35">
      <c r="B162" s="50" t="str">
        <f>B16</f>
        <v>IUK Investments Limited</v>
      </c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  <c r="CT162" s="51"/>
      <c r="CU162" s="51"/>
      <c r="CV162" s="51"/>
      <c r="CW162" s="51"/>
      <c r="CX162" s="51"/>
      <c r="CY162" s="51"/>
      <c r="CZ162" s="51"/>
      <c r="DA162" s="51"/>
      <c r="DB162" s="51"/>
      <c r="DC162" s="51"/>
      <c r="DD162" s="51"/>
      <c r="DE162" s="51"/>
      <c r="DF162" s="51"/>
      <c r="DG162" s="51"/>
      <c r="DH162" s="51"/>
      <c r="DI162" s="51"/>
      <c r="DJ162" s="51"/>
    </row>
    <row r="164" spans="2:114" x14ac:dyDescent="0.35">
      <c r="B164" s="40" t="s">
        <v>72</v>
      </c>
      <c r="C164" s="40"/>
      <c r="D164" s="40"/>
      <c r="E164" s="32">
        <f>SUM(G164:DJ164)</f>
        <v>-1069.3782220000001</v>
      </c>
      <c r="F164" s="40"/>
      <c r="G164" s="46">
        <f t="shared" ref="G164:BR164" si="104">(G$28*$C$16)+(G$29*$D$16)+(G$30*$C$16)</f>
        <v>-1.0000000000000002E-2</v>
      </c>
      <c r="H164" s="46">
        <f t="shared" si="104"/>
        <v>0</v>
      </c>
      <c r="I164" s="46">
        <f t="shared" si="104"/>
        <v>0</v>
      </c>
      <c r="J164" s="46">
        <f t="shared" si="104"/>
        <v>0</v>
      </c>
      <c r="K164" s="46">
        <f t="shared" si="104"/>
        <v>0</v>
      </c>
      <c r="L164" s="46">
        <f t="shared" si="104"/>
        <v>0</v>
      </c>
      <c r="M164" s="46">
        <f t="shared" si="104"/>
        <v>0</v>
      </c>
      <c r="N164" s="46">
        <f t="shared" si="104"/>
        <v>0</v>
      </c>
      <c r="O164" s="46">
        <f t="shared" si="104"/>
        <v>0</v>
      </c>
      <c r="P164" s="46">
        <f t="shared" si="104"/>
        <v>0</v>
      </c>
      <c r="Q164" s="46">
        <f t="shared" si="104"/>
        <v>0</v>
      </c>
      <c r="R164" s="46">
        <f t="shared" si="104"/>
        <v>0</v>
      </c>
      <c r="S164" s="46">
        <f t="shared" si="104"/>
        <v>0</v>
      </c>
      <c r="T164" s="46">
        <f t="shared" si="104"/>
        <v>0</v>
      </c>
      <c r="U164" s="46">
        <f t="shared" si="104"/>
        <v>0</v>
      </c>
      <c r="V164" s="46">
        <f t="shared" si="104"/>
        <v>0</v>
      </c>
      <c r="W164" s="46">
        <f t="shared" si="104"/>
        <v>0</v>
      </c>
      <c r="X164" s="46">
        <f t="shared" si="104"/>
        <v>0</v>
      </c>
      <c r="Y164" s="46">
        <f t="shared" si="104"/>
        <v>0</v>
      </c>
      <c r="Z164" s="46">
        <f t="shared" si="104"/>
        <v>0</v>
      </c>
      <c r="AA164" s="46">
        <f t="shared" si="104"/>
        <v>0</v>
      </c>
      <c r="AB164" s="46">
        <f t="shared" si="104"/>
        <v>0</v>
      </c>
      <c r="AC164" s="46">
        <f t="shared" si="104"/>
        <v>0</v>
      </c>
      <c r="AD164" s="46">
        <f t="shared" si="104"/>
        <v>0</v>
      </c>
      <c r="AE164" s="46">
        <f t="shared" si="104"/>
        <v>0</v>
      </c>
      <c r="AF164" s="46">
        <f t="shared" si="104"/>
        <v>0</v>
      </c>
      <c r="AG164" s="46">
        <f t="shared" si="104"/>
        <v>-0.22060000000000002</v>
      </c>
      <c r="AH164" s="46">
        <f t="shared" si="104"/>
        <v>-182.19970000000001</v>
      </c>
      <c r="AI164" s="46">
        <f t="shared" si="104"/>
        <v>-167.39586199999999</v>
      </c>
      <c r="AJ164" s="46">
        <f t="shared" si="104"/>
        <v>-709.79778700000008</v>
      </c>
      <c r="AK164" s="46">
        <f t="shared" si="104"/>
        <v>-9.7542729999999995</v>
      </c>
      <c r="AL164" s="46">
        <f t="shared" si="104"/>
        <v>0</v>
      </c>
      <c r="AM164" s="46">
        <f t="shared" si="104"/>
        <v>0</v>
      </c>
      <c r="AN164" s="46">
        <f t="shared" si="104"/>
        <v>0</v>
      </c>
      <c r="AO164" s="46">
        <f t="shared" si="104"/>
        <v>0</v>
      </c>
      <c r="AP164" s="46">
        <f t="shared" si="104"/>
        <v>0</v>
      </c>
      <c r="AQ164" s="46">
        <f t="shared" si="104"/>
        <v>0</v>
      </c>
      <c r="AR164" s="46">
        <f t="shared" si="104"/>
        <v>0</v>
      </c>
      <c r="AS164" s="46">
        <f t="shared" si="104"/>
        <v>0</v>
      </c>
      <c r="AT164" s="46">
        <f t="shared" si="104"/>
        <v>0</v>
      </c>
      <c r="AU164" s="46">
        <f t="shared" si="104"/>
        <v>0</v>
      </c>
      <c r="AV164" s="46">
        <f t="shared" si="104"/>
        <v>0</v>
      </c>
      <c r="AW164" s="46">
        <f t="shared" si="104"/>
        <v>0</v>
      </c>
      <c r="AX164" s="46">
        <f t="shared" si="104"/>
        <v>0</v>
      </c>
      <c r="AY164" s="46">
        <f t="shared" si="104"/>
        <v>0</v>
      </c>
      <c r="AZ164" s="46">
        <f t="shared" si="104"/>
        <v>0</v>
      </c>
      <c r="BA164" s="46">
        <f t="shared" si="104"/>
        <v>0</v>
      </c>
      <c r="BB164" s="46">
        <f t="shared" si="104"/>
        <v>0</v>
      </c>
      <c r="BC164" s="46">
        <f t="shared" si="104"/>
        <v>0</v>
      </c>
      <c r="BD164" s="46">
        <f t="shared" si="104"/>
        <v>0</v>
      </c>
      <c r="BE164" s="46">
        <f t="shared" si="104"/>
        <v>0</v>
      </c>
      <c r="BF164" s="46">
        <f t="shared" si="104"/>
        <v>0</v>
      </c>
      <c r="BG164" s="46">
        <f t="shared" si="104"/>
        <v>0</v>
      </c>
      <c r="BH164" s="46">
        <f t="shared" si="104"/>
        <v>0</v>
      </c>
      <c r="BI164" s="46">
        <f t="shared" si="104"/>
        <v>0</v>
      </c>
      <c r="BJ164" s="46">
        <f t="shared" si="104"/>
        <v>0</v>
      </c>
      <c r="BK164" s="46">
        <f t="shared" si="104"/>
        <v>0</v>
      </c>
      <c r="BL164" s="46">
        <f t="shared" si="104"/>
        <v>0</v>
      </c>
      <c r="BM164" s="46">
        <f t="shared" si="104"/>
        <v>0</v>
      </c>
      <c r="BN164" s="46">
        <f t="shared" si="104"/>
        <v>0</v>
      </c>
      <c r="BO164" s="46">
        <f t="shared" si="104"/>
        <v>0</v>
      </c>
      <c r="BP164" s="46">
        <f t="shared" si="104"/>
        <v>0</v>
      </c>
      <c r="BQ164" s="46">
        <f t="shared" si="104"/>
        <v>0</v>
      </c>
      <c r="BR164" s="46">
        <f t="shared" si="104"/>
        <v>0</v>
      </c>
      <c r="BS164" s="46">
        <f t="shared" ref="BS164:DJ164" si="105">(BS$28*$C$16)+(BS$29*$D$16)+(BS$30*$C$16)</f>
        <v>0</v>
      </c>
      <c r="BT164" s="46">
        <f t="shared" si="105"/>
        <v>0</v>
      </c>
      <c r="BU164" s="46">
        <f t="shared" si="105"/>
        <v>0</v>
      </c>
      <c r="BV164" s="46">
        <f t="shared" si="105"/>
        <v>0</v>
      </c>
      <c r="BW164" s="46">
        <f t="shared" si="105"/>
        <v>0</v>
      </c>
      <c r="BX164" s="46">
        <f t="shared" si="105"/>
        <v>0</v>
      </c>
      <c r="BY164" s="46">
        <f t="shared" si="105"/>
        <v>0</v>
      </c>
      <c r="BZ164" s="46">
        <f t="shared" si="105"/>
        <v>0</v>
      </c>
      <c r="CA164" s="46">
        <f t="shared" si="105"/>
        <v>0</v>
      </c>
      <c r="CB164" s="46">
        <f t="shared" si="105"/>
        <v>0</v>
      </c>
      <c r="CC164" s="46">
        <f t="shared" si="105"/>
        <v>0</v>
      </c>
      <c r="CD164" s="46">
        <f t="shared" si="105"/>
        <v>0</v>
      </c>
      <c r="CE164" s="46">
        <f t="shared" si="105"/>
        <v>0</v>
      </c>
      <c r="CF164" s="46">
        <f t="shared" si="105"/>
        <v>0</v>
      </c>
      <c r="CG164" s="46">
        <f t="shared" si="105"/>
        <v>0</v>
      </c>
      <c r="CH164" s="46">
        <f t="shared" si="105"/>
        <v>0</v>
      </c>
      <c r="CI164" s="46">
        <f t="shared" si="105"/>
        <v>0</v>
      </c>
      <c r="CJ164" s="46">
        <f t="shared" si="105"/>
        <v>0</v>
      </c>
      <c r="CK164" s="46">
        <f t="shared" si="105"/>
        <v>0</v>
      </c>
      <c r="CL164" s="46">
        <f t="shared" si="105"/>
        <v>0</v>
      </c>
      <c r="CM164" s="46">
        <f t="shared" si="105"/>
        <v>0</v>
      </c>
      <c r="CN164" s="46">
        <f t="shared" si="105"/>
        <v>0</v>
      </c>
      <c r="CO164" s="46">
        <f t="shared" si="105"/>
        <v>0</v>
      </c>
      <c r="CP164" s="46">
        <f t="shared" si="105"/>
        <v>0</v>
      </c>
      <c r="CQ164" s="46">
        <f t="shared" si="105"/>
        <v>0</v>
      </c>
      <c r="CR164" s="46">
        <f t="shared" si="105"/>
        <v>0</v>
      </c>
      <c r="CS164" s="46">
        <f t="shared" si="105"/>
        <v>0</v>
      </c>
      <c r="CT164" s="46">
        <f t="shared" si="105"/>
        <v>0</v>
      </c>
      <c r="CU164" s="46">
        <f t="shared" si="105"/>
        <v>0</v>
      </c>
      <c r="CV164" s="46">
        <f t="shared" si="105"/>
        <v>0</v>
      </c>
      <c r="CW164" s="46">
        <f t="shared" si="105"/>
        <v>0</v>
      </c>
      <c r="CX164" s="46">
        <f t="shared" si="105"/>
        <v>0</v>
      </c>
      <c r="CY164" s="46">
        <f t="shared" si="105"/>
        <v>0</v>
      </c>
      <c r="CZ164" s="46">
        <f t="shared" si="105"/>
        <v>0</v>
      </c>
      <c r="DA164" s="46">
        <f t="shared" si="105"/>
        <v>0</v>
      </c>
      <c r="DB164" s="46">
        <f t="shared" si="105"/>
        <v>0</v>
      </c>
      <c r="DC164" s="46">
        <f t="shared" si="105"/>
        <v>0</v>
      </c>
      <c r="DD164" s="46">
        <f t="shared" si="105"/>
        <v>0</v>
      </c>
      <c r="DE164" s="46">
        <f t="shared" si="105"/>
        <v>0</v>
      </c>
      <c r="DF164" s="46">
        <f t="shared" si="105"/>
        <v>0</v>
      </c>
      <c r="DG164" s="46">
        <f t="shared" si="105"/>
        <v>0</v>
      </c>
      <c r="DH164" s="46">
        <f t="shared" si="105"/>
        <v>0</v>
      </c>
      <c r="DI164" s="46">
        <f t="shared" si="105"/>
        <v>0</v>
      </c>
      <c r="DJ164" s="46">
        <f t="shared" si="105"/>
        <v>0</v>
      </c>
    </row>
    <row r="165" spans="2:114" x14ac:dyDescent="0.35">
      <c r="B165" s="1" t="s">
        <v>73</v>
      </c>
      <c r="E165" s="32">
        <f>SUM(G165:DJ165)</f>
        <v>624.83078850000027</v>
      </c>
      <c r="G165" s="42">
        <f t="shared" ref="G165:BR165" si="106">(G$56*$C$16)+(G$57*$D$16)+(G$58*$D$16)+(G$59*$C$16)</f>
        <v>0</v>
      </c>
      <c r="H165" s="42">
        <f t="shared" si="106"/>
        <v>15.818266500000002</v>
      </c>
      <c r="I165" s="42">
        <f t="shared" si="106"/>
        <v>0</v>
      </c>
      <c r="J165" s="42">
        <f t="shared" si="106"/>
        <v>0</v>
      </c>
      <c r="K165" s="42">
        <f t="shared" si="106"/>
        <v>0</v>
      </c>
      <c r="L165" s="42">
        <f t="shared" si="106"/>
        <v>0</v>
      </c>
      <c r="M165" s="42">
        <f t="shared" si="106"/>
        <v>0</v>
      </c>
      <c r="N165" s="42">
        <f t="shared" si="106"/>
        <v>0</v>
      </c>
      <c r="O165" s="42">
        <f t="shared" si="106"/>
        <v>0</v>
      </c>
      <c r="P165" s="42">
        <f t="shared" si="106"/>
        <v>0</v>
      </c>
      <c r="Q165" s="42">
        <f t="shared" si="106"/>
        <v>0</v>
      </c>
      <c r="R165" s="42">
        <f t="shared" si="106"/>
        <v>0</v>
      </c>
      <c r="S165" s="42">
        <f t="shared" si="106"/>
        <v>0</v>
      </c>
      <c r="T165" s="42">
        <f t="shared" si="106"/>
        <v>0</v>
      </c>
      <c r="U165" s="42">
        <f t="shared" si="106"/>
        <v>0</v>
      </c>
      <c r="V165" s="42">
        <f t="shared" si="106"/>
        <v>0</v>
      </c>
      <c r="W165" s="42">
        <f t="shared" si="106"/>
        <v>0</v>
      </c>
      <c r="X165" s="42">
        <f t="shared" si="106"/>
        <v>0</v>
      </c>
      <c r="Y165" s="42">
        <f t="shared" si="106"/>
        <v>0</v>
      </c>
      <c r="Z165" s="42">
        <f t="shared" si="106"/>
        <v>0</v>
      </c>
      <c r="AA165" s="42">
        <f t="shared" si="106"/>
        <v>0</v>
      </c>
      <c r="AB165" s="42">
        <f t="shared" si="106"/>
        <v>0</v>
      </c>
      <c r="AC165" s="42">
        <f t="shared" si="106"/>
        <v>0</v>
      </c>
      <c r="AD165" s="42">
        <f t="shared" si="106"/>
        <v>0</v>
      </c>
      <c r="AE165" s="42">
        <f t="shared" si="106"/>
        <v>0</v>
      </c>
      <c r="AF165" s="42">
        <f t="shared" si="106"/>
        <v>0</v>
      </c>
      <c r="AG165" s="42">
        <f t="shared" si="106"/>
        <v>0</v>
      </c>
      <c r="AH165" s="42">
        <f t="shared" si="106"/>
        <v>0</v>
      </c>
      <c r="AI165" s="42">
        <f t="shared" si="106"/>
        <v>0</v>
      </c>
      <c r="AJ165" s="42">
        <f t="shared" si="106"/>
        <v>0</v>
      </c>
      <c r="AK165" s="42">
        <f t="shared" si="106"/>
        <v>0</v>
      </c>
      <c r="AL165" s="42">
        <f t="shared" si="106"/>
        <v>0</v>
      </c>
      <c r="AM165" s="42">
        <f t="shared" si="106"/>
        <v>0</v>
      </c>
      <c r="AN165" s="42">
        <f t="shared" si="106"/>
        <v>0</v>
      </c>
      <c r="AO165" s="42">
        <f t="shared" si="106"/>
        <v>0</v>
      </c>
      <c r="AP165" s="42">
        <f t="shared" si="106"/>
        <v>408.1</v>
      </c>
      <c r="AQ165" s="42">
        <f t="shared" si="106"/>
        <v>18.850000000000001</v>
      </c>
      <c r="AR165" s="42">
        <f t="shared" si="106"/>
        <v>72.026876000000172</v>
      </c>
      <c r="AS165" s="42">
        <f t="shared" si="106"/>
        <v>43.8</v>
      </c>
      <c r="AT165" s="42">
        <f t="shared" si="106"/>
        <v>66.235646000000088</v>
      </c>
      <c r="AU165" s="42">
        <f t="shared" si="106"/>
        <v>0</v>
      </c>
      <c r="AV165" s="42">
        <f t="shared" si="106"/>
        <v>0</v>
      </c>
      <c r="AW165" s="42">
        <f t="shared" si="106"/>
        <v>0</v>
      </c>
      <c r="AX165" s="42">
        <f t="shared" si="106"/>
        <v>0</v>
      </c>
      <c r="AY165" s="42">
        <f t="shared" si="106"/>
        <v>0</v>
      </c>
      <c r="AZ165" s="42">
        <f t="shared" si="106"/>
        <v>0</v>
      </c>
      <c r="BA165" s="42">
        <f t="shared" si="106"/>
        <v>0</v>
      </c>
      <c r="BB165" s="42">
        <f t="shared" si="106"/>
        <v>0</v>
      </c>
      <c r="BC165" s="42">
        <f t="shared" si="106"/>
        <v>0</v>
      </c>
      <c r="BD165" s="42">
        <f t="shared" si="106"/>
        <v>0</v>
      </c>
      <c r="BE165" s="42">
        <f t="shared" si="106"/>
        <v>0</v>
      </c>
      <c r="BF165" s="42">
        <f t="shared" si="106"/>
        <v>0</v>
      </c>
      <c r="BG165" s="42">
        <f t="shared" si="106"/>
        <v>0</v>
      </c>
      <c r="BH165" s="42">
        <f t="shared" si="106"/>
        <v>0</v>
      </c>
      <c r="BI165" s="42">
        <f t="shared" si="106"/>
        <v>0</v>
      </c>
      <c r="BJ165" s="42">
        <f t="shared" si="106"/>
        <v>0</v>
      </c>
      <c r="BK165" s="42">
        <f t="shared" si="106"/>
        <v>0</v>
      </c>
      <c r="BL165" s="42">
        <f t="shared" si="106"/>
        <v>0</v>
      </c>
      <c r="BM165" s="42">
        <f t="shared" si="106"/>
        <v>0</v>
      </c>
      <c r="BN165" s="42">
        <f t="shared" si="106"/>
        <v>0</v>
      </c>
      <c r="BO165" s="42">
        <f t="shared" si="106"/>
        <v>0</v>
      </c>
      <c r="BP165" s="42">
        <f t="shared" si="106"/>
        <v>0</v>
      </c>
      <c r="BQ165" s="42">
        <f t="shared" si="106"/>
        <v>0</v>
      </c>
      <c r="BR165" s="42">
        <f t="shared" si="106"/>
        <v>0</v>
      </c>
      <c r="BS165" s="42">
        <f t="shared" ref="BS165:DJ165" si="107">(BS$56*$C$16)+(BS$57*$D$16)+(BS$58*$D$16)+(BS$59*$C$16)</f>
        <v>0</v>
      </c>
      <c r="BT165" s="42">
        <f t="shared" si="107"/>
        <v>0</v>
      </c>
      <c r="BU165" s="42">
        <f t="shared" si="107"/>
        <v>0</v>
      </c>
      <c r="BV165" s="42">
        <f t="shared" si="107"/>
        <v>0</v>
      </c>
      <c r="BW165" s="42">
        <f t="shared" si="107"/>
        <v>0</v>
      </c>
      <c r="BX165" s="42">
        <f t="shared" si="107"/>
        <v>0</v>
      </c>
      <c r="BY165" s="42">
        <f t="shared" si="107"/>
        <v>0</v>
      </c>
      <c r="BZ165" s="42">
        <f t="shared" si="107"/>
        <v>0</v>
      </c>
      <c r="CA165" s="42">
        <f t="shared" si="107"/>
        <v>0</v>
      </c>
      <c r="CB165" s="42">
        <f t="shared" si="107"/>
        <v>0</v>
      </c>
      <c r="CC165" s="42">
        <f t="shared" si="107"/>
        <v>0</v>
      </c>
      <c r="CD165" s="42">
        <f t="shared" si="107"/>
        <v>0</v>
      </c>
      <c r="CE165" s="42">
        <f t="shared" si="107"/>
        <v>0</v>
      </c>
      <c r="CF165" s="42">
        <f t="shared" si="107"/>
        <v>0</v>
      </c>
      <c r="CG165" s="42">
        <f t="shared" si="107"/>
        <v>0</v>
      </c>
      <c r="CH165" s="42">
        <f t="shared" si="107"/>
        <v>0</v>
      </c>
      <c r="CI165" s="42">
        <f t="shared" si="107"/>
        <v>0</v>
      </c>
      <c r="CJ165" s="42">
        <f t="shared" si="107"/>
        <v>0</v>
      </c>
      <c r="CK165" s="42">
        <f t="shared" si="107"/>
        <v>0</v>
      </c>
      <c r="CL165" s="42">
        <f t="shared" si="107"/>
        <v>0</v>
      </c>
      <c r="CM165" s="42">
        <f t="shared" si="107"/>
        <v>0</v>
      </c>
      <c r="CN165" s="42">
        <f t="shared" si="107"/>
        <v>0</v>
      </c>
      <c r="CO165" s="42">
        <f t="shared" si="107"/>
        <v>0</v>
      </c>
      <c r="CP165" s="42">
        <f t="shared" si="107"/>
        <v>0</v>
      </c>
      <c r="CQ165" s="42">
        <f t="shared" si="107"/>
        <v>0</v>
      </c>
      <c r="CR165" s="42">
        <f t="shared" si="107"/>
        <v>0</v>
      </c>
      <c r="CS165" s="42">
        <f t="shared" si="107"/>
        <v>0</v>
      </c>
      <c r="CT165" s="42">
        <f t="shared" si="107"/>
        <v>0</v>
      </c>
      <c r="CU165" s="42">
        <f t="shared" si="107"/>
        <v>0</v>
      </c>
      <c r="CV165" s="42">
        <f t="shared" si="107"/>
        <v>0</v>
      </c>
      <c r="CW165" s="42">
        <f t="shared" si="107"/>
        <v>0</v>
      </c>
      <c r="CX165" s="42">
        <f t="shared" si="107"/>
        <v>0</v>
      </c>
      <c r="CY165" s="42">
        <f t="shared" si="107"/>
        <v>0</v>
      </c>
      <c r="CZ165" s="42">
        <f t="shared" si="107"/>
        <v>0</v>
      </c>
      <c r="DA165" s="42">
        <f t="shared" si="107"/>
        <v>0</v>
      </c>
      <c r="DB165" s="42">
        <f t="shared" si="107"/>
        <v>0</v>
      </c>
      <c r="DC165" s="42">
        <f t="shared" si="107"/>
        <v>0</v>
      </c>
      <c r="DD165" s="42">
        <f t="shared" si="107"/>
        <v>0</v>
      </c>
      <c r="DE165" s="42">
        <f t="shared" si="107"/>
        <v>0</v>
      </c>
      <c r="DF165" s="42">
        <f t="shared" si="107"/>
        <v>0</v>
      </c>
      <c r="DG165" s="42">
        <f t="shared" si="107"/>
        <v>0</v>
      </c>
      <c r="DH165" s="42">
        <f t="shared" si="107"/>
        <v>0</v>
      </c>
      <c r="DI165" s="42">
        <f t="shared" si="107"/>
        <v>0</v>
      </c>
      <c r="DJ165" s="42">
        <f t="shared" si="107"/>
        <v>0</v>
      </c>
    </row>
    <row r="166" spans="2:114" x14ac:dyDescent="0.35">
      <c r="B166" s="1" t="s">
        <v>74</v>
      </c>
      <c r="E166" s="32">
        <f>SUM(G166:DJ166)</f>
        <v>3642.2653768810474</v>
      </c>
      <c r="G166" s="42">
        <f t="shared" ref="G166:BR166" si="108">(G$70*$C$16)+(G$71*$D$16)+(G$72*$D$16)+(G$73*$C$16)</f>
        <v>0</v>
      </c>
      <c r="H166" s="42">
        <f t="shared" si="108"/>
        <v>0</v>
      </c>
      <c r="I166" s="42">
        <f t="shared" si="108"/>
        <v>0</v>
      </c>
      <c r="J166" s="42">
        <f t="shared" si="108"/>
        <v>0</v>
      </c>
      <c r="K166" s="42">
        <f t="shared" si="108"/>
        <v>0</v>
      </c>
      <c r="L166" s="42">
        <f t="shared" si="108"/>
        <v>0</v>
      </c>
      <c r="M166" s="42">
        <f t="shared" si="108"/>
        <v>0</v>
      </c>
      <c r="N166" s="42">
        <f t="shared" si="108"/>
        <v>0</v>
      </c>
      <c r="O166" s="42">
        <f t="shared" si="108"/>
        <v>0</v>
      </c>
      <c r="P166" s="42">
        <f t="shared" si="108"/>
        <v>0</v>
      </c>
      <c r="Q166" s="42">
        <f t="shared" si="108"/>
        <v>0</v>
      </c>
      <c r="R166" s="42">
        <f t="shared" si="108"/>
        <v>0</v>
      </c>
      <c r="S166" s="42">
        <f t="shared" si="108"/>
        <v>0</v>
      </c>
      <c r="T166" s="42">
        <f t="shared" si="108"/>
        <v>0</v>
      </c>
      <c r="U166" s="42">
        <f t="shared" si="108"/>
        <v>0</v>
      </c>
      <c r="V166" s="42">
        <f t="shared" si="108"/>
        <v>0</v>
      </c>
      <c r="W166" s="42">
        <f t="shared" si="108"/>
        <v>0</v>
      </c>
      <c r="X166" s="42">
        <f t="shared" si="108"/>
        <v>0</v>
      </c>
      <c r="Y166" s="42">
        <f t="shared" si="108"/>
        <v>0</v>
      </c>
      <c r="Z166" s="42">
        <f t="shared" si="108"/>
        <v>0</v>
      </c>
      <c r="AA166" s="42">
        <f t="shared" si="108"/>
        <v>0</v>
      </c>
      <c r="AB166" s="42">
        <f t="shared" si="108"/>
        <v>0</v>
      </c>
      <c r="AC166" s="42">
        <f t="shared" si="108"/>
        <v>0</v>
      </c>
      <c r="AD166" s="42">
        <f t="shared" si="108"/>
        <v>0</v>
      </c>
      <c r="AE166" s="42">
        <f t="shared" si="108"/>
        <v>0</v>
      </c>
      <c r="AF166" s="42">
        <f t="shared" si="108"/>
        <v>0</v>
      </c>
      <c r="AG166" s="42">
        <f t="shared" si="108"/>
        <v>0</v>
      </c>
      <c r="AH166" s="42">
        <f t="shared" si="108"/>
        <v>0</v>
      </c>
      <c r="AI166" s="42">
        <f t="shared" si="108"/>
        <v>0</v>
      </c>
      <c r="AJ166" s="42">
        <f t="shared" si="108"/>
        <v>0</v>
      </c>
      <c r="AK166" s="42">
        <f t="shared" si="108"/>
        <v>0</v>
      </c>
      <c r="AL166" s="42">
        <f t="shared" si="108"/>
        <v>0</v>
      </c>
      <c r="AM166" s="42">
        <f t="shared" si="108"/>
        <v>0</v>
      </c>
      <c r="AN166" s="42">
        <f t="shared" si="108"/>
        <v>0</v>
      </c>
      <c r="AO166" s="42">
        <f t="shared" si="108"/>
        <v>0</v>
      </c>
      <c r="AP166" s="42">
        <f t="shared" si="108"/>
        <v>0</v>
      </c>
      <c r="AQ166" s="42">
        <f t="shared" si="108"/>
        <v>0</v>
      </c>
      <c r="AR166" s="42">
        <f t="shared" si="108"/>
        <v>0</v>
      </c>
      <c r="AS166" s="42">
        <f t="shared" si="108"/>
        <v>0</v>
      </c>
      <c r="AT166" s="42">
        <f t="shared" si="108"/>
        <v>0</v>
      </c>
      <c r="AU166" s="42">
        <f t="shared" si="108"/>
        <v>55.299779589240352</v>
      </c>
      <c r="AV166" s="42">
        <f t="shared" si="108"/>
        <v>66.257354921882538</v>
      </c>
      <c r="AW166" s="42">
        <f t="shared" si="108"/>
        <v>62.45467012188255</v>
      </c>
      <c r="AX166" s="42">
        <f t="shared" si="108"/>
        <v>66.097977321882553</v>
      </c>
      <c r="AY166" s="42">
        <f t="shared" si="108"/>
        <v>62.273359721882542</v>
      </c>
      <c r="AZ166" s="42">
        <f t="shared" si="108"/>
        <v>65.821942921882538</v>
      </c>
      <c r="BA166" s="42">
        <f t="shared" si="108"/>
        <v>64.290909321882552</v>
      </c>
      <c r="BB166" s="42">
        <f t="shared" si="108"/>
        <v>64.86479172188254</v>
      </c>
      <c r="BC166" s="42">
        <f t="shared" si="108"/>
        <v>59.509273321882539</v>
      </c>
      <c r="BD166" s="42">
        <f t="shared" si="108"/>
        <v>65.87806852188254</v>
      </c>
      <c r="BE166" s="42">
        <f t="shared" si="108"/>
        <v>63.599530921882547</v>
      </c>
      <c r="BF166" s="42">
        <f t="shared" si="108"/>
        <v>64.490444521882537</v>
      </c>
      <c r="BG166" s="42">
        <f t="shared" si="108"/>
        <v>78.998662975044027</v>
      </c>
      <c r="BH166" s="42">
        <f t="shared" si="108"/>
        <v>86.299179997884352</v>
      </c>
      <c r="BI166" s="42">
        <f t="shared" si="108"/>
        <v>52.284320253638498</v>
      </c>
      <c r="BJ166" s="42">
        <f t="shared" si="108"/>
        <v>70.905241695048318</v>
      </c>
      <c r="BK166" s="42">
        <f t="shared" si="108"/>
        <v>43.238438200463932</v>
      </c>
      <c r="BL166" s="42">
        <f t="shared" si="108"/>
        <v>73.045749957458554</v>
      </c>
      <c r="BM166" s="42">
        <f t="shared" si="108"/>
        <v>36.247147978721323</v>
      </c>
      <c r="BN166" s="42">
        <f t="shared" si="108"/>
        <v>71.476479180551664</v>
      </c>
      <c r="BO166" s="42">
        <f t="shared" si="108"/>
        <v>38.695476270575909</v>
      </c>
      <c r="BP166" s="42">
        <f t="shared" si="108"/>
        <v>70.224372429724895</v>
      </c>
      <c r="BQ166" s="42">
        <f t="shared" si="108"/>
        <v>29.926417672939351</v>
      </c>
      <c r="BR166" s="42">
        <f t="shared" si="108"/>
        <v>70.408658394754212</v>
      </c>
      <c r="BS166" s="42">
        <f t="shared" ref="BS166:DJ166" si="109">(BS$70*$C$16)+(BS$71*$D$16)+(BS$72*$D$16)+(BS$73*$C$16)</f>
        <v>37.687077365693519</v>
      </c>
      <c r="BT166" s="42">
        <f t="shared" si="109"/>
        <v>70.141496830092166</v>
      </c>
      <c r="BU166" s="42">
        <f t="shared" si="109"/>
        <v>36.142433983238156</v>
      </c>
      <c r="BV166" s="42">
        <f t="shared" si="109"/>
        <v>73.167136476704428</v>
      </c>
      <c r="BW166" s="42">
        <f t="shared" si="109"/>
        <v>32.408885333709485</v>
      </c>
      <c r="BX166" s="42">
        <f t="shared" si="109"/>
        <v>80.396327770832329</v>
      </c>
      <c r="BY166" s="42">
        <f t="shared" si="109"/>
        <v>24.93543434592134</v>
      </c>
      <c r="BZ166" s="42">
        <f t="shared" si="109"/>
        <v>82.75151192174738</v>
      </c>
      <c r="CA166" s="42">
        <f t="shared" si="109"/>
        <v>22.850124614663219</v>
      </c>
      <c r="CB166" s="42">
        <f t="shared" si="109"/>
        <v>92.109775153857271</v>
      </c>
      <c r="CC166" s="42">
        <f t="shared" si="109"/>
        <v>9.2426309446705091</v>
      </c>
      <c r="CD166" s="42">
        <f t="shared" si="109"/>
        <v>97.746012291404639</v>
      </c>
      <c r="CE166" s="42">
        <f t="shared" si="109"/>
        <v>29.056078862836557</v>
      </c>
      <c r="CF166" s="42">
        <f t="shared" si="109"/>
        <v>96.363132975161804</v>
      </c>
      <c r="CG166" s="42">
        <f t="shared" si="109"/>
        <v>595.3296125341642</v>
      </c>
      <c r="CH166" s="42">
        <f t="shared" si="109"/>
        <v>451.867811811048</v>
      </c>
      <c r="CI166" s="42">
        <f t="shared" si="109"/>
        <v>326.75413141815255</v>
      </c>
      <c r="CJ166" s="42">
        <f t="shared" si="109"/>
        <v>0.72751431039602055</v>
      </c>
      <c r="CK166" s="42">
        <f t="shared" si="109"/>
        <v>0</v>
      </c>
      <c r="CL166" s="42">
        <f t="shared" si="109"/>
        <v>0</v>
      </c>
      <c r="CM166" s="42">
        <f t="shared" si="109"/>
        <v>0</v>
      </c>
      <c r="CN166" s="42">
        <f t="shared" si="109"/>
        <v>0</v>
      </c>
      <c r="CO166" s="42">
        <f t="shared" si="109"/>
        <v>0</v>
      </c>
      <c r="CP166" s="42">
        <f t="shared" si="109"/>
        <v>0</v>
      </c>
      <c r="CQ166" s="42">
        <f t="shared" si="109"/>
        <v>0</v>
      </c>
      <c r="CR166" s="42">
        <f t="shared" si="109"/>
        <v>0</v>
      </c>
      <c r="CS166" s="42">
        <f t="shared" si="109"/>
        <v>0</v>
      </c>
      <c r="CT166" s="42">
        <f t="shared" si="109"/>
        <v>0</v>
      </c>
      <c r="CU166" s="42">
        <f t="shared" si="109"/>
        <v>0</v>
      </c>
      <c r="CV166" s="42">
        <f t="shared" si="109"/>
        <v>0</v>
      </c>
      <c r="CW166" s="42">
        <f t="shared" si="109"/>
        <v>0</v>
      </c>
      <c r="CX166" s="42">
        <f t="shared" si="109"/>
        <v>0</v>
      </c>
      <c r="CY166" s="42">
        <f t="shared" si="109"/>
        <v>0</v>
      </c>
      <c r="CZ166" s="42">
        <f t="shared" si="109"/>
        <v>0</v>
      </c>
      <c r="DA166" s="42">
        <f t="shared" si="109"/>
        <v>0</v>
      </c>
      <c r="DB166" s="42">
        <f t="shared" si="109"/>
        <v>0</v>
      </c>
      <c r="DC166" s="42">
        <f t="shared" si="109"/>
        <v>0</v>
      </c>
      <c r="DD166" s="42">
        <f t="shared" si="109"/>
        <v>0</v>
      </c>
      <c r="DE166" s="42">
        <f t="shared" si="109"/>
        <v>0</v>
      </c>
      <c r="DF166" s="42">
        <f t="shared" si="109"/>
        <v>0</v>
      </c>
      <c r="DG166" s="42">
        <f t="shared" si="109"/>
        <v>0</v>
      </c>
      <c r="DH166" s="42">
        <f t="shared" si="109"/>
        <v>0</v>
      </c>
      <c r="DI166" s="42">
        <f t="shared" si="109"/>
        <v>0</v>
      </c>
      <c r="DJ166" s="42">
        <f t="shared" si="109"/>
        <v>0</v>
      </c>
    </row>
    <row r="167" spans="2:114" x14ac:dyDescent="0.35">
      <c r="B167" s="1" t="s">
        <v>64</v>
      </c>
      <c r="E167" s="32">
        <f>SUM(G167:DJ167)</f>
        <v>41.468487496307233</v>
      </c>
      <c r="G167" s="37">
        <f t="shared" ref="G167:BR167" si="110">G44</f>
        <v>0</v>
      </c>
      <c r="H167" s="37">
        <f t="shared" si="110"/>
        <v>0</v>
      </c>
      <c r="I167" s="37">
        <f t="shared" si="110"/>
        <v>0</v>
      </c>
      <c r="J167" s="37">
        <f t="shared" si="110"/>
        <v>0</v>
      </c>
      <c r="K167" s="37">
        <f t="shared" si="110"/>
        <v>0</v>
      </c>
      <c r="L167" s="37">
        <f t="shared" si="110"/>
        <v>0</v>
      </c>
      <c r="M167" s="37">
        <f t="shared" si="110"/>
        <v>0</v>
      </c>
      <c r="N167" s="37">
        <f t="shared" si="110"/>
        <v>0</v>
      </c>
      <c r="O167" s="37">
        <f t="shared" si="110"/>
        <v>0</v>
      </c>
      <c r="P167" s="37">
        <f t="shared" si="110"/>
        <v>0</v>
      </c>
      <c r="Q167" s="37">
        <f t="shared" si="110"/>
        <v>0</v>
      </c>
      <c r="R167" s="37">
        <f t="shared" si="110"/>
        <v>0</v>
      </c>
      <c r="S167" s="37">
        <f t="shared" si="110"/>
        <v>0</v>
      </c>
      <c r="T167" s="37">
        <f t="shared" si="110"/>
        <v>0</v>
      </c>
      <c r="U167" s="37">
        <f t="shared" si="110"/>
        <v>0</v>
      </c>
      <c r="V167" s="37">
        <f t="shared" si="110"/>
        <v>0</v>
      </c>
      <c r="W167" s="37">
        <f t="shared" si="110"/>
        <v>0</v>
      </c>
      <c r="X167" s="37">
        <f t="shared" si="110"/>
        <v>0</v>
      </c>
      <c r="Y167" s="37">
        <f t="shared" si="110"/>
        <v>0</v>
      </c>
      <c r="Z167" s="37">
        <f t="shared" si="110"/>
        <v>0</v>
      </c>
      <c r="AA167" s="37">
        <f t="shared" si="110"/>
        <v>0</v>
      </c>
      <c r="AB167" s="37">
        <f t="shared" si="110"/>
        <v>0</v>
      </c>
      <c r="AC167" s="37">
        <f t="shared" si="110"/>
        <v>0</v>
      </c>
      <c r="AD167" s="37">
        <f t="shared" si="110"/>
        <v>0</v>
      </c>
      <c r="AE167" s="37">
        <f t="shared" si="110"/>
        <v>0</v>
      </c>
      <c r="AF167" s="37">
        <f t="shared" si="110"/>
        <v>0</v>
      </c>
      <c r="AG167" s="37">
        <f t="shared" si="110"/>
        <v>0</v>
      </c>
      <c r="AH167" s="37">
        <f t="shared" si="110"/>
        <v>0</v>
      </c>
      <c r="AI167" s="37">
        <f t="shared" si="110"/>
        <v>0</v>
      </c>
      <c r="AJ167" s="37">
        <f t="shared" si="110"/>
        <v>0</v>
      </c>
      <c r="AK167" s="37">
        <f t="shared" si="110"/>
        <v>2.2320453249999996</v>
      </c>
      <c r="AL167" s="37">
        <f t="shared" si="110"/>
        <v>0</v>
      </c>
      <c r="AM167" s="37">
        <f t="shared" si="110"/>
        <v>1.1486829831249998</v>
      </c>
      <c r="AN167" s="37">
        <f t="shared" si="110"/>
        <v>0</v>
      </c>
      <c r="AO167" s="37">
        <f t="shared" si="110"/>
        <v>1.1774000577031247</v>
      </c>
      <c r="AP167" s="37">
        <f t="shared" si="110"/>
        <v>0</v>
      </c>
      <c r="AQ167" s="37">
        <f t="shared" si="110"/>
        <v>1.2068350591457027</v>
      </c>
      <c r="AR167" s="37">
        <f t="shared" si="110"/>
        <v>0</v>
      </c>
      <c r="AS167" s="37">
        <f t="shared" si="110"/>
        <v>1.237005935624345</v>
      </c>
      <c r="AT167" s="37">
        <f t="shared" si="110"/>
        <v>0</v>
      </c>
      <c r="AU167" s="37">
        <f t="shared" si="110"/>
        <v>1.2679310840149536</v>
      </c>
      <c r="AV167" s="37">
        <f t="shared" si="110"/>
        <v>0</v>
      </c>
      <c r="AW167" s="37">
        <f t="shared" si="110"/>
        <v>1.2996293611153273</v>
      </c>
      <c r="AX167" s="37">
        <f t="shared" si="110"/>
        <v>0</v>
      </c>
      <c r="AY167" s="37">
        <f t="shared" si="110"/>
        <v>1.3321200951432104</v>
      </c>
      <c r="AZ167" s="37">
        <f t="shared" si="110"/>
        <v>0</v>
      </c>
      <c r="BA167" s="37">
        <f t="shared" si="110"/>
        <v>1.3654230975217905</v>
      </c>
      <c r="BB167" s="37">
        <f t="shared" si="110"/>
        <v>0</v>
      </c>
      <c r="BC167" s="37">
        <f t="shared" si="110"/>
        <v>1.3995586749598352</v>
      </c>
      <c r="BD167" s="37">
        <f t="shared" si="110"/>
        <v>0</v>
      </c>
      <c r="BE167" s="37">
        <f t="shared" si="110"/>
        <v>1.434547641833831</v>
      </c>
      <c r="BF167" s="37">
        <f t="shared" si="110"/>
        <v>0</v>
      </c>
      <c r="BG167" s="37">
        <f t="shared" si="110"/>
        <v>1.4704113328796766</v>
      </c>
      <c r="BH167" s="37">
        <f t="shared" si="110"/>
        <v>0</v>
      </c>
      <c r="BI167" s="37">
        <f t="shared" si="110"/>
        <v>1.5071716162016684</v>
      </c>
      <c r="BJ167" s="37">
        <f t="shared" si="110"/>
        <v>0</v>
      </c>
      <c r="BK167" s="37">
        <f t="shared" si="110"/>
        <v>1.54485090660671</v>
      </c>
      <c r="BL167" s="37">
        <f t="shared" si="110"/>
        <v>0</v>
      </c>
      <c r="BM167" s="37">
        <f t="shared" si="110"/>
        <v>1.5834721792718776</v>
      </c>
      <c r="BN167" s="37">
        <f t="shared" si="110"/>
        <v>0</v>
      </c>
      <c r="BO167" s="37">
        <f t="shared" si="110"/>
        <v>1.6230589837536744</v>
      </c>
      <c r="BP167" s="37">
        <f t="shared" si="110"/>
        <v>0</v>
      </c>
      <c r="BQ167" s="37">
        <f t="shared" si="110"/>
        <v>1.6636354583475161</v>
      </c>
      <c r="BR167" s="37">
        <f t="shared" si="110"/>
        <v>0</v>
      </c>
      <c r="BS167" s="37">
        <f t="shared" ref="BS167:DJ167" si="111">BS44</f>
        <v>1.7052263448062039</v>
      </c>
      <c r="BT167" s="37">
        <f t="shared" si="111"/>
        <v>0</v>
      </c>
      <c r="BU167" s="37">
        <f t="shared" si="111"/>
        <v>1.747857003426359</v>
      </c>
      <c r="BV167" s="37">
        <f t="shared" si="111"/>
        <v>0</v>
      </c>
      <c r="BW167" s="37">
        <f t="shared" si="111"/>
        <v>1.7915534285120178</v>
      </c>
      <c r="BX167" s="37">
        <f t="shared" si="111"/>
        <v>0</v>
      </c>
      <c r="BY167" s="37">
        <f t="shared" si="111"/>
        <v>1.8363422642248182</v>
      </c>
      <c r="BZ167" s="37">
        <f t="shared" si="111"/>
        <v>0</v>
      </c>
      <c r="CA167" s="37">
        <f t="shared" si="111"/>
        <v>1.8822508208304385</v>
      </c>
      <c r="CB167" s="37">
        <f t="shared" si="111"/>
        <v>0</v>
      </c>
      <c r="CC167" s="37">
        <f t="shared" si="111"/>
        <v>1.9293070913511994</v>
      </c>
      <c r="CD167" s="37">
        <f t="shared" si="111"/>
        <v>0</v>
      </c>
      <c r="CE167" s="37">
        <f t="shared" si="111"/>
        <v>1.9775397686349792</v>
      </c>
      <c r="CF167" s="37">
        <f t="shared" si="111"/>
        <v>0</v>
      </c>
      <c r="CG167" s="37">
        <f t="shared" si="111"/>
        <v>2.0269782628508533</v>
      </c>
      <c r="CH167" s="37">
        <f t="shared" si="111"/>
        <v>0</v>
      </c>
      <c r="CI167" s="37">
        <f t="shared" si="111"/>
        <v>2.0776527194221246</v>
      </c>
      <c r="CJ167" s="37">
        <f t="shared" si="111"/>
        <v>0</v>
      </c>
      <c r="CK167" s="37">
        <f t="shared" si="111"/>
        <v>0</v>
      </c>
      <c r="CL167" s="37">
        <f t="shared" si="111"/>
        <v>0</v>
      </c>
      <c r="CM167" s="37">
        <f t="shared" si="111"/>
        <v>0</v>
      </c>
      <c r="CN167" s="37">
        <f t="shared" si="111"/>
        <v>0</v>
      </c>
      <c r="CO167" s="37">
        <f t="shared" si="111"/>
        <v>0</v>
      </c>
      <c r="CP167" s="37">
        <f t="shared" si="111"/>
        <v>0</v>
      </c>
      <c r="CQ167" s="37">
        <f t="shared" si="111"/>
        <v>0</v>
      </c>
      <c r="CR167" s="37">
        <f t="shared" si="111"/>
        <v>0</v>
      </c>
      <c r="CS167" s="37">
        <f t="shared" si="111"/>
        <v>0</v>
      </c>
      <c r="CT167" s="37">
        <f t="shared" si="111"/>
        <v>0</v>
      </c>
      <c r="CU167" s="37">
        <f t="shared" si="111"/>
        <v>0</v>
      </c>
      <c r="CV167" s="37">
        <f t="shared" si="111"/>
        <v>0</v>
      </c>
      <c r="CW167" s="37">
        <f t="shared" si="111"/>
        <v>0</v>
      </c>
      <c r="CX167" s="37">
        <f t="shared" si="111"/>
        <v>0</v>
      </c>
      <c r="CY167" s="37">
        <f t="shared" si="111"/>
        <v>0</v>
      </c>
      <c r="CZ167" s="37">
        <f t="shared" si="111"/>
        <v>0</v>
      </c>
      <c r="DA167" s="37">
        <f t="shared" si="111"/>
        <v>0</v>
      </c>
      <c r="DB167" s="37">
        <f t="shared" si="111"/>
        <v>0</v>
      </c>
      <c r="DC167" s="37">
        <f t="shared" si="111"/>
        <v>0</v>
      </c>
      <c r="DD167" s="37">
        <f t="shared" si="111"/>
        <v>0</v>
      </c>
      <c r="DE167" s="37">
        <f t="shared" si="111"/>
        <v>0</v>
      </c>
      <c r="DF167" s="37">
        <f t="shared" si="111"/>
        <v>0</v>
      </c>
      <c r="DG167" s="37">
        <f t="shared" si="111"/>
        <v>0</v>
      </c>
      <c r="DH167" s="37">
        <f t="shared" si="111"/>
        <v>0</v>
      </c>
      <c r="DI167" s="37">
        <f t="shared" si="111"/>
        <v>0</v>
      </c>
      <c r="DJ167" s="37">
        <f t="shared" si="111"/>
        <v>0</v>
      </c>
    </row>
    <row r="168" spans="2:114" x14ac:dyDescent="0.35">
      <c r="E168" s="29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3"/>
      <c r="CP168" s="53"/>
      <c r="CQ168" s="53"/>
      <c r="CR168" s="53"/>
      <c r="CS168" s="53"/>
      <c r="CT168" s="53"/>
      <c r="CU168" s="53"/>
      <c r="CV168" s="53"/>
      <c r="CW168" s="53"/>
      <c r="CX168" s="53"/>
      <c r="CY168" s="53"/>
      <c r="CZ168" s="53"/>
      <c r="DA168" s="53"/>
      <c r="DB168" s="53"/>
      <c r="DC168" s="53"/>
      <c r="DD168" s="53"/>
      <c r="DE168" s="53"/>
      <c r="DF168" s="53"/>
      <c r="DG168" s="53"/>
      <c r="DH168" s="53"/>
      <c r="DI168" s="53"/>
      <c r="DJ168" s="53"/>
    </row>
    <row r="169" spans="2:114" x14ac:dyDescent="0.35">
      <c r="B169" s="2" t="s">
        <v>65</v>
      </c>
      <c r="E169" s="29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3"/>
      <c r="CB169" s="53"/>
      <c r="CC169" s="53"/>
      <c r="CD169" s="53"/>
      <c r="CE169" s="53"/>
      <c r="CF169" s="53"/>
      <c r="CG169" s="53"/>
      <c r="CH169" s="53"/>
      <c r="CI169" s="53"/>
      <c r="CJ169" s="53"/>
      <c r="CK169" s="53"/>
      <c r="CL169" s="53"/>
      <c r="CM169" s="53"/>
      <c r="CN169" s="53"/>
      <c r="CO169" s="53"/>
      <c r="CP169" s="53"/>
      <c r="CQ169" s="53"/>
      <c r="CR169" s="53"/>
      <c r="CS169" s="53"/>
      <c r="CT169" s="53"/>
      <c r="CU169" s="53"/>
      <c r="CV169" s="53"/>
      <c r="CW169" s="53"/>
      <c r="CX169" s="53"/>
      <c r="CY169" s="53"/>
      <c r="CZ169" s="53"/>
      <c r="DA169" s="53"/>
      <c r="DB169" s="53"/>
      <c r="DC169" s="53"/>
      <c r="DD169" s="53"/>
      <c r="DE169" s="53"/>
      <c r="DF169" s="53"/>
      <c r="DG169" s="53"/>
      <c r="DH169" s="53"/>
      <c r="DI169" s="53"/>
      <c r="DJ169" s="53"/>
    </row>
    <row r="170" spans="2:114" x14ac:dyDescent="0.35">
      <c r="E170" s="29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3"/>
      <c r="CI170" s="53"/>
      <c r="CJ170" s="53"/>
      <c r="CK170" s="53"/>
      <c r="CL170" s="53"/>
      <c r="CM170" s="53"/>
      <c r="CN170" s="53"/>
      <c r="CO170" s="53"/>
      <c r="CP170" s="53"/>
      <c r="CQ170" s="53"/>
      <c r="CR170" s="53"/>
      <c r="CS170" s="53"/>
      <c r="CT170" s="53"/>
      <c r="CU170" s="53"/>
      <c r="CV170" s="53"/>
      <c r="CW170" s="53"/>
      <c r="CX170" s="53"/>
      <c r="CY170" s="53"/>
      <c r="CZ170" s="53"/>
      <c r="DA170" s="53"/>
      <c r="DB170" s="53"/>
      <c r="DC170" s="53"/>
      <c r="DD170" s="53"/>
      <c r="DE170" s="53"/>
      <c r="DF170" s="53"/>
      <c r="DG170" s="53"/>
      <c r="DH170" s="53"/>
      <c r="DI170" s="53"/>
      <c r="DJ170" s="53"/>
    </row>
    <row r="171" spans="2:114" x14ac:dyDescent="0.35">
      <c r="B171" s="40" t="s">
        <v>75</v>
      </c>
      <c r="E171" s="44">
        <f>SUM(G171:DJ171)</f>
        <v>4267.0961653810473</v>
      </c>
      <c r="F171" s="2"/>
      <c r="G171" s="46">
        <f t="shared" ref="G171:BR171" si="112">SUM(G165:G166)</f>
        <v>0</v>
      </c>
      <c r="H171" s="46">
        <f t="shared" si="112"/>
        <v>15.818266500000002</v>
      </c>
      <c r="I171" s="46">
        <f t="shared" si="112"/>
        <v>0</v>
      </c>
      <c r="J171" s="46">
        <f t="shared" si="112"/>
        <v>0</v>
      </c>
      <c r="K171" s="46">
        <f t="shared" si="112"/>
        <v>0</v>
      </c>
      <c r="L171" s="46">
        <f t="shared" si="112"/>
        <v>0</v>
      </c>
      <c r="M171" s="46">
        <f t="shared" si="112"/>
        <v>0</v>
      </c>
      <c r="N171" s="46">
        <f t="shared" si="112"/>
        <v>0</v>
      </c>
      <c r="O171" s="46">
        <f t="shared" si="112"/>
        <v>0</v>
      </c>
      <c r="P171" s="46">
        <f t="shared" si="112"/>
        <v>0</v>
      </c>
      <c r="Q171" s="46">
        <f t="shared" si="112"/>
        <v>0</v>
      </c>
      <c r="R171" s="46">
        <f t="shared" si="112"/>
        <v>0</v>
      </c>
      <c r="S171" s="46">
        <f t="shared" si="112"/>
        <v>0</v>
      </c>
      <c r="T171" s="46">
        <f t="shared" si="112"/>
        <v>0</v>
      </c>
      <c r="U171" s="46">
        <f t="shared" si="112"/>
        <v>0</v>
      </c>
      <c r="V171" s="46">
        <f t="shared" si="112"/>
        <v>0</v>
      </c>
      <c r="W171" s="46">
        <f t="shared" si="112"/>
        <v>0</v>
      </c>
      <c r="X171" s="46">
        <f t="shared" si="112"/>
        <v>0</v>
      </c>
      <c r="Y171" s="46">
        <f t="shared" si="112"/>
        <v>0</v>
      </c>
      <c r="Z171" s="46">
        <f t="shared" si="112"/>
        <v>0</v>
      </c>
      <c r="AA171" s="46">
        <f t="shared" si="112"/>
        <v>0</v>
      </c>
      <c r="AB171" s="46">
        <f t="shared" si="112"/>
        <v>0</v>
      </c>
      <c r="AC171" s="46">
        <f t="shared" si="112"/>
        <v>0</v>
      </c>
      <c r="AD171" s="46">
        <f t="shared" si="112"/>
        <v>0</v>
      </c>
      <c r="AE171" s="46">
        <f t="shared" si="112"/>
        <v>0</v>
      </c>
      <c r="AF171" s="46">
        <f t="shared" si="112"/>
        <v>0</v>
      </c>
      <c r="AG171" s="46">
        <f t="shared" si="112"/>
        <v>0</v>
      </c>
      <c r="AH171" s="46">
        <f t="shared" si="112"/>
        <v>0</v>
      </c>
      <c r="AI171" s="46">
        <f t="shared" si="112"/>
        <v>0</v>
      </c>
      <c r="AJ171" s="46">
        <f t="shared" si="112"/>
        <v>0</v>
      </c>
      <c r="AK171" s="46">
        <f t="shared" si="112"/>
        <v>0</v>
      </c>
      <c r="AL171" s="46">
        <f t="shared" si="112"/>
        <v>0</v>
      </c>
      <c r="AM171" s="46">
        <f t="shared" si="112"/>
        <v>0</v>
      </c>
      <c r="AN171" s="46">
        <f t="shared" si="112"/>
        <v>0</v>
      </c>
      <c r="AO171" s="46">
        <f t="shared" si="112"/>
        <v>0</v>
      </c>
      <c r="AP171" s="46">
        <f t="shared" si="112"/>
        <v>408.1</v>
      </c>
      <c r="AQ171" s="46">
        <f t="shared" si="112"/>
        <v>18.850000000000001</v>
      </c>
      <c r="AR171" s="46">
        <f t="shared" si="112"/>
        <v>72.026876000000172</v>
      </c>
      <c r="AS171" s="46">
        <f t="shared" si="112"/>
        <v>43.8</v>
      </c>
      <c r="AT171" s="46">
        <f t="shared" si="112"/>
        <v>66.235646000000088</v>
      </c>
      <c r="AU171" s="46">
        <f t="shared" si="112"/>
        <v>55.299779589240352</v>
      </c>
      <c r="AV171" s="46">
        <f t="shared" si="112"/>
        <v>66.257354921882538</v>
      </c>
      <c r="AW171" s="46">
        <f t="shared" si="112"/>
        <v>62.45467012188255</v>
      </c>
      <c r="AX171" s="46">
        <f t="shared" si="112"/>
        <v>66.097977321882553</v>
      </c>
      <c r="AY171" s="46">
        <f t="shared" si="112"/>
        <v>62.273359721882542</v>
      </c>
      <c r="AZ171" s="46">
        <f t="shared" si="112"/>
        <v>65.821942921882538</v>
      </c>
      <c r="BA171" s="46">
        <f t="shared" si="112"/>
        <v>64.290909321882552</v>
      </c>
      <c r="BB171" s="46">
        <f t="shared" si="112"/>
        <v>64.86479172188254</v>
      </c>
      <c r="BC171" s="46">
        <f t="shared" si="112"/>
        <v>59.509273321882539</v>
      </c>
      <c r="BD171" s="46">
        <f t="shared" si="112"/>
        <v>65.87806852188254</v>
      </c>
      <c r="BE171" s="46">
        <f t="shared" si="112"/>
        <v>63.599530921882547</v>
      </c>
      <c r="BF171" s="46">
        <f t="shared" si="112"/>
        <v>64.490444521882537</v>
      </c>
      <c r="BG171" s="46">
        <f t="shared" si="112"/>
        <v>78.998662975044027</v>
      </c>
      <c r="BH171" s="46">
        <f t="shared" si="112"/>
        <v>86.299179997884352</v>
      </c>
      <c r="BI171" s="46">
        <f t="shared" si="112"/>
        <v>52.284320253638498</v>
      </c>
      <c r="BJ171" s="46">
        <f t="shared" si="112"/>
        <v>70.905241695048318</v>
      </c>
      <c r="BK171" s="46">
        <f t="shared" si="112"/>
        <v>43.238438200463932</v>
      </c>
      <c r="BL171" s="46">
        <f t="shared" si="112"/>
        <v>73.045749957458554</v>
      </c>
      <c r="BM171" s="46">
        <f t="shared" si="112"/>
        <v>36.247147978721323</v>
      </c>
      <c r="BN171" s="46">
        <f t="shared" si="112"/>
        <v>71.476479180551664</v>
      </c>
      <c r="BO171" s="46">
        <f t="shared" si="112"/>
        <v>38.695476270575909</v>
      </c>
      <c r="BP171" s="46">
        <f t="shared" si="112"/>
        <v>70.224372429724895</v>
      </c>
      <c r="BQ171" s="46">
        <f t="shared" si="112"/>
        <v>29.926417672939351</v>
      </c>
      <c r="BR171" s="46">
        <f t="shared" si="112"/>
        <v>70.408658394754212</v>
      </c>
      <c r="BS171" s="46">
        <f t="shared" ref="BS171:DJ171" si="113">SUM(BS165:BS166)</f>
        <v>37.687077365693519</v>
      </c>
      <c r="BT171" s="46">
        <f t="shared" si="113"/>
        <v>70.141496830092166</v>
      </c>
      <c r="BU171" s="46">
        <f t="shared" si="113"/>
        <v>36.142433983238156</v>
      </c>
      <c r="BV171" s="46">
        <f t="shared" si="113"/>
        <v>73.167136476704428</v>
      </c>
      <c r="BW171" s="46">
        <f t="shared" si="113"/>
        <v>32.408885333709485</v>
      </c>
      <c r="BX171" s="46">
        <f t="shared" si="113"/>
        <v>80.396327770832329</v>
      </c>
      <c r="BY171" s="46">
        <f t="shared" si="113"/>
        <v>24.93543434592134</v>
      </c>
      <c r="BZ171" s="46">
        <f t="shared" si="113"/>
        <v>82.75151192174738</v>
      </c>
      <c r="CA171" s="46">
        <f t="shared" si="113"/>
        <v>22.850124614663219</v>
      </c>
      <c r="CB171" s="46">
        <f t="shared" si="113"/>
        <v>92.109775153857271</v>
      </c>
      <c r="CC171" s="46">
        <f t="shared" si="113"/>
        <v>9.2426309446705091</v>
      </c>
      <c r="CD171" s="46">
        <f t="shared" si="113"/>
        <v>97.746012291404639</v>
      </c>
      <c r="CE171" s="46">
        <f t="shared" si="113"/>
        <v>29.056078862836557</v>
      </c>
      <c r="CF171" s="46">
        <f t="shared" si="113"/>
        <v>96.363132975161804</v>
      </c>
      <c r="CG171" s="46">
        <f t="shared" si="113"/>
        <v>595.3296125341642</v>
      </c>
      <c r="CH171" s="46">
        <f t="shared" si="113"/>
        <v>451.867811811048</v>
      </c>
      <c r="CI171" s="46">
        <f t="shared" si="113"/>
        <v>326.75413141815255</v>
      </c>
      <c r="CJ171" s="46">
        <f t="shared" si="113"/>
        <v>0.72751431039602055</v>
      </c>
      <c r="CK171" s="46">
        <f t="shared" si="113"/>
        <v>0</v>
      </c>
      <c r="CL171" s="46">
        <f t="shared" si="113"/>
        <v>0</v>
      </c>
      <c r="CM171" s="46">
        <f t="shared" si="113"/>
        <v>0</v>
      </c>
      <c r="CN171" s="46">
        <f t="shared" si="113"/>
        <v>0</v>
      </c>
      <c r="CO171" s="46">
        <f t="shared" si="113"/>
        <v>0</v>
      </c>
      <c r="CP171" s="46">
        <f t="shared" si="113"/>
        <v>0</v>
      </c>
      <c r="CQ171" s="46">
        <f t="shared" si="113"/>
        <v>0</v>
      </c>
      <c r="CR171" s="46">
        <f t="shared" si="113"/>
        <v>0</v>
      </c>
      <c r="CS171" s="46">
        <f t="shared" si="113"/>
        <v>0</v>
      </c>
      <c r="CT171" s="46">
        <f t="shared" si="113"/>
        <v>0</v>
      </c>
      <c r="CU171" s="46">
        <f t="shared" si="113"/>
        <v>0</v>
      </c>
      <c r="CV171" s="46">
        <f t="shared" si="113"/>
        <v>0</v>
      </c>
      <c r="CW171" s="46">
        <f t="shared" si="113"/>
        <v>0</v>
      </c>
      <c r="CX171" s="46">
        <f t="shared" si="113"/>
        <v>0</v>
      </c>
      <c r="CY171" s="46">
        <f t="shared" si="113"/>
        <v>0</v>
      </c>
      <c r="CZ171" s="46">
        <f t="shared" si="113"/>
        <v>0</v>
      </c>
      <c r="DA171" s="46">
        <f t="shared" si="113"/>
        <v>0</v>
      </c>
      <c r="DB171" s="46">
        <f t="shared" si="113"/>
        <v>0</v>
      </c>
      <c r="DC171" s="46">
        <f t="shared" si="113"/>
        <v>0</v>
      </c>
      <c r="DD171" s="46">
        <f t="shared" si="113"/>
        <v>0</v>
      </c>
      <c r="DE171" s="46">
        <f t="shared" si="113"/>
        <v>0</v>
      </c>
      <c r="DF171" s="46">
        <f t="shared" si="113"/>
        <v>0</v>
      </c>
      <c r="DG171" s="46">
        <f t="shared" si="113"/>
        <v>0</v>
      </c>
      <c r="DH171" s="46">
        <f t="shared" si="113"/>
        <v>0</v>
      </c>
      <c r="DI171" s="46">
        <f t="shared" si="113"/>
        <v>0</v>
      </c>
      <c r="DJ171" s="46">
        <f t="shared" si="113"/>
        <v>0</v>
      </c>
    </row>
    <row r="172" spans="2:114" x14ac:dyDescent="0.35">
      <c r="B172" s="40" t="s">
        <v>76</v>
      </c>
      <c r="E172" s="32">
        <f>SUM(G172:DJ172)</f>
        <v>3197.717943381047</v>
      </c>
      <c r="F172" s="2"/>
      <c r="G172" s="43">
        <f t="shared" ref="G172:BR172" si="114">SUM(G164,G171)</f>
        <v>-1.0000000000000002E-2</v>
      </c>
      <c r="H172" s="43">
        <f t="shared" si="114"/>
        <v>15.818266500000002</v>
      </c>
      <c r="I172" s="43">
        <f t="shared" si="114"/>
        <v>0</v>
      </c>
      <c r="J172" s="43">
        <f t="shared" si="114"/>
        <v>0</v>
      </c>
      <c r="K172" s="43">
        <f t="shared" si="114"/>
        <v>0</v>
      </c>
      <c r="L172" s="43">
        <f t="shared" si="114"/>
        <v>0</v>
      </c>
      <c r="M172" s="43">
        <f t="shared" si="114"/>
        <v>0</v>
      </c>
      <c r="N172" s="43">
        <f t="shared" si="114"/>
        <v>0</v>
      </c>
      <c r="O172" s="43">
        <f t="shared" si="114"/>
        <v>0</v>
      </c>
      <c r="P172" s="43">
        <f t="shared" si="114"/>
        <v>0</v>
      </c>
      <c r="Q172" s="43">
        <f t="shared" si="114"/>
        <v>0</v>
      </c>
      <c r="R172" s="43">
        <f t="shared" si="114"/>
        <v>0</v>
      </c>
      <c r="S172" s="43">
        <f t="shared" si="114"/>
        <v>0</v>
      </c>
      <c r="T172" s="43">
        <f t="shared" si="114"/>
        <v>0</v>
      </c>
      <c r="U172" s="43">
        <f t="shared" si="114"/>
        <v>0</v>
      </c>
      <c r="V172" s="43">
        <f t="shared" si="114"/>
        <v>0</v>
      </c>
      <c r="W172" s="43">
        <f t="shared" si="114"/>
        <v>0</v>
      </c>
      <c r="X172" s="43">
        <f t="shared" si="114"/>
        <v>0</v>
      </c>
      <c r="Y172" s="43">
        <f t="shared" si="114"/>
        <v>0</v>
      </c>
      <c r="Z172" s="43">
        <f t="shared" si="114"/>
        <v>0</v>
      </c>
      <c r="AA172" s="43">
        <f t="shared" si="114"/>
        <v>0</v>
      </c>
      <c r="AB172" s="43">
        <f t="shared" si="114"/>
        <v>0</v>
      </c>
      <c r="AC172" s="43">
        <f t="shared" si="114"/>
        <v>0</v>
      </c>
      <c r="AD172" s="43">
        <f t="shared" si="114"/>
        <v>0</v>
      </c>
      <c r="AE172" s="43">
        <f t="shared" si="114"/>
        <v>0</v>
      </c>
      <c r="AF172" s="43">
        <f t="shared" si="114"/>
        <v>0</v>
      </c>
      <c r="AG172" s="43">
        <f t="shared" si="114"/>
        <v>-0.22060000000000002</v>
      </c>
      <c r="AH172" s="43">
        <f t="shared" si="114"/>
        <v>-182.19970000000001</v>
      </c>
      <c r="AI172" s="43">
        <f t="shared" si="114"/>
        <v>-167.39586199999999</v>
      </c>
      <c r="AJ172" s="43">
        <f t="shared" si="114"/>
        <v>-709.79778700000008</v>
      </c>
      <c r="AK172" s="43">
        <f t="shared" si="114"/>
        <v>-9.7542729999999995</v>
      </c>
      <c r="AL172" s="43">
        <f t="shared" si="114"/>
        <v>0</v>
      </c>
      <c r="AM172" s="43">
        <f t="shared" si="114"/>
        <v>0</v>
      </c>
      <c r="AN172" s="43">
        <f t="shared" si="114"/>
        <v>0</v>
      </c>
      <c r="AO172" s="43">
        <f t="shared" si="114"/>
        <v>0</v>
      </c>
      <c r="AP172" s="43">
        <f t="shared" si="114"/>
        <v>408.1</v>
      </c>
      <c r="AQ172" s="43">
        <f t="shared" si="114"/>
        <v>18.850000000000001</v>
      </c>
      <c r="AR172" s="43">
        <f t="shared" si="114"/>
        <v>72.026876000000172</v>
      </c>
      <c r="AS172" s="43">
        <f t="shared" si="114"/>
        <v>43.8</v>
      </c>
      <c r="AT172" s="43">
        <f t="shared" si="114"/>
        <v>66.235646000000088</v>
      </c>
      <c r="AU172" s="43">
        <f t="shared" si="114"/>
        <v>55.299779589240352</v>
      </c>
      <c r="AV172" s="43">
        <f t="shared" si="114"/>
        <v>66.257354921882538</v>
      </c>
      <c r="AW172" s="43">
        <f t="shared" si="114"/>
        <v>62.45467012188255</v>
      </c>
      <c r="AX172" s="43">
        <f t="shared" si="114"/>
        <v>66.097977321882553</v>
      </c>
      <c r="AY172" s="43">
        <f t="shared" si="114"/>
        <v>62.273359721882542</v>
      </c>
      <c r="AZ172" s="43">
        <f t="shared" si="114"/>
        <v>65.821942921882538</v>
      </c>
      <c r="BA172" s="43">
        <f t="shared" si="114"/>
        <v>64.290909321882552</v>
      </c>
      <c r="BB172" s="43">
        <f t="shared" si="114"/>
        <v>64.86479172188254</v>
      </c>
      <c r="BC172" s="43">
        <f t="shared" si="114"/>
        <v>59.509273321882539</v>
      </c>
      <c r="BD172" s="43">
        <f t="shared" si="114"/>
        <v>65.87806852188254</v>
      </c>
      <c r="BE172" s="43">
        <f t="shared" si="114"/>
        <v>63.599530921882547</v>
      </c>
      <c r="BF172" s="43">
        <f t="shared" si="114"/>
        <v>64.490444521882537</v>
      </c>
      <c r="BG172" s="43">
        <f t="shared" si="114"/>
        <v>78.998662975044027</v>
      </c>
      <c r="BH172" s="43">
        <f t="shared" si="114"/>
        <v>86.299179997884352</v>
      </c>
      <c r="BI172" s="43">
        <f t="shared" si="114"/>
        <v>52.284320253638498</v>
      </c>
      <c r="BJ172" s="43">
        <f t="shared" si="114"/>
        <v>70.905241695048318</v>
      </c>
      <c r="BK172" s="43">
        <f t="shared" si="114"/>
        <v>43.238438200463932</v>
      </c>
      <c r="BL172" s="43">
        <f t="shared" si="114"/>
        <v>73.045749957458554</v>
      </c>
      <c r="BM172" s="43">
        <f t="shared" si="114"/>
        <v>36.247147978721323</v>
      </c>
      <c r="BN172" s="43">
        <f t="shared" si="114"/>
        <v>71.476479180551664</v>
      </c>
      <c r="BO172" s="43">
        <f t="shared" si="114"/>
        <v>38.695476270575909</v>
      </c>
      <c r="BP172" s="43">
        <f t="shared" si="114"/>
        <v>70.224372429724895</v>
      </c>
      <c r="BQ172" s="43">
        <f t="shared" si="114"/>
        <v>29.926417672939351</v>
      </c>
      <c r="BR172" s="43">
        <f t="shared" si="114"/>
        <v>70.408658394754212</v>
      </c>
      <c r="BS172" s="43">
        <f t="shared" ref="BS172:DJ172" si="115">SUM(BS164,BS171)</f>
        <v>37.687077365693519</v>
      </c>
      <c r="BT172" s="43">
        <f t="shared" si="115"/>
        <v>70.141496830092166</v>
      </c>
      <c r="BU172" s="43">
        <f t="shared" si="115"/>
        <v>36.142433983238156</v>
      </c>
      <c r="BV172" s="43">
        <f t="shared" si="115"/>
        <v>73.167136476704428</v>
      </c>
      <c r="BW172" s="43">
        <f t="shared" si="115"/>
        <v>32.408885333709485</v>
      </c>
      <c r="BX172" s="43">
        <f t="shared" si="115"/>
        <v>80.396327770832329</v>
      </c>
      <c r="BY172" s="43">
        <f t="shared" si="115"/>
        <v>24.93543434592134</v>
      </c>
      <c r="BZ172" s="43">
        <f t="shared" si="115"/>
        <v>82.75151192174738</v>
      </c>
      <c r="CA172" s="43">
        <f t="shared" si="115"/>
        <v>22.850124614663219</v>
      </c>
      <c r="CB172" s="43">
        <f t="shared" si="115"/>
        <v>92.109775153857271</v>
      </c>
      <c r="CC172" s="43">
        <f t="shared" si="115"/>
        <v>9.2426309446705091</v>
      </c>
      <c r="CD172" s="43">
        <f t="shared" si="115"/>
        <v>97.746012291404639</v>
      </c>
      <c r="CE172" s="43">
        <f t="shared" si="115"/>
        <v>29.056078862836557</v>
      </c>
      <c r="CF172" s="43">
        <f t="shared" si="115"/>
        <v>96.363132975161804</v>
      </c>
      <c r="CG172" s="43">
        <f t="shared" si="115"/>
        <v>595.3296125341642</v>
      </c>
      <c r="CH172" s="43">
        <f t="shared" si="115"/>
        <v>451.867811811048</v>
      </c>
      <c r="CI172" s="43">
        <f t="shared" si="115"/>
        <v>326.75413141815255</v>
      </c>
      <c r="CJ172" s="43">
        <f t="shared" si="115"/>
        <v>0.72751431039602055</v>
      </c>
      <c r="CK172" s="43">
        <f t="shared" si="115"/>
        <v>0</v>
      </c>
      <c r="CL172" s="43">
        <f t="shared" si="115"/>
        <v>0</v>
      </c>
      <c r="CM172" s="43">
        <f t="shared" si="115"/>
        <v>0</v>
      </c>
      <c r="CN172" s="43">
        <f t="shared" si="115"/>
        <v>0</v>
      </c>
      <c r="CO172" s="43">
        <f t="shared" si="115"/>
        <v>0</v>
      </c>
      <c r="CP172" s="43">
        <f t="shared" si="115"/>
        <v>0</v>
      </c>
      <c r="CQ172" s="43">
        <f t="shared" si="115"/>
        <v>0</v>
      </c>
      <c r="CR172" s="43">
        <f t="shared" si="115"/>
        <v>0</v>
      </c>
      <c r="CS172" s="43">
        <f t="shared" si="115"/>
        <v>0</v>
      </c>
      <c r="CT172" s="43">
        <f t="shared" si="115"/>
        <v>0</v>
      </c>
      <c r="CU172" s="43">
        <f t="shared" si="115"/>
        <v>0</v>
      </c>
      <c r="CV172" s="43">
        <f t="shared" si="115"/>
        <v>0</v>
      </c>
      <c r="CW172" s="43">
        <f t="shared" si="115"/>
        <v>0</v>
      </c>
      <c r="CX172" s="43">
        <f t="shared" si="115"/>
        <v>0</v>
      </c>
      <c r="CY172" s="43">
        <f t="shared" si="115"/>
        <v>0</v>
      </c>
      <c r="CZ172" s="43">
        <f t="shared" si="115"/>
        <v>0</v>
      </c>
      <c r="DA172" s="43">
        <f t="shared" si="115"/>
        <v>0</v>
      </c>
      <c r="DB172" s="43">
        <f t="shared" si="115"/>
        <v>0</v>
      </c>
      <c r="DC172" s="43">
        <f t="shared" si="115"/>
        <v>0</v>
      </c>
      <c r="DD172" s="43">
        <f t="shared" si="115"/>
        <v>0</v>
      </c>
      <c r="DE172" s="43">
        <f t="shared" si="115"/>
        <v>0</v>
      </c>
      <c r="DF172" s="43">
        <f t="shared" si="115"/>
        <v>0</v>
      </c>
      <c r="DG172" s="43">
        <f t="shared" si="115"/>
        <v>0</v>
      </c>
      <c r="DH172" s="43">
        <f t="shared" si="115"/>
        <v>0</v>
      </c>
      <c r="DI172" s="43">
        <f t="shared" si="115"/>
        <v>0</v>
      </c>
      <c r="DJ172" s="43">
        <f t="shared" si="115"/>
        <v>0</v>
      </c>
    </row>
    <row r="173" spans="2:114" x14ac:dyDescent="0.35">
      <c r="B173" s="40" t="s">
        <v>77</v>
      </c>
      <c r="E173" s="44">
        <f>SUM(G173:DJ173)</f>
        <v>-389.24765391075948</v>
      </c>
      <c r="F173" s="2"/>
      <c r="G173" s="46">
        <f t="shared" ref="G173:BR173" si="116">IF(G$3&lt;$C$9,G172,0)</f>
        <v>-1.0000000000000002E-2</v>
      </c>
      <c r="H173" s="46">
        <f t="shared" si="116"/>
        <v>15.818266500000002</v>
      </c>
      <c r="I173" s="46">
        <f t="shared" si="116"/>
        <v>0</v>
      </c>
      <c r="J173" s="46">
        <f t="shared" si="116"/>
        <v>0</v>
      </c>
      <c r="K173" s="46">
        <f t="shared" si="116"/>
        <v>0</v>
      </c>
      <c r="L173" s="46">
        <f t="shared" si="116"/>
        <v>0</v>
      </c>
      <c r="M173" s="46">
        <f t="shared" si="116"/>
        <v>0</v>
      </c>
      <c r="N173" s="46">
        <f t="shared" si="116"/>
        <v>0</v>
      </c>
      <c r="O173" s="46">
        <f t="shared" si="116"/>
        <v>0</v>
      </c>
      <c r="P173" s="46">
        <f t="shared" si="116"/>
        <v>0</v>
      </c>
      <c r="Q173" s="46">
        <f t="shared" si="116"/>
        <v>0</v>
      </c>
      <c r="R173" s="46">
        <f t="shared" si="116"/>
        <v>0</v>
      </c>
      <c r="S173" s="46">
        <f t="shared" si="116"/>
        <v>0</v>
      </c>
      <c r="T173" s="46">
        <f t="shared" si="116"/>
        <v>0</v>
      </c>
      <c r="U173" s="46">
        <f t="shared" si="116"/>
        <v>0</v>
      </c>
      <c r="V173" s="46">
        <f t="shared" si="116"/>
        <v>0</v>
      </c>
      <c r="W173" s="46">
        <f t="shared" si="116"/>
        <v>0</v>
      </c>
      <c r="X173" s="46">
        <f t="shared" si="116"/>
        <v>0</v>
      </c>
      <c r="Y173" s="46">
        <f t="shared" si="116"/>
        <v>0</v>
      </c>
      <c r="Z173" s="46">
        <f t="shared" si="116"/>
        <v>0</v>
      </c>
      <c r="AA173" s="46">
        <f t="shared" si="116"/>
        <v>0</v>
      </c>
      <c r="AB173" s="46">
        <f t="shared" si="116"/>
        <v>0</v>
      </c>
      <c r="AC173" s="46">
        <f t="shared" si="116"/>
        <v>0</v>
      </c>
      <c r="AD173" s="46">
        <f t="shared" si="116"/>
        <v>0</v>
      </c>
      <c r="AE173" s="46">
        <f t="shared" si="116"/>
        <v>0</v>
      </c>
      <c r="AF173" s="46">
        <f t="shared" si="116"/>
        <v>0</v>
      </c>
      <c r="AG173" s="46">
        <f t="shared" si="116"/>
        <v>-0.22060000000000002</v>
      </c>
      <c r="AH173" s="46">
        <f t="shared" si="116"/>
        <v>-182.19970000000001</v>
      </c>
      <c r="AI173" s="46">
        <f t="shared" si="116"/>
        <v>-167.39586199999999</v>
      </c>
      <c r="AJ173" s="46">
        <f t="shared" si="116"/>
        <v>-709.79778700000008</v>
      </c>
      <c r="AK173" s="46">
        <f t="shared" si="116"/>
        <v>-9.7542729999999995</v>
      </c>
      <c r="AL173" s="46">
        <f t="shared" si="116"/>
        <v>0</v>
      </c>
      <c r="AM173" s="46">
        <f t="shared" si="116"/>
        <v>0</v>
      </c>
      <c r="AN173" s="46">
        <f t="shared" si="116"/>
        <v>0</v>
      </c>
      <c r="AO173" s="46">
        <f t="shared" si="116"/>
        <v>0</v>
      </c>
      <c r="AP173" s="46">
        <f t="shared" si="116"/>
        <v>408.1</v>
      </c>
      <c r="AQ173" s="46">
        <f t="shared" si="116"/>
        <v>18.850000000000001</v>
      </c>
      <c r="AR173" s="46">
        <f t="shared" si="116"/>
        <v>72.026876000000172</v>
      </c>
      <c r="AS173" s="46">
        <f t="shared" si="116"/>
        <v>43.8</v>
      </c>
      <c r="AT173" s="46">
        <f t="shared" si="116"/>
        <v>66.235646000000088</v>
      </c>
      <c r="AU173" s="46">
        <f t="shared" si="116"/>
        <v>55.299779589240352</v>
      </c>
      <c r="AV173" s="46">
        <f t="shared" si="116"/>
        <v>0</v>
      </c>
      <c r="AW173" s="46">
        <f t="shared" si="116"/>
        <v>0</v>
      </c>
      <c r="AX173" s="46">
        <f t="shared" si="116"/>
        <v>0</v>
      </c>
      <c r="AY173" s="46">
        <f t="shared" si="116"/>
        <v>0</v>
      </c>
      <c r="AZ173" s="46">
        <f t="shared" si="116"/>
        <v>0</v>
      </c>
      <c r="BA173" s="46">
        <f t="shared" si="116"/>
        <v>0</v>
      </c>
      <c r="BB173" s="46">
        <f t="shared" si="116"/>
        <v>0</v>
      </c>
      <c r="BC173" s="46">
        <f t="shared" si="116"/>
        <v>0</v>
      </c>
      <c r="BD173" s="46">
        <f t="shared" si="116"/>
        <v>0</v>
      </c>
      <c r="BE173" s="46">
        <f t="shared" si="116"/>
        <v>0</v>
      </c>
      <c r="BF173" s="46">
        <f t="shared" si="116"/>
        <v>0</v>
      </c>
      <c r="BG173" s="46">
        <f t="shared" si="116"/>
        <v>0</v>
      </c>
      <c r="BH173" s="46">
        <f t="shared" si="116"/>
        <v>0</v>
      </c>
      <c r="BI173" s="46">
        <f t="shared" si="116"/>
        <v>0</v>
      </c>
      <c r="BJ173" s="46">
        <f t="shared" si="116"/>
        <v>0</v>
      </c>
      <c r="BK173" s="46">
        <f t="shared" si="116"/>
        <v>0</v>
      </c>
      <c r="BL173" s="46">
        <f t="shared" si="116"/>
        <v>0</v>
      </c>
      <c r="BM173" s="46">
        <f t="shared" si="116"/>
        <v>0</v>
      </c>
      <c r="BN173" s="46">
        <f t="shared" si="116"/>
        <v>0</v>
      </c>
      <c r="BO173" s="46">
        <f t="shared" si="116"/>
        <v>0</v>
      </c>
      <c r="BP173" s="46">
        <f t="shared" si="116"/>
        <v>0</v>
      </c>
      <c r="BQ173" s="46">
        <f t="shared" si="116"/>
        <v>0</v>
      </c>
      <c r="BR173" s="46">
        <f t="shared" si="116"/>
        <v>0</v>
      </c>
      <c r="BS173" s="46">
        <f t="shared" ref="BS173:DJ173" si="117">IF(BS$3&lt;$C$9,BS172,0)</f>
        <v>0</v>
      </c>
      <c r="BT173" s="46">
        <f t="shared" si="117"/>
        <v>0</v>
      </c>
      <c r="BU173" s="46">
        <f t="shared" si="117"/>
        <v>0</v>
      </c>
      <c r="BV173" s="46">
        <f t="shared" si="117"/>
        <v>0</v>
      </c>
      <c r="BW173" s="46">
        <f t="shared" si="117"/>
        <v>0</v>
      </c>
      <c r="BX173" s="46">
        <f t="shared" si="117"/>
        <v>0</v>
      </c>
      <c r="BY173" s="46">
        <f t="shared" si="117"/>
        <v>0</v>
      </c>
      <c r="BZ173" s="46">
        <f t="shared" si="117"/>
        <v>0</v>
      </c>
      <c r="CA173" s="46">
        <f t="shared" si="117"/>
        <v>0</v>
      </c>
      <c r="CB173" s="46">
        <f t="shared" si="117"/>
        <v>0</v>
      </c>
      <c r="CC173" s="46">
        <f t="shared" si="117"/>
        <v>0</v>
      </c>
      <c r="CD173" s="46">
        <f t="shared" si="117"/>
        <v>0</v>
      </c>
      <c r="CE173" s="46">
        <f t="shared" si="117"/>
        <v>0</v>
      </c>
      <c r="CF173" s="46">
        <f t="shared" si="117"/>
        <v>0</v>
      </c>
      <c r="CG173" s="46">
        <f t="shared" si="117"/>
        <v>0</v>
      </c>
      <c r="CH173" s="46">
        <f t="shared" si="117"/>
        <v>0</v>
      </c>
      <c r="CI173" s="46">
        <f t="shared" si="117"/>
        <v>0</v>
      </c>
      <c r="CJ173" s="46">
        <f t="shared" si="117"/>
        <v>0</v>
      </c>
      <c r="CK173" s="46">
        <f t="shared" si="117"/>
        <v>0</v>
      </c>
      <c r="CL173" s="46">
        <f t="shared" si="117"/>
        <v>0</v>
      </c>
      <c r="CM173" s="46">
        <f t="shared" si="117"/>
        <v>0</v>
      </c>
      <c r="CN173" s="46">
        <f t="shared" si="117"/>
        <v>0</v>
      </c>
      <c r="CO173" s="46">
        <f t="shared" si="117"/>
        <v>0</v>
      </c>
      <c r="CP173" s="46">
        <f t="shared" si="117"/>
        <v>0</v>
      </c>
      <c r="CQ173" s="46">
        <f t="shared" si="117"/>
        <v>0</v>
      </c>
      <c r="CR173" s="46">
        <f t="shared" si="117"/>
        <v>0</v>
      </c>
      <c r="CS173" s="46">
        <f t="shared" si="117"/>
        <v>0</v>
      </c>
      <c r="CT173" s="46">
        <f t="shared" si="117"/>
        <v>0</v>
      </c>
      <c r="CU173" s="46">
        <f t="shared" si="117"/>
        <v>0</v>
      </c>
      <c r="CV173" s="46">
        <f t="shared" si="117"/>
        <v>0</v>
      </c>
      <c r="CW173" s="46">
        <f t="shared" si="117"/>
        <v>0</v>
      </c>
      <c r="CX173" s="46">
        <f t="shared" si="117"/>
        <v>0</v>
      </c>
      <c r="CY173" s="46">
        <f t="shared" si="117"/>
        <v>0</v>
      </c>
      <c r="CZ173" s="46">
        <f t="shared" si="117"/>
        <v>0</v>
      </c>
      <c r="DA173" s="46">
        <f t="shared" si="117"/>
        <v>0</v>
      </c>
      <c r="DB173" s="46">
        <f t="shared" si="117"/>
        <v>0</v>
      </c>
      <c r="DC173" s="46">
        <f t="shared" si="117"/>
        <v>0</v>
      </c>
      <c r="DD173" s="46">
        <f t="shared" si="117"/>
        <v>0</v>
      </c>
      <c r="DE173" s="46">
        <f t="shared" si="117"/>
        <v>0</v>
      </c>
      <c r="DF173" s="46">
        <f t="shared" si="117"/>
        <v>0</v>
      </c>
      <c r="DG173" s="46">
        <f t="shared" si="117"/>
        <v>0</v>
      </c>
      <c r="DH173" s="46">
        <f t="shared" si="117"/>
        <v>0</v>
      </c>
      <c r="DI173" s="46">
        <f t="shared" si="117"/>
        <v>0</v>
      </c>
      <c r="DJ173" s="46">
        <f t="shared" si="117"/>
        <v>0</v>
      </c>
    </row>
    <row r="174" spans="2:114" x14ac:dyDescent="0.35">
      <c r="B174" s="40"/>
      <c r="E174" s="32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  <c r="CI174" s="55"/>
      <c r="CJ174" s="55"/>
      <c r="CK174" s="55"/>
      <c r="CL174" s="55"/>
      <c r="CM174" s="55"/>
      <c r="CN174" s="55"/>
      <c r="CO174" s="55"/>
      <c r="CP174" s="55"/>
      <c r="CQ174" s="55"/>
      <c r="CR174" s="55"/>
      <c r="CS174" s="55"/>
      <c r="CT174" s="55"/>
      <c r="CU174" s="55"/>
      <c r="CV174" s="55"/>
      <c r="CW174" s="55"/>
      <c r="CX174" s="55"/>
      <c r="CY174" s="55"/>
      <c r="CZ174" s="55"/>
      <c r="DA174" s="55"/>
      <c r="DB174" s="55"/>
      <c r="DC174" s="55"/>
      <c r="DD174" s="55"/>
      <c r="DE174" s="55"/>
      <c r="DF174" s="55"/>
      <c r="DG174" s="55"/>
      <c r="DH174" s="55"/>
      <c r="DI174" s="55"/>
      <c r="DJ174" s="55"/>
    </row>
    <row r="175" spans="2:114" x14ac:dyDescent="0.35">
      <c r="B175" s="40" t="s">
        <v>78</v>
      </c>
      <c r="C175" s="2"/>
      <c r="D175" s="2"/>
      <c r="E175" s="44">
        <f>SUM(G175:DJ175)</f>
        <v>4308.564652877355</v>
      </c>
      <c r="F175" s="2"/>
      <c r="G175" s="46">
        <f t="shared" ref="G175:BR175" si="118">G171+G167</f>
        <v>0</v>
      </c>
      <c r="H175" s="46">
        <f t="shared" si="118"/>
        <v>15.818266500000002</v>
      </c>
      <c r="I175" s="46">
        <f t="shared" si="118"/>
        <v>0</v>
      </c>
      <c r="J175" s="46">
        <f t="shared" si="118"/>
        <v>0</v>
      </c>
      <c r="K175" s="46">
        <f t="shared" si="118"/>
        <v>0</v>
      </c>
      <c r="L175" s="46">
        <f t="shared" si="118"/>
        <v>0</v>
      </c>
      <c r="M175" s="46">
        <f t="shared" si="118"/>
        <v>0</v>
      </c>
      <c r="N175" s="46">
        <f t="shared" si="118"/>
        <v>0</v>
      </c>
      <c r="O175" s="46">
        <f t="shared" si="118"/>
        <v>0</v>
      </c>
      <c r="P175" s="46">
        <f t="shared" si="118"/>
        <v>0</v>
      </c>
      <c r="Q175" s="46">
        <f t="shared" si="118"/>
        <v>0</v>
      </c>
      <c r="R175" s="46">
        <f t="shared" si="118"/>
        <v>0</v>
      </c>
      <c r="S175" s="46">
        <f t="shared" si="118"/>
        <v>0</v>
      </c>
      <c r="T175" s="46">
        <f t="shared" si="118"/>
        <v>0</v>
      </c>
      <c r="U175" s="46">
        <f t="shared" si="118"/>
        <v>0</v>
      </c>
      <c r="V175" s="46">
        <f t="shared" si="118"/>
        <v>0</v>
      </c>
      <c r="W175" s="46">
        <f t="shared" si="118"/>
        <v>0</v>
      </c>
      <c r="X175" s="46">
        <f t="shared" si="118"/>
        <v>0</v>
      </c>
      <c r="Y175" s="46">
        <f t="shared" si="118"/>
        <v>0</v>
      </c>
      <c r="Z175" s="46">
        <f t="shared" si="118"/>
        <v>0</v>
      </c>
      <c r="AA175" s="46">
        <f t="shared" si="118"/>
        <v>0</v>
      </c>
      <c r="AB175" s="46">
        <f t="shared" si="118"/>
        <v>0</v>
      </c>
      <c r="AC175" s="46">
        <f t="shared" si="118"/>
        <v>0</v>
      </c>
      <c r="AD175" s="46">
        <f t="shared" si="118"/>
        <v>0</v>
      </c>
      <c r="AE175" s="46">
        <f t="shared" si="118"/>
        <v>0</v>
      </c>
      <c r="AF175" s="46">
        <f t="shared" si="118"/>
        <v>0</v>
      </c>
      <c r="AG175" s="46">
        <f t="shared" si="118"/>
        <v>0</v>
      </c>
      <c r="AH175" s="46">
        <f t="shared" si="118"/>
        <v>0</v>
      </c>
      <c r="AI175" s="46">
        <f t="shared" si="118"/>
        <v>0</v>
      </c>
      <c r="AJ175" s="46">
        <f t="shared" si="118"/>
        <v>0</v>
      </c>
      <c r="AK175" s="46">
        <f t="shared" si="118"/>
        <v>2.2320453249999996</v>
      </c>
      <c r="AL175" s="46">
        <f t="shared" si="118"/>
        <v>0</v>
      </c>
      <c r="AM175" s="46">
        <f t="shared" si="118"/>
        <v>1.1486829831249998</v>
      </c>
      <c r="AN175" s="46">
        <f t="shared" si="118"/>
        <v>0</v>
      </c>
      <c r="AO175" s="46">
        <f t="shared" si="118"/>
        <v>1.1774000577031247</v>
      </c>
      <c r="AP175" s="46">
        <f t="shared" si="118"/>
        <v>408.1</v>
      </c>
      <c r="AQ175" s="46">
        <f t="shared" si="118"/>
        <v>20.056835059145705</v>
      </c>
      <c r="AR175" s="46">
        <f t="shared" si="118"/>
        <v>72.026876000000172</v>
      </c>
      <c r="AS175" s="46">
        <f t="shared" si="118"/>
        <v>45.037005935624343</v>
      </c>
      <c r="AT175" s="46">
        <f t="shared" si="118"/>
        <v>66.235646000000088</v>
      </c>
      <c r="AU175" s="46">
        <f t="shared" si="118"/>
        <v>56.567710673255306</v>
      </c>
      <c r="AV175" s="46">
        <f t="shared" si="118"/>
        <v>66.257354921882538</v>
      </c>
      <c r="AW175" s="46">
        <f t="shared" si="118"/>
        <v>63.75429948299788</v>
      </c>
      <c r="AX175" s="46">
        <f t="shared" si="118"/>
        <v>66.097977321882553</v>
      </c>
      <c r="AY175" s="46">
        <f t="shared" si="118"/>
        <v>63.605479817025753</v>
      </c>
      <c r="AZ175" s="46">
        <f t="shared" si="118"/>
        <v>65.821942921882538</v>
      </c>
      <c r="BA175" s="46">
        <f t="shared" si="118"/>
        <v>65.656332419404336</v>
      </c>
      <c r="BB175" s="46">
        <f t="shared" si="118"/>
        <v>64.86479172188254</v>
      </c>
      <c r="BC175" s="46">
        <f t="shared" si="118"/>
        <v>60.908831996842373</v>
      </c>
      <c r="BD175" s="46">
        <f t="shared" si="118"/>
        <v>65.87806852188254</v>
      </c>
      <c r="BE175" s="46">
        <f t="shared" si="118"/>
        <v>65.034078563716378</v>
      </c>
      <c r="BF175" s="46">
        <f t="shared" si="118"/>
        <v>64.490444521882537</v>
      </c>
      <c r="BG175" s="46">
        <f t="shared" si="118"/>
        <v>80.469074307923705</v>
      </c>
      <c r="BH175" s="46">
        <f t="shared" si="118"/>
        <v>86.299179997884352</v>
      </c>
      <c r="BI175" s="46">
        <f t="shared" si="118"/>
        <v>53.791491869840165</v>
      </c>
      <c r="BJ175" s="46">
        <f t="shared" si="118"/>
        <v>70.905241695048318</v>
      </c>
      <c r="BK175" s="46">
        <f t="shared" si="118"/>
        <v>44.783289107070644</v>
      </c>
      <c r="BL175" s="46">
        <f t="shared" si="118"/>
        <v>73.045749957458554</v>
      </c>
      <c r="BM175" s="46">
        <f t="shared" si="118"/>
        <v>37.830620157993202</v>
      </c>
      <c r="BN175" s="46">
        <f t="shared" si="118"/>
        <v>71.476479180551664</v>
      </c>
      <c r="BO175" s="46">
        <f t="shared" si="118"/>
        <v>40.318535254329582</v>
      </c>
      <c r="BP175" s="46">
        <f t="shared" si="118"/>
        <v>70.224372429724895</v>
      </c>
      <c r="BQ175" s="46">
        <f t="shared" si="118"/>
        <v>31.590053131286869</v>
      </c>
      <c r="BR175" s="46">
        <f t="shared" si="118"/>
        <v>70.408658394754212</v>
      </c>
      <c r="BS175" s="46">
        <f t="shared" ref="BS175:DJ175" si="119">BS171+BS167</f>
        <v>39.392303710499725</v>
      </c>
      <c r="BT175" s="46">
        <f t="shared" si="119"/>
        <v>70.141496830092166</v>
      </c>
      <c r="BU175" s="46">
        <f t="shared" si="119"/>
        <v>37.890290986664517</v>
      </c>
      <c r="BV175" s="46">
        <f t="shared" si="119"/>
        <v>73.167136476704428</v>
      </c>
      <c r="BW175" s="46">
        <f t="shared" si="119"/>
        <v>34.200438762221502</v>
      </c>
      <c r="BX175" s="46">
        <f t="shared" si="119"/>
        <v>80.396327770832329</v>
      </c>
      <c r="BY175" s="46">
        <f t="shared" si="119"/>
        <v>26.771776610146159</v>
      </c>
      <c r="BZ175" s="46">
        <f t="shared" si="119"/>
        <v>82.75151192174738</v>
      </c>
      <c r="CA175" s="46">
        <f t="shared" si="119"/>
        <v>24.732375435493658</v>
      </c>
      <c r="CB175" s="46">
        <f t="shared" si="119"/>
        <v>92.109775153857271</v>
      </c>
      <c r="CC175" s="46">
        <f t="shared" si="119"/>
        <v>11.171938036021709</v>
      </c>
      <c r="CD175" s="46">
        <f t="shared" si="119"/>
        <v>97.746012291404639</v>
      </c>
      <c r="CE175" s="46">
        <f t="shared" si="119"/>
        <v>31.033618631471537</v>
      </c>
      <c r="CF175" s="46">
        <f t="shared" si="119"/>
        <v>96.363132975161804</v>
      </c>
      <c r="CG175" s="46">
        <f t="shared" si="119"/>
        <v>597.35659079701509</v>
      </c>
      <c r="CH175" s="46">
        <f t="shared" si="119"/>
        <v>451.867811811048</v>
      </c>
      <c r="CI175" s="46">
        <f t="shared" si="119"/>
        <v>328.83178413757469</v>
      </c>
      <c r="CJ175" s="46">
        <f t="shared" si="119"/>
        <v>0.72751431039602055</v>
      </c>
      <c r="CK175" s="46">
        <f t="shared" si="119"/>
        <v>0</v>
      </c>
      <c r="CL175" s="46">
        <f t="shared" si="119"/>
        <v>0</v>
      </c>
      <c r="CM175" s="46">
        <f t="shared" si="119"/>
        <v>0</v>
      </c>
      <c r="CN175" s="46">
        <f t="shared" si="119"/>
        <v>0</v>
      </c>
      <c r="CO175" s="46">
        <f t="shared" si="119"/>
        <v>0</v>
      </c>
      <c r="CP175" s="46">
        <f t="shared" si="119"/>
        <v>0</v>
      </c>
      <c r="CQ175" s="46">
        <f t="shared" si="119"/>
        <v>0</v>
      </c>
      <c r="CR175" s="46">
        <f t="shared" si="119"/>
        <v>0</v>
      </c>
      <c r="CS175" s="46">
        <f t="shared" si="119"/>
        <v>0</v>
      </c>
      <c r="CT175" s="46">
        <f t="shared" si="119"/>
        <v>0</v>
      </c>
      <c r="CU175" s="46">
        <f t="shared" si="119"/>
        <v>0</v>
      </c>
      <c r="CV175" s="46">
        <f t="shared" si="119"/>
        <v>0</v>
      </c>
      <c r="CW175" s="46">
        <f t="shared" si="119"/>
        <v>0</v>
      </c>
      <c r="CX175" s="46">
        <f t="shared" si="119"/>
        <v>0</v>
      </c>
      <c r="CY175" s="46">
        <f t="shared" si="119"/>
        <v>0</v>
      </c>
      <c r="CZ175" s="46">
        <f t="shared" si="119"/>
        <v>0</v>
      </c>
      <c r="DA175" s="46">
        <f t="shared" si="119"/>
        <v>0</v>
      </c>
      <c r="DB175" s="46">
        <f t="shared" si="119"/>
        <v>0</v>
      </c>
      <c r="DC175" s="46">
        <f t="shared" si="119"/>
        <v>0</v>
      </c>
      <c r="DD175" s="46">
        <f t="shared" si="119"/>
        <v>0</v>
      </c>
      <c r="DE175" s="46">
        <f t="shared" si="119"/>
        <v>0</v>
      </c>
      <c r="DF175" s="46">
        <f t="shared" si="119"/>
        <v>0</v>
      </c>
      <c r="DG175" s="46">
        <f t="shared" si="119"/>
        <v>0</v>
      </c>
      <c r="DH175" s="46">
        <f t="shared" si="119"/>
        <v>0</v>
      </c>
      <c r="DI175" s="46">
        <f t="shared" si="119"/>
        <v>0</v>
      </c>
      <c r="DJ175" s="46">
        <f t="shared" si="119"/>
        <v>0</v>
      </c>
    </row>
    <row r="176" spans="2:114" x14ac:dyDescent="0.35">
      <c r="B176" s="40" t="s">
        <v>79</v>
      </c>
      <c r="E176" s="32">
        <f>SUM(G176:DJ176)</f>
        <v>3239.1864308773534</v>
      </c>
      <c r="F176" s="2"/>
      <c r="G176" s="43">
        <f t="shared" ref="G176:BR176" si="120">G172+G167</f>
        <v>-1.0000000000000002E-2</v>
      </c>
      <c r="H176" s="43">
        <f t="shared" si="120"/>
        <v>15.818266500000002</v>
      </c>
      <c r="I176" s="43">
        <f t="shared" si="120"/>
        <v>0</v>
      </c>
      <c r="J176" s="43">
        <f t="shared" si="120"/>
        <v>0</v>
      </c>
      <c r="K176" s="43">
        <f t="shared" si="120"/>
        <v>0</v>
      </c>
      <c r="L176" s="43">
        <f t="shared" si="120"/>
        <v>0</v>
      </c>
      <c r="M176" s="43">
        <f t="shared" si="120"/>
        <v>0</v>
      </c>
      <c r="N176" s="43">
        <f t="shared" si="120"/>
        <v>0</v>
      </c>
      <c r="O176" s="43">
        <f t="shared" si="120"/>
        <v>0</v>
      </c>
      <c r="P176" s="43">
        <f t="shared" si="120"/>
        <v>0</v>
      </c>
      <c r="Q176" s="43">
        <f t="shared" si="120"/>
        <v>0</v>
      </c>
      <c r="R176" s="43">
        <f t="shared" si="120"/>
        <v>0</v>
      </c>
      <c r="S176" s="43">
        <f t="shared" si="120"/>
        <v>0</v>
      </c>
      <c r="T176" s="43">
        <f t="shared" si="120"/>
        <v>0</v>
      </c>
      <c r="U176" s="43">
        <f t="shared" si="120"/>
        <v>0</v>
      </c>
      <c r="V176" s="43">
        <f t="shared" si="120"/>
        <v>0</v>
      </c>
      <c r="W176" s="43">
        <f t="shared" si="120"/>
        <v>0</v>
      </c>
      <c r="X176" s="43">
        <f t="shared" si="120"/>
        <v>0</v>
      </c>
      <c r="Y176" s="43">
        <f t="shared" si="120"/>
        <v>0</v>
      </c>
      <c r="Z176" s="43">
        <f t="shared" si="120"/>
        <v>0</v>
      </c>
      <c r="AA176" s="43">
        <f t="shared" si="120"/>
        <v>0</v>
      </c>
      <c r="AB176" s="43">
        <f t="shared" si="120"/>
        <v>0</v>
      </c>
      <c r="AC176" s="43">
        <f t="shared" si="120"/>
        <v>0</v>
      </c>
      <c r="AD176" s="43">
        <f t="shared" si="120"/>
        <v>0</v>
      </c>
      <c r="AE176" s="43">
        <f t="shared" si="120"/>
        <v>0</v>
      </c>
      <c r="AF176" s="43">
        <f t="shared" si="120"/>
        <v>0</v>
      </c>
      <c r="AG176" s="43">
        <f t="shared" si="120"/>
        <v>-0.22060000000000002</v>
      </c>
      <c r="AH176" s="43">
        <f t="shared" si="120"/>
        <v>-182.19970000000001</v>
      </c>
      <c r="AI176" s="43">
        <f t="shared" si="120"/>
        <v>-167.39586199999999</v>
      </c>
      <c r="AJ176" s="43">
        <f t="shared" si="120"/>
        <v>-709.79778700000008</v>
      </c>
      <c r="AK176" s="43">
        <f t="shared" si="120"/>
        <v>-7.5222276749999999</v>
      </c>
      <c r="AL176" s="43">
        <f t="shared" si="120"/>
        <v>0</v>
      </c>
      <c r="AM176" s="43">
        <f t="shared" si="120"/>
        <v>1.1486829831249998</v>
      </c>
      <c r="AN176" s="43">
        <f t="shared" si="120"/>
        <v>0</v>
      </c>
      <c r="AO176" s="43">
        <f t="shared" si="120"/>
        <v>1.1774000577031247</v>
      </c>
      <c r="AP176" s="43">
        <f t="shared" si="120"/>
        <v>408.1</v>
      </c>
      <c r="AQ176" s="43">
        <f t="shared" si="120"/>
        <v>20.056835059145705</v>
      </c>
      <c r="AR176" s="43">
        <f t="shared" si="120"/>
        <v>72.026876000000172</v>
      </c>
      <c r="AS176" s="43">
        <f t="shared" si="120"/>
        <v>45.037005935624343</v>
      </c>
      <c r="AT176" s="43">
        <f t="shared" si="120"/>
        <v>66.235646000000088</v>
      </c>
      <c r="AU176" s="43">
        <f t="shared" si="120"/>
        <v>56.567710673255306</v>
      </c>
      <c r="AV176" s="43">
        <f t="shared" si="120"/>
        <v>66.257354921882538</v>
      </c>
      <c r="AW176" s="43">
        <f t="shared" si="120"/>
        <v>63.75429948299788</v>
      </c>
      <c r="AX176" s="43">
        <f t="shared" si="120"/>
        <v>66.097977321882553</v>
      </c>
      <c r="AY176" s="43">
        <f t="shared" si="120"/>
        <v>63.605479817025753</v>
      </c>
      <c r="AZ176" s="43">
        <f t="shared" si="120"/>
        <v>65.821942921882538</v>
      </c>
      <c r="BA176" s="43">
        <f t="shared" si="120"/>
        <v>65.656332419404336</v>
      </c>
      <c r="BB176" s="43">
        <f t="shared" si="120"/>
        <v>64.86479172188254</v>
      </c>
      <c r="BC176" s="43">
        <f t="shared" si="120"/>
        <v>60.908831996842373</v>
      </c>
      <c r="BD176" s="43">
        <f t="shared" si="120"/>
        <v>65.87806852188254</v>
      </c>
      <c r="BE176" s="43">
        <f t="shared" si="120"/>
        <v>65.034078563716378</v>
      </c>
      <c r="BF176" s="43">
        <f t="shared" si="120"/>
        <v>64.490444521882537</v>
      </c>
      <c r="BG176" s="43">
        <f t="shared" si="120"/>
        <v>80.469074307923705</v>
      </c>
      <c r="BH176" s="43">
        <f t="shared" si="120"/>
        <v>86.299179997884352</v>
      </c>
      <c r="BI176" s="43">
        <f t="shared" si="120"/>
        <v>53.791491869840165</v>
      </c>
      <c r="BJ176" s="43">
        <f t="shared" si="120"/>
        <v>70.905241695048318</v>
      </c>
      <c r="BK176" s="43">
        <f t="shared" si="120"/>
        <v>44.783289107070644</v>
      </c>
      <c r="BL176" s="43">
        <f t="shared" si="120"/>
        <v>73.045749957458554</v>
      </c>
      <c r="BM176" s="43">
        <f t="shared" si="120"/>
        <v>37.830620157993202</v>
      </c>
      <c r="BN176" s="43">
        <f t="shared" si="120"/>
        <v>71.476479180551664</v>
      </c>
      <c r="BO176" s="43">
        <f t="shared" si="120"/>
        <v>40.318535254329582</v>
      </c>
      <c r="BP176" s="43">
        <f t="shared" si="120"/>
        <v>70.224372429724895</v>
      </c>
      <c r="BQ176" s="43">
        <f t="shared" si="120"/>
        <v>31.590053131286869</v>
      </c>
      <c r="BR176" s="43">
        <f t="shared" si="120"/>
        <v>70.408658394754212</v>
      </c>
      <c r="BS176" s="43">
        <f t="shared" ref="BS176:DJ176" si="121">BS172+BS167</f>
        <v>39.392303710499725</v>
      </c>
      <c r="BT176" s="43">
        <f t="shared" si="121"/>
        <v>70.141496830092166</v>
      </c>
      <c r="BU176" s="43">
        <f t="shared" si="121"/>
        <v>37.890290986664517</v>
      </c>
      <c r="BV176" s="43">
        <f t="shared" si="121"/>
        <v>73.167136476704428</v>
      </c>
      <c r="BW176" s="43">
        <f t="shared" si="121"/>
        <v>34.200438762221502</v>
      </c>
      <c r="BX176" s="43">
        <f t="shared" si="121"/>
        <v>80.396327770832329</v>
      </c>
      <c r="BY176" s="43">
        <f t="shared" si="121"/>
        <v>26.771776610146159</v>
      </c>
      <c r="BZ176" s="43">
        <f t="shared" si="121"/>
        <v>82.75151192174738</v>
      </c>
      <c r="CA176" s="43">
        <f t="shared" si="121"/>
        <v>24.732375435493658</v>
      </c>
      <c r="CB176" s="43">
        <f t="shared" si="121"/>
        <v>92.109775153857271</v>
      </c>
      <c r="CC176" s="43">
        <f t="shared" si="121"/>
        <v>11.171938036021709</v>
      </c>
      <c r="CD176" s="43">
        <f t="shared" si="121"/>
        <v>97.746012291404639</v>
      </c>
      <c r="CE176" s="43">
        <f t="shared" si="121"/>
        <v>31.033618631471537</v>
      </c>
      <c r="CF176" s="43">
        <f t="shared" si="121"/>
        <v>96.363132975161804</v>
      </c>
      <c r="CG176" s="43">
        <f t="shared" si="121"/>
        <v>597.35659079701509</v>
      </c>
      <c r="CH176" s="43">
        <f t="shared" si="121"/>
        <v>451.867811811048</v>
      </c>
      <c r="CI176" s="43">
        <f t="shared" si="121"/>
        <v>328.83178413757469</v>
      </c>
      <c r="CJ176" s="43">
        <f t="shared" si="121"/>
        <v>0.72751431039602055</v>
      </c>
      <c r="CK176" s="43">
        <f t="shared" si="121"/>
        <v>0</v>
      </c>
      <c r="CL176" s="43">
        <f t="shared" si="121"/>
        <v>0</v>
      </c>
      <c r="CM176" s="43">
        <f t="shared" si="121"/>
        <v>0</v>
      </c>
      <c r="CN176" s="43">
        <f t="shared" si="121"/>
        <v>0</v>
      </c>
      <c r="CO176" s="43">
        <f t="shared" si="121"/>
        <v>0</v>
      </c>
      <c r="CP176" s="43">
        <f t="shared" si="121"/>
        <v>0</v>
      </c>
      <c r="CQ176" s="43">
        <f t="shared" si="121"/>
        <v>0</v>
      </c>
      <c r="CR176" s="43">
        <f t="shared" si="121"/>
        <v>0</v>
      </c>
      <c r="CS176" s="43">
        <f t="shared" si="121"/>
        <v>0</v>
      </c>
      <c r="CT176" s="43">
        <f t="shared" si="121"/>
        <v>0</v>
      </c>
      <c r="CU176" s="43">
        <f t="shared" si="121"/>
        <v>0</v>
      </c>
      <c r="CV176" s="43">
        <f t="shared" si="121"/>
        <v>0</v>
      </c>
      <c r="CW176" s="43">
        <f t="shared" si="121"/>
        <v>0</v>
      </c>
      <c r="CX176" s="43">
        <f t="shared" si="121"/>
        <v>0</v>
      </c>
      <c r="CY176" s="43">
        <f t="shared" si="121"/>
        <v>0</v>
      </c>
      <c r="CZ176" s="43">
        <f t="shared" si="121"/>
        <v>0</v>
      </c>
      <c r="DA176" s="43">
        <f t="shared" si="121"/>
        <v>0</v>
      </c>
      <c r="DB176" s="43">
        <f t="shared" si="121"/>
        <v>0</v>
      </c>
      <c r="DC176" s="43">
        <f t="shared" si="121"/>
        <v>0</v>
      </c>
      <c r="DD176" s="43">
        <f t="shared" si="121"/>
        <v>0</v>
      </c>
      <c r="DE176" s="43">
        <f t="shared" si="121"/>
        <v>0</v>
      </c>
      <c r="DF176" s="43">
        <f t="shared" si="121"/>
        <v>0</v>
      </c>
      <c r="DG176" s="43">
        <f t="shared" si="121"/>
        <v>0</v>
      </c>
      <c r="DH176" s="43">
        <f t="shared" si="121"/>
        <v>0</v>
      </c>
      <c r="DI176" s="43">
        <f t="shared" si="121"/>
        <v>0</v>
      </c>
      <c r="DJ176" s="43">
        <f t="shared" si="121"/>
        <v>0</v>
      </c>
    </row>
    <row r="177" spans="2:114" x14ac:dyDescent="0.35">
      <c r="B177" s="40" t="s">
        <v>80</v>
      </c>
      <c r="E177" s="44">
        <f>SUM(G177:DJ177)</f>
        <v>-347.77916641445245</v>
      </c>
      <c r="F177" s="2"/>
      <c r="G177" s="46">
        <f t="shared" ref="G177:BR177" si="122">G173+G167</f>
        <v>-1.0000000000000002E-2</v>
      </c>
      <c r="H177" s="46">
        <f t="shared" si="122"/>
        <v>15.818266500000002</v>
      </c>
      <c r="I177" s="46">
        <f t="shared" si="122"/>
        <v>0</v>
      </c>
      <c r="J177" s="46">
        <f t="shared" si="122"/>
        <v>0</v>
      </c>
      <c r="K177" s="46">
        <f t="shared" si="122"/>
        <v>0</v>
      </c>
      <c r="L177" s="46">
        <f t="shared" si="122"/>
        <v>0</v>
      </c>
      <c r="M177" s="46">
        <f t="shared" si="122"/>
        <v>0</v>
      </c>
      <c r="N177" s="46">
        <f t="shared" si="122"/>
        <v>0</v>
      </c>
      <c r="O177" s="46">
        <f t="shared" si="122"/>
        <v>0</v>
      </c>
      <c r="P177" s="46">
        <f t="shared" si="122"/>
        <v>0</v>
      </c>
      <c r="Q177" s="46">
        <f t="shared" si="122"/>
        <v>0</v>
      </c>
      <c r="R177" s="46">
        <f t="shared" si="122"/>
        <v>0</v>
      </c>
      <c r="S177" s="46">
        <f t="shared" si="122"/>
        <v>0</v>
      </c>
      <c r="T177" s="46">
        <f t="shared" si="122"/>
        <v>0</v>
      </c>
      <c r="U177" s="46">
        <f t="shared" si="122"/>
        <v>0</v>
      </c>
      <c r="V177" s="46">
        <f t="shared" si="122"/>
        <v>0</v>
      </c>
      <c r="W177" s="46">
        <f t="shared" si="122"/>
        <v>0</v>
      </c>
      <c r="X177" s="46">
        <f t="shared" si="122"/>
        <v>0</v>
      </c>
      <c r="Y177" s="46">
        <f t="shared" si="122"/>
        <v>0</v>
      </c>
      <c r="Z177" s="46">
        <f t="shared" si="122"/>
        <v>0</v>
      </c>
      <c r="AA177" s="46">
        <f t="shared" si="122"/>
        <v>0</v>
      </c>
      <c r="AB177" s="46">
        <f t="shared" si="122"/>
        <v>0</v>
      </c>
      <c r="AC177" s="46">
        <f t="shared" si="122"/>
        <v>0</v>
      </c>
      <c r="AD177" s="46">
        <f t="shared" si="122"/>
        <v>0</v>
      </c>
      <c r="AE177" s="46">
        <f t="shared" si="122"/>
        <v>0</v>
      </c>
      <c r="AF177" s="46">
        <f t="shared" si="122"/>
        <v>0</v>
      </c>
      <c r="AG177" s="46">
        <f t="shared" si="122"/>
        <v>-0.22060000000000002</v>
      </c>
      <c r="AH177" s="46">
        <f t="shared" si="122"/>
        <v>-182.19970000000001</v>
      </c>
      <c r="AI177" s="46">
        <f t="shared" si="122"/>
        <v>-167.39586199999999</v>
      </c>
      <c r="AJ177" s="46">
        <f t="shared" si="122"/>
        <v>-709.79778700000008</v>
      </c>
      <c r="AK177" s="46">
        <f t="shared" si="122"/>
        <v>-7.5222276749999999</v>
      </c>
      <c r="AL177" s="46">
        <f t="shared" si="122"/>
        <v>0</v>
      </c>
      <c r="AM177" s="46">
        <f t="shared" si="122"/>
        <v>1.1486829831249998</v>
      </c>
      <c r="AN177" s="46">
        <f t="shared" si="122"/>
        <v>0</v>
      </c>
      <c r="AO177" s="46">
        <f t="shared" si="122"/>
        <v>1.1774000577031247</v>
      </c>
      <c r="AP177" s="46">
        <f t="shared" si="122"/>
        <v>408.1</v>
      </c>
      <c r="AQ177" s="46">
        <f t="shared" si="122"/>
        <v>20.056835059145705</v>
      </c>
      <c r="AR177" s="46">
        <f t="shared" si="122"/>
        <v>72.026876000000172</v>
      </c>
      <c r="AS177" s="46">
        <f t="shared" si="122"/>
        <v>45.037005935624343</v>
      </c>
      <c r="AT177" s="46">
        <f t="shared" si="122"/>
        <v>66.235646000000088</v>
      </c>
      <c r="AU177" s="46">
        <f t="shared" si="122"/>
        <v>56.567710673255306</v>
      </c>
      <c r="AV177" s="46">
        <f t="shared" si="122"/>
        <v>0</v>
      </c>
      <c r="AW177" s="46">
        <f t="shared" si="122"/>
        <v>1.2996293611153273</v>
      </c>
      <c r="AX177" s="46">
        <f t="shared" si="122"/>
        <v>0</v>
      </c>
      <c r="AY177" s="46">
        <f t="shared" si="122"/>
        <v>1.3321200951432104</v>
      </c>
      <c r="AZ177" s="46">
        <f t="shared" si="122"/>
        <v>0</v>
      </c>
      <c r="BA177" s="46">
        <f t="shared" si="122"/>
        <v>1.3654230975217905</v>
      </c>
      <c r="BB177" s="46">
        <f t="shared" si="122"/>
        <v>0</v>
      </c>
      <c r="BC177" s="46">
        <f t="shared" si="122"/>
        <v>1.3995586749598352</v>
      </c>
      <c r="BD177" s="46">
        <f t="shared" si="122"/>
        <v>0</v>
      </c>
      <c r="BE177" s="46">
        <f t="shared" si="122"/>
        <v>1.434547641833831</v>
      </c>
      <c r="BF177" s="46">
        <f t="shared" si="122"/>
        <v>0</v>
      </c>
      <c r="BG177" s="46">
        <f t="shared" si="122"/>
        <v>1.4704113328796766</v>
      </c>
      <c r="BH177" s="46">
        <f t="shared" si="122"/>
        <v>0</v>
      </c>
      <c r="BI177" s="46">
        <f t="shared" si="122"/>
        <v>1.5071716162016684</v>
      </c>
      <c r="BJ177" s="46">
        <f t="shared" si="122"/>
        <v>0</v>
      </c>
      <c r="BK177" s="46">
        <f t="shared" si="122"/>
        <v>1.54485090660671</v>
      </c>
      <c r="BL177" s="46">
        <f t="shared" si="122"/>
        <v>0</v>
      </c>
      <c r="BM177" s="46">
        <f t="shared" si="122"/>
        <v>1.5834721792718776</v>
      </c>
      <c r="BN177" s="46">
        <f t="shared" si="122"/>
        <v>0</v>
      </c>
      <c r="BO177" s="46">
        <f t="shared" si="122"/>
        <v>1.6230589837536744</v>
      </c>
      <c r="BP177" s="46">
        <f t="shared" si="122"/>
        <v>0</v>
      </c>
      <c r="BQ177" s="46">
        <f t="shared" si="122"/>
        <v>1.6636354583475161</v>
      </c>
      <c r="BR177" s="46">
        <f t="shared" si="122"/>
        <v>0</v>
      </c>
      <c r="BS177" s="46">
        <f t="shared" ref="BS177:DJ177" si="123">BS173+BS167</f>
        <v>1.7052263448062039</v>
      </c>
      <c r="BT177" s="46">
        <f t="shared" si="123"/>
        <v>0</v>
      </c>
      <c r="BU177" s="46">
        <f t="shared" si="123"/>
        <v>1.747857003426359</v>
      </c>
      <c r="BV177" s="46">
        <f t="shared" si="123"/>
        <v>0</v>
      </c>
      <c r="BW177" s="46">
        <f t="shared" si="123"/>
        <v>1.7915534285120178</v>
      </c>
      <c r="BX177" s="46">
        <f t="shared" si="123"/>
        <v>0</v>
      </c>
      <c r="BY177" s="46">
        <f t="shared" si="123"/>
        <v>1.8363422642248182</v>
      </c>
      <c r="BZ177" s="46">
        <f t="shared" si="123"/>
        <v>0</v>
      </c>
      <c r="CA177" s="46">
        <f t="shared" si="123"/>
        <v>1.8822508208304385</v>
      </c>
      <c r="CB177" s="46">
        <f t="shared" si="123"/>
        <v>0</v>
      </c>
      <c r="CC177" s="46">
        <f t="shared" si="123"/>
        <v>1.9293070913511994</v>
      </c>
      <c r="CD177" s="46">
        <f t="shared" si="123"/>
        <v>0</v>
      </c>
      <c r="CE177" s="46">
        <f t="shared" si="123"/>
        <v>1.9775397686349792</v>
      </c>
      <c r="CF177" s="46">
        <f t="shared" si="123"/>
        <v>0</v>
      </c>
      <c r="CG177" s="46">
        <f t="shared" si="123"/>
        <v>2.0269782628508533</v>
      </c>
      <c r="CH177" s="46">
        <f t="shared" si="123"/>
        <v>0</v>
      </c>
      <c r="CI177" s="46">
        <f t="shared" si="123"/>
        <v>2.0776527194221246</v>
      </c>
      <c r="CJ177" s="46">
        <f t="shared" si="123"/>
        <v>0</v>
      </c>
      <c r="CK177" s="46">
        <f t="shared" si="123"/>
        <v>0</v>
      </c>
      <c r="CL177" s="46">
        <f t="shared" si="123"/>
        <v>0</v>
      </c>
      <c r="CM177" s="46">
        <f t="shared" si="123"/>
        <v>0</v>
      </c>
      <c r="CN177" s="46">
        <f t="shared" si="123"/>
        <v>0</v>
      </c>
      <c r="CO177" s="46">
        <f t="shared" si="123"/>
        <v>0</v>
      </c>
      <c r="CP177" s="46">
        <f t="shared" si="123"/>
        <v>0</v>
      </c>
      <c r="CQ177" s="46">
        <f t="shared" si="123"/>
        <v>0</v>
      </c>
      <c r="CR177" s="46">
        <f t="shared" si="123"/>
        <v>0</v>
      </c>
      <c r="CS177" s="46">
        <f t="shared" si="123"/>
        <v>0</v>
      </c>
      <c r="CT177" s="46">
        <f t="shared" si="123"/>
        <v>0</v>
      </c>
      <c r="CU177" s="46">
        <f t="shared" si="123"/>
        <v>0</v>
      </c>
      <c r="CV177" s="46">
        <f t="shared" si="123"/>
        <v>0</v>
      </c>
      <c r="CW177" s="46">
        <f t="shared" si="123"/>
        <v>0</v>
      </c>
      <c r="CX177" s="46">
        <f t="shared" si="123"/>
        <v>0</v>
      </c>
      <c r="CY177" s="46">
        <f t="shared" si="123"/>
        <v>0</v>
      </c>
      <c r="CZ177" s="46">
        <f t="shared" si="123"/>
        <v>0</v>
      </c>
      <c r="DA177" s="46">
        <f t="shared" si="123"/>
        <v>0</v>
      </c>
      <c r="DB177" s="46">
        <f t="shared" si="123"/>
        <v>0</v>
      </c>
      <c r="DC177" s="46">
        <f t="shared" si="123"/>
        <v>0</v>
      </c>
      <c r="DD177" s="46">
        <f t="shared" si="123"/>
        <v>0</v>
      </c>
      <c r="DE177" s="46">
        <f t="shared" si="123"/>
        <v>0</v>
      </c>
      <c r="DF177" s="46">
        <f t="shared" si="123"/>
        <v>0</v>
      </c>
      <c r="DG177" s="46">
        <f t="shared" si="123"/>
        <v>0</v>
      </c>
      <c r="DH177" s="46">
        <f t="shared" si="123"/>
        <v>0</v>
      </c>
      <c r="DI177" s="46">
        <f t="shared" si="123"/>
        <v>0</v>
      </c>
      <c r="DJ177" s="46">
        <f t="shared" si="123"/>
        <v>0</v>
      </c>
    </row>
    <row r="179" spans="2:114" x14ac:dyDescent="0.35">
      <c r="B179" s="2" t="s">
        <v>70</v>
      </c>
    </row>
    <row r="181" spans="2:114" x14ac:dyDescent="0.35">
      <c r="B181" s="40" t="s">
        <v>75</v>
      </c>
      <c r="C181" s="2"/>
      <c r="D181" s="2"/>
      <c r="E181" s="44">
        <f>SUM(G181:DJ181)</f>
        <v>2779.8700679511248</v>
      </c>
      <c r="F181" s="2"/>
      <c r="G181" s="46">
        <f t="shared" ref="G181:BR183" si="124">G171*G$52</f>
        <v>0</v>
      </c>
      <c r="H181" s="46">
        <f t="shared" si="124"/>
        <v>15.793672845312377</v>
      </c>
      <c r="I181" s="46">
        <f t="shared" si="124"/>
        <v>0</v>
      </c>
      <c r="J181" s="46">
        <f t="shared" si="124"/>
        <v>0</v>
      </c>
      <c r="K181" s="46">
        <f t="shared" si="124"/>
        <v>0</v>
      </c>
      <c r="L181" s="46">
        <f t="shared" si="124"/>
        <v>0</v>
      </c>
      <c r="M181" s="46">
        <f t="shared" si="124"/>
        <v>0</v>
      </c>
      <c r="N181" s="46">
        <f t="shared" si="124"/>
        <v>0</v>
      </c>
      <c r="O181" s="46">
        <f t="shared" si="124"/>
        <v>0</v>
      </c>
      <c r="P181" s="46">
        <f t="shared" si="124"/>
        <v>0</v>
      </c>
      <c r="Q181" s="46">
        <f t="shared" si="124"/>
        <v>0</v>
      </c>
      <c r="R181" s="46">
        <f t="shared" si="124"/>
        <v>0</v>
      </c>
      <c r="S181" s="46">
        <f t="shared" si="124"/>
        <v>0</v>
      </c>
      <c r="T181" s="46">
        <f t="shared" si="124"/>
        <v>0</v>
      </c>
      <c r="U181" s="46">
        <f t="shared" si="124"/>
        <v>0</v>
      </c>
      <c r="V181" s="46">
        <f t="shared" si="124"/>
        <v>0</v>
      </c>
      <c r="W181" s="46">
        <f t="shared" si="124"/>
        <v>0</v>
      </c>
      <c r="X181" s="46">
        <f t="shared" si="124"/>
        <v>0</v>
      </c>
      <c r="Y181" s="46">
        <f t="shared" si="124"/>
        <v>0</v>
      </c>
      <c r="Z181" s="46">
        <f t="shared" si="124"/>
        <v>0</v>
      </c>
      <c r="AA181" s="46">
        <f t="shared" si="124"/>
        <v>0</v>
      </c>
      <c r="AB181" s="46">
        <f t="shared" si="124"/>
        <v>0</v>
      </c>
      <c r="AC181" s="46">
        <f t="shared" si="124"/>
        <v>0</v>
      </c>
      <c r="AD181" s="46">
        <f t="shared" si="124"/>
        <v>0</v>
      </c>
      <c r="AE181" s="46">
        <f t="shared" si="124"/>
        <v>0</v>
      </c>
      <c r="AF181" s="46">
        <f t="shared" si="124"/>
        <v>0</v>
      </c>
      <c r="AG181" s="46">
        <f t="shared" si="124"/>
        <v>0</v>
      </c>
      <c r="AH181" s="46">
        <f t="shared" si="124"/>
        <v>0</v>
      </c>
      <c r="AI181" s="46">
        <f t="shared" si="124"/>
        <v>0</v>
      </c>
      <c r="AJ181" s="46">
        <f t="shared" si="124"/>
        <v>0</v>
      </c>
      <c r="AK181" s="46">
        <f t="shared" si="124"/>
        <v>0</v>
      </c>
      <c r="AL181" s="46">
        <f t="shared" si="124"/>
        <v>0</v>
      </c>
      <c r="AM181" s="46">
        <f t="shared" si="124"/>
        <v>0</v>
      </c>
      <c r="AN181" s="46">
        <f t="shared" si="124"/>
        <v>0</v>
      </c>
      <c r="AO181" s="46">
        <f t="shared" si="124"/>
        <v>0</v>
      </c>
      <c r="AP181" s="46">
        <f t="shared" si="124"/>
        <v>360.86350147765819</v>
      </c>
      <c r="AQ181" s="46">
        <f t="shared" si="124"/>
        <v>16.463266231011005</v>
      </c>
      <c r="AR181" s="46">
        <f t="shared" si="124"/>
        <v>62.136745220153045</v>
      </c>
      <c r="AS181" s="46">
        <f t="shared" si="124"/>
        <v>37.321201358019238</v>
      </c>
      <c r="AT181" s="46">
        <f t="shared" si="124"/>
        <v>55.747179702087621</v>
      </c>
      <c r="AU181" s="46">
        <f t="shared" si="124"/>
        <v>45.970749245282633</v>
      </c>
      <c r="AV181" s="46">
        <f t="shared" si="124"/>
        <v>54.405422112342222</v>
      </c>
      <c r="AW181" s="46">
        <f t="shared" si="124"/>
        <v>50.65235677572732</v>
      </c>
      <c r="AX181" s="46">
        <f t="shared" si="124"/>
        <v>52.950500388997391</v>
      </c>
      <c r="AY181" s="46">
        <f t="shared" si="124"/>
        <v>49.273338470000148</v>
      </c>
      <c r="AZ181" s="46">
        <f t="shared" si="124"/>
        <v>51.443386038550486</v>
      </c>
      <c r="BA181" s="46">
        <f t="shared" si="124"/>
        <v>49.629032482892825</v>
      </c>
      <c r="BB181" s="46">
        <f t="shared" si="124"/>
        <v>49.458927082403783</v>
      </c>
      <c r="BC181" s="46">
        <f t="shared" si="124"/>
        <v>44.817473177270038</v>
      </c>
      <c r="BD181" s="46">
        <f t="shared" si="124"/>
        <v>49.006448500617964</v>
      </c>
      <c r="BE181" s="46">
        <f t="shared" si="124"/>
        <v>46.729707164943918</v>
      </c>
      <c r="BF181" s="46">
        <f t="shared" si="124"/>
        <v>46.803920698377652</v>
      </c>
      <c r="BG181" s="46">
        <f t="shared" si="124"/>
        <v>56.628386549732774</v>
      </c>
      <c r="BH181" s="46">
        <f t="shared" si="124"/>
        <v>61.10408393663689</v>
      </c>
      <c r="BI181" s="46">
        <f t="shared" si="124"/>
        <v>36.564727144617969</v>
      </c>
      <c r="BJ181" s="46">
        <f t="shared" si="124"/>
        <v>48.979973202754955</v>
      </c>
      <c r="BK181" s="46">
        <f t="shared" si="124"/>
        <v>29.501035296775619</v>
      </c>
      <c r="BL181" s="46">
        <f t="shared" si="124"/>
        <v>49.22794742878299</v>
      </c>
      <c r="BM181" s="46">
        <f t="shared" si="124"/>
        <v>24.127785178450623</v>
      </c>
      <c r="BN181" s="46">
        <f t="shared" si="124"/>
        <v>46.995339546861963</v>
      </c>
      <c r="BO181" s="46">
        <f t="shared" si="124"/>
        <v>25.12923699737447</v>
      </c>
      <c r="BP181" s="46">
        <f t="shared" si="124"/>
        <v>45.04598403512616</v>
      </c>
      <c r="BQ181" s="46">
        <f t="shared" si="124"/>
        <v>18.960517887862537</v>
      </c>
      <c r="BR181" s="46">
        <f t="shared" si="124"/>
        <v>44.062669906356135</v>
      </c>
      <c r="BS181" s="46">
        <f t="shared" ref="BS181:DJ183" si="125">BS171*BS$52</f>
        <v>23.295082682428379</v>
      </c>
      <c r="BT181" s="46">
        <f t="shared" si="125"/>
        <v>42.824890386979675</v>
      </c>
      <c r="BU181" s="46">
        <f t="shared" si="125"/>
        <v>21.795433380400201</v>
      </c>
      <c r="BV181" s="46">
        <f t="shared" si="125"/>
        <v>43.582525006309069</v>
      </c>
      <c r="BW181" s="46">
        <f t="shared" si="125"/>
        <v>19.067239216263818</v>
      </c>
      <c r="BX181" s="46">
        <f t="shared" si="125"/>
        <v>46.720666624387761</v>
      </c>
      <c r="BY181" s="46">
        <f t="shared" si="125"/>
        <v>14.312548562899273</v>
      </c>
      <c r="BZ181" s="46">
        <f t="shared" si="125"/>
        <v>46.916457830126582</v>
      </c>
      <c r="CA181" s="46">
        <f t="shared" si="125"/>
        <v>12.795725309313855</v>
      </c>
      <c r="CB181" s="46">
        <f t="shared" si="125"/>
        <v>50.948503738027846</v>
      </c>
      <c r="CC181" s="46">
        <f t="shared" si="125"/>
        <v>5.0494983446298827</v>
      </c>
      <c r="CD181" s="46">
        <f t="shared" si="125"/>
        <v>52.747274137577648</v>
      </c>
      <c r="CE181" s="46">
        <f t="shared" si="125"/>
        <v>15.486929385383773</v>
      </c>
      <c r="CF181" s="46">
        <f t="shared" si="125"/>
        <v>50.732739780671338</v>
      </c>
      <c r="CG181" s="46">
        <f t="shared" si="125"/>
        <v>309.57229310332474</v>
      </c>
      <c r="CH181" s="46">
        <f t="shared" si="125"/>
        <v>232.09469976538662</v>
      </c>
      <c r="CI181" s="46">
        <f t="shared" si="125"/>
        <v>165.76848231903114</v>
      </c>
      <c r="CJ181" s="46">
        <f t="shared" si="125"/>
        <v>0.36456229500231924</v>
      </c>
      <c r="CK181" s="46">
        <f t="shared" si="125"/>
        <v>0</v>
      </c>
      <c r="CL181" s="46">
        <f t="shared" si="125"/>
        <v>0</v>
      </c>
      <c r="CM181" s="46">
        <f t="shared" si="125"/>
        <v>0</v>
      </c>
      <c r="CN181" s="46">
        <f t="shared" si="125"/>
        <v>0</v>
      </c>
      <c r="CO181" s="46">
        <f t="shared" si="125"/>
        <v>0</v>
      </c>
      <c r="CP181" s="46">
        <f t="shared" si="125"/>
        <v>0</v>
      </c>
      <c r="CQ181" s="46">
        <f t="shared" si="125"/>
        <v>0</v>
      </c>
      <c r="CR181" s="46">
        <f t="shared" si="125"/>
        <v>0</v>
      </c>
      <c r="CS181" s="46">
        <f t="shared" si="125"/>
        <v>0</v>
      </c>
      <c r="CT181" s="46">
        <f t="shared" si="125"/>
        <v>0</v>
      </c>
      <c r="CU181" s="46">
        <f t="shared" si="125"/>
        <v>0</v>
      </c>
      <c r="CV181" s="46">
        <f t="shared" si="125"/>
        <v>0</v>
      </c>
      <c r="CW181" s="46">
        <f t="shared" si="125"/>
        <v>0</v>
      </c>
      <c r="CX181" s="46">
        <f t="shared" si="125"/>
        <v>0</v>
      </c>
      <c r="CY181" s="46">
        <f t="shared" si="125"/>
        <v>0</v>
      </c>
      <c r="CZ181" s="46">
        <f t="shared" si="125"/>
        <v>0</v>
      </c>
      <c r="DA181" s="46">
        <f t="shared" si="125"/>
        <v>0</v>
      </c>
      <c r="DB181" s="46">
        <f t="shared" si="125"/>
        <v>0</v>
      </c>
      <c r="DC181" s="46">
        <f t="shared" si="125"/>
        <v>0</v>
      </c>
      <c r="DD181" s="46">
        <f t="shared" si="125"/>
        <v>0</v>
      </c>
      <c r="DE181" s="46">
        <f t="shared" si="125"/>
        <v>0</v>
      </c>
      <c r="DF181" s="46">
        <f t="shared" si="125"/>
        <v>0</v>
      </c>
      <c r="DG181" s="46">
        <f t="shared" si="125"/>
        <v>0</v>
      </c>
      <c r="DH181" s="46">
        <f t="shared" si="125"/>
        <v>0</v>
      </c>
      <c r="DI181" s="46">
        <f t="shared" si="125"/>
        <v>0</v>
      </c>
      <c r="DJ181" s="46">
        <f t="shared" si="125"/>
        <v>0</v>
      </c>
    </row>
    <row r="182" spans="2:114" x14ac:dyDescent="0.35">
      <c r="B182" s="40" t="s">
        <v>76</v>
      </c>
      <c r="E182" s="32">
        <f>SUM(G182:DJ182)</f>
        <v>1771.0027339058506</v>
      </c>
      <c r="F182" s="2"/>
      <c r="G182" s="43">
        <f t="shared" si="124"/>
        <v>-1.0000000000000002E-2</v>
      </c>
      <c r="H182" s="43">
        <f t="shared" si="124"/>
        <v>15.793672845312377</v>
      </c>
      <c r="I182" s="43">
        <f t="shared" si="124"/>
        <v>0</v>
      </c>
      <c r="J182" s="43">
        <f t="shared" si="124"/>
        <v>0</v>
      </c>
      <c r="K182" s="43">
        <f t="shared" si="124"/>
        <v>0</v>
      </c>
      <c r="L182" s="43">
        <f t="shared" si="124"/>
        <v>0</v>
      </c>
      <c r="M182" s="43">
        <f t="shared" si="124"/>
        <v>0</v>
      </c>
      <c r="N182" s="43">
        <f t="shared" si="124"/>
        <v>0</v>
      </c>
      <c r="O182" s="43">
        <f t="shared" si="124"/>
        <v>0</v>
      </c>
      <c r="P182" s="43">
        <f t="shared" si="124"/>
        <v>0</v>
      </c>
      <c r="Q182" s="43">
        <f t="shared" si="124"/>
        <v>0</v>
      </c>
      <c r="R182" s="43">
        <f t="shared" si="124"/>
        <v>0</v>
      </c>
      <c r="S182" s="43">
        <f t="shared" si="124"/>
        <v>0</v>
      </c>
      <c r="T182" s="43">
        <f t="shared" si="124"/>
        <v>0</v>
      </c>
      <c r="U182" s="43">
        <f t="shared" si="124"/>
        <v>0</v>
      </c>
      <c r="V182" s="43">
        <f t="shared" si="124"/>
        <v>0</v>
      </c>
      <c r="W182" s="43">
        <f t="shared" si="124"/>
        <v>0</v>
      </c>
      <c r="X182" s="43">
        <f t="shared" si="124"/>
        <v>0</v>
      </c>
      <c r="Y182" s="43">
        <f t="shared" si="124"/>
        <v>0</v>
      </c>
      <c r="Z182" s="43">
        <f t="shared" si="124"/>
        <v>0</v>
      </c>
      <c r="AA182" s="43">
        <f t="shared" si="124"/>
        <v>0</v>
      </c>
      <c r="AB182" s="43">
        <f t="shared" si="124"/>
        <v>0</v>
      </c>
      <c r="AC182" s="43">
        <f t="shared" si="124"/>
        <v>0</v>
      </c>
      <c r="AD182" s="43">
        <f t="shared" si="124"/>
        <v>0</v>
      </c>
      <c r="AE182" s="43">
        <f t="shared" si="124"/>
        <v>0</v>
      </c>
      <c r="AF182" s="43">
        <f t="shared" si="124"/>
        <v>0</v>
      </c>
      <c r="AG182" s="43">
        <f t="shared" si="124"/>
        <v>-0.20920058559717378</v>
      </c>
      <c r="AH182" s="43">
        <f t="shared" si="124"/>
        <v>-172.43460873927248</v>
      </c>
      <c r="AI182" s="43">
        <f t="shared" si="124"/>
        <v>-158.0925969096545</v>
      </c>
      <c r="AJ182" s="43">
        <f t="shared" si="124"/>
        <v>-668.94666558539461</v>
      </c>
      <c r="AK182" s="43">
        <f t="shared" si="124"/>
        <v>-9.1742622253552515</v>
      </c>
      <c r="AL182" s="43">
        <f t="shared" si="124"/>
        <v>0</v>
      </c>
      <c r="AM182" s="43">
        <f t="shared" si="124"/>
        <v>0</v>
      </c>
      <c r="AN182" s="43">
        <f t="shared" si="124"/>
        <v>0</v>
      </c>
      <c r="AO182" s="43">
        <f t="shared" si="124"/>
        <v>0</v>
      </c>
      <c r="AP182" s="43">
        <f t="shared" si="124"/>
        <v>360.86350147765819</v>
      </c>
      <c r="AQ182" s="43">
        <f t="shared" si="124"/>
        <v>16.463266231011005</v>
      </c>
      <c r="AR182" s="43">
        <f t="shared" si="124"/>
        <v>62.136745220153045</v>
      </c>
      <c r="AS182" s="43">
        <f t="shared" si="124"/>
        <v>37.321201358019238</v>
      </c>
      <c r="AT182" s="43">
        <f t="shared" si="124"/>
        <v>55.747179702087621</v>
      </c>
      <c r="AU182" s="43">
        <f t="shared" si="124"/>
        <v>45.970749245282633</v>
      </c>
      <c r="AV182" s="43">
        <f t="shared" si="124"/>
        <v>54.405422112342222</v>
      </c>
      <c r="AW182" s="43">
        <f t="shared" si="124"/>
        <v>50.65235677572732</v>
      </c>
      <c r="AX182" s="43">
        <f t="shared" si="124"/>
        <v>52.950500388997391</v>
      </c>
      <c r="AY182" s="43">
        <f t="shared" si="124"/>
        <v>49.273338470000148</v>
      </c>
      <c r="AZ182" s="43">
        <f t="shared" si="124"/>
        <v>51.443386038550486</v>
      </c>
      <c r="BA182" s="43">
        <f t="shared" si="124"/>
        <v>49.629032482892825</v>
      </c>
      <c r="BB182" s="43">
        <f t="shared" si="124"/>
        <v>49.458927082403783</v>
      </c>
      <c r="BC182" s="43">
        <f t="shared" si="124"/>
        <v>44.817473177270038</v>
      </c>
      <c r="BD182" s="43">
        <f t="shared" si="124"/>
        <v>49.006448500617964</v>
      </c>
      <c r="BE182" s="43">
        <f t="shared" si="124"/>
        <v>46.729707164943918</v>
      </c>
      <c r="BF182" s="43">
        <f t="shared" si="124"/>
        <v>46.803920698377652</v>
      </c>
      <c r="BG182" s="43">
        <f t="shared" si="124"/>
        <v>56.628386549732774</v>
      </c>
      <c r="BH182" s="43">
        <f t="shared" si="124"/>
        <v>61.10408393663689</v>
      </c>
      <c r="BI182" s="43">
        <f t="shared" si="124"/>
        <v>36.564727144617969</v>
      </c>
      <c r="BJ182" s="43">
        <f t="shared" si="124"/>
        <v>48.979973202754955</v>
      </c>
      <c r="BK182" s="43">
        <f t="shared" si="124"/>
        <v>29.501035296775619</v>
      </c>
      <c r="BL182" s="43">
        <f t="shared" si="124"/>
        <v>49.22794742878299</v>
      </c>
      <c r="BM182" s="43">
        <f t="shared" si="124"/>
        <v>24.127785178450623</v>
      </c>
      <c r="BN182" s="43">
        <f t="shared" si="124"/>
        <v>46.995339546861963</v>
      </c>
      <c r="BO182" s="43">
        <f t="shared" si="124"/>
        <v>25.12923699737447</v>
      </c>
      <c r="BP182" s="43">
        <f t="shared" si="124"/>
        <v>45.04598403512616</v>
      </c>
      <c r="BQ182" s="43">
        <f t="shared" si="124"/>
        <v>18.960517887862537</v>
      </c>
      <c r="BR182" s="43">
        <f t="shared" si="124"/>
        <v>44.062669906356135</v>
      </c>
      <c r="BS182" s="43">
        <f t="shared" si="125"/>
        <v>23.295082682428379</v>
      </c>
      <c r="BT182" s="43">
        <f t="shared" si="125"/>
        <v>42.824890386979675</v>
      </c>
      <c r="BU182" s="43">
        <f t="shared" si="125"/>
        <v>21.795433380400201</v>
      </c>
      <c r="BV182" s="43">
        <f t="shared" si="125"/>
        <v>43.582525006309069</v>
      </c>
      <c r="BW182" s="43">
        <f t="shared" si="125"/>
        <v>19.067239216263818</v>
      </c>
      <c r="BX182" s="43">
        <f t="shared" si="125"/>
        <v>46.720666624387761</v>
      </c>
      <c r="BY182" s="43">
        <f t="shared" si="125"/>
        <v>14.312548562899273</v>
      </c>
      <c r="BZ182" s="43">
        <f t="shared" si="125"/>
        <v>46.916457830126582</v>
      </c>
      <c r="CA182" s="43">
        <f t="shared" si="125"/>
        <v>12.795725309313855</v>
      </c>
      <c r="CB182" s="43">
        <f t="shared" si="125"/>
        <v>50.948503738027846</v>
      </c>
      <c r="CC182" s="43">
        <f t="shared" si="125"/>
        <v>5.0494983446298827</v>
      </c>
      <c r="CD182" s="43">
        <f t="shared" si="125"/>
        <v>52.747274137577648</v>
      </c>
      <c r="CE182" s="43">
        <f t="shared" si="125"/>
        <v>15.486929385383773</v>
      </c>
      <c r="CF182" s="43">
        <f t="shared" si="125"/>
        <v>50.732739780671338</v>
      </c>
      <c r="CG182" s="43">
        <f t="shared" si="125"/>
        <v>309.57229310332474</v>
      </c>
      <c r="CH182" s="43">
        <f t="shared" si="125"/>
        <v>232.09469976538662</v>
      </c>
      <c r="CI182" s="43">
        <f t="shared" si="125"/>
        <v>165.76848231903114</v>
      </c>
      <c r="CJ182" s="43">
        <f t="shared" si="125"/>
        <v>0.36456229500231924</v>
      </c>
      <c r="CK182" s="43">
        <f t="shared" si="125"/>
        <v>0</v>
      </c>
      <c r="CL182" s="43">
        <f t="shared" si="125"/>
        <v>0</v>
      </c>
      <c r="CM182" s="43">
        <f t="shared" si="125"/>
        <v>0</v>
      </c>
      <c r="CN182" s="43">
        <f t="shared" si="125"/>
        <v>0</v>
      </c>
      <c r="CO182" s="43">
        <f t="shared" si="125"/>
        <v>0</v>
      </c>
      <c r="CP182" s="43">
        <f t="shared" si="125"/>
        <v>0</v>
      </c>
      <c r="CQ182" s="43">
        <f t="shared" si="125"/>
        <v>0</v>
      </c>
      <c r="CR182" s="43">
        <f t="shared" si="125"/>
        <v>0</v>
      </c>
      <c r="CS182" s="43">
        <f t="shared" si="125"/>
        <v>0</v>
      </c>
      <c r="CT182" s="43">
        <f t="shared" si="125"/>
        <v>0</v>
      </c>
      <c r="CU182" s="43">
        <f t="shared" si="125"/>
        <v>0</v>
      </c>
      <c r="CV182" s="43">
        <f t="shared" si="125"/>
        <v>0</v>
      </c>
      <c r="CW182" s="43">
        <f t="shared" si="125"/>
        <v>0</v>
      </c>
      <c r="CX182" s="43">
        <f t="shared" si="125"/>
        <v>0</v>
      </c>
      <c r="CY182" s="43">
        <f t="shared" si="125"/>
        <v>0</v>
      </c>
      <c r="CZ182" s="43">
        <f t="shared" si="125"/>
        <v>0</v>
      </c>
      <c r="DA182" s="43">
        <f t="shared" si="125"/>
        <v>0</v>
      </c>
      <c r="DB182" s="43">
        <f t="shared" si="125"/>
        <v>0</v>
      </c>
      <c r="DC182" s="43">
        <f t="shared" si="125"/>
        <v>0</v>
      </c>
      <c r="DD182" s="43">
        <f t="shared" si="125"/>
        <v>0</v>
      </c>
      <c r="DE182" s="43">
        <f t="shared" si="125"/>
        <v>0</v>
      </c>
      <c r="DF182" s="43">
        <f t="shared" si="125"/>
        <v>0</v>
      </c>
      <c r="DG182" s="43">
        <f t="shared" si="125"/>
        <v>0</v>
      </c>
      <c r="DH182" s="43">
        <f t="shared" si="125"/>
        <v>0</v>
      </c>
      <c r="DI182" s="43">
        <f t="shared" si="125"/>
        <v>0</v>
      </c>
      <c r="DJ182" s="43">
        <f t="shared" si="125"/>
        <v>0</v>
      </c>
    </row>
    <row r="183" spans="2:114" x14ac:dyDescent="0.35">
      <c r="B183" s="40" t="s">
        <v>77</v>
      </c>
      <c r="E183" s="44">
        <f>SUM(G183:DJ183)</f>
        <v>-414.57101796574989</v>
      </c>
      <c r="F183" s="2"/>
      <c r="G183" s="46">
        <f t="shared" si="124"/>
        <v>-1.0000000000000002E-2</v>
      </c>
      <c r="H183" s="46">
        <f t="shared" si="124"/>
        <v>15.793672845312377</v>
      </c>
      <c r="I183" s="46">
        <f t="shared" si="124"/>
        <v>0</v>
      </c>
      <c r="J183" s="46">
        <f t="shared" si="124"/>
        <v>0</v>
      </c>
      <c r="K183" s="46">
        <f t="shared" si="124"/>
        <v>0</v>
      </c>
      <c r="L183" s="46">
        <f t="shared" si="124"/>
        <v>0</v>
      </c>
      <c r="M183" s="46">
        <f t="shared" si="124"/>
        <v>0</v>
      </c>
      <c r="N183" s="46">
        <f t="shared" si="124"/>
        <v>0</v>
      </c>
      <c r="O183" s="46">
        <f t="shared" si="124"/>
        <v>0</v>
      </c>
      <c r="P183" s="46">
        <f t="shared" si="124"/>
        <v>0</v>
      </c>
      <c r="Q183" s="46">
        <f t="shared" si="124"/>
        <v>0</v>
      </c>
      <c r="R183" s="46">
        <f t="shared" si="124"/>
        <v>0</v>
      </c>
      <c r="S183" s="46">
        <f t="shared" si="124"/>
        <v>0</v>
      </c>
      <c r="T183" s="46">
        <f t="shared" si="124"/>
        <v>0</v>
      </c>
      <c r="U183" s="46">
        <f t="shared" si="124"/>
        <v>0</v>
      </c>
      <c r="V183" s="46">
        <f t="shared" si="124"/>
        <v>0</v>
      </c>
      <c r="W183" s="46">
        <f t="shared" si="124"/>
        <v>0</v>
      </c>
      <c r="X183" s="46">
        <f t="shared" si="124"/>
        <v>0</v>
      </c>
      <c r="Y183" s="46">
        <f t="shared" si="124"/>
        <v>0</v>
      </c>
      <c r="Z183" s="46">
        <f t="shared" si="124"/>
        <v>0</v>
      </c>
      <c r="AA183" s="46">
        <f t="shared" si="124"/>
        <v>0</v>
      </c>
      <c r="AB183" s="46">
        <f t="shared" si="124"/>
        <v>0</v>
      </c>
      <c r="AC183" s="46">
        <f t="shared" si="124"/>
        <v>0</v>
      </c>
      <c r="AD183" s="46">
        <f t="shared" si="124"/>
        <v>0</v>
      </c>
      <c r="AE183" s="46">
        <f t="shared" si="124"/>
        <v>0</v>
      </c>
      <c r="AF183" s="46">
        <f t="shared" si="124"/>
        <v>0</v>
      </c>
      <c r="AG183" s="46">
        <f t="shared" si="124"/>
        <v>-0.20920058559717378</v>
      </c>
      <c r="AH183" s="46">
        <f t="shared" si="124"/>
        <v>-172.43460873927248</v>
      </c>
      <c r="AI183" s="46">
        <f t="shared" si="124"/>
        <v>-158.0925969096545</v>
      </c>
      <c r="AJ183" s="46">
        <f t="shared" si="124"/>
        <v>-668.94666558539461</v>
      </c>
      <c r="AK183" s="46">
        <f t="shared" si="124"/>
        <v>-9.1742622253552515</v>
      </c>
      <c r="AL183" s="46">
        <f t="shared" si="124"/>
        <v>0</v>
      </c>
      <c r="AM183" s="46">
        <f t="shared" si="124"/>
        <v>0</v>
      </c>
      <c r="AN183" s="46">
        <f t="shared" si="124"/>
        <v>0</v>
      </c>
      <c r="AO183" s="46">
        <f t="shared" si="124"/>
        <v>0</v>
      </c>
      <c r="AP183" s="46">
        <f t="shared" si="124"/>
        <v>360.86350147765819</v>
      </c>
      <c r="AQ183" s="46">
        <f t="shared" si="124"/>
        <v>16.463266231011005</v>
      </c>
      <c r="AR183" s="46">
        <f t="shared" si="124"/>
        <v>62.136745220153045</v>
      </c>
      <c r="AS183" s="46">
        <f t="shared" si="124"/>
        <v>37.321201358019238</v>
      </c>
      <c r="AT183" s="46">
        <f t="shared" si="124"/>
        <v>55.747179702087621</v>
      </c>
      <c r="AU183" s="46">
        <f t="shared" si="124"/>
        <v>45.970749245282633</v>
      </c>
      <c r="AV183" s="46">
        <f t="shared" si="124"/>
        <v>0</v>
      </c>
      <c r="AW183" s="46">
        <f t="shared" si="124"/>
        <v>0</v>
      </c>
      <c r="AX183" s="46">
        <f t="shared" si="124"/>
        <v>0</v>
      </c>
      <c r="AY183" s="46">
        <f t="shared" si="124"/>
        <v>0</v>
      </c>
      <c r="AZ183" s="46">
        <f t="shared" si="124"/>
        <v>0</v>
      </c>
      <c r="BA183" s="46">
        <f t="shared" si="124"/>
        <v>0</v>
      </c>
      <c r="BB183" s="46">
        <f t="shared" si="124"/>
        <v>0</v>
      </c>
      <c r="BC183" s="46">
        <f t="shared" si="124"/>
        <v>0</v>
      </c>
      <c r="BD183" s="46">
        <f t="shared" si="124"/>
        <v>0</v>
      </c>
      <c r="BE183" s="46">
        <f t="shared" si="124"/>
        <v>0</v>
      </c>
      <c r="BF183" s="46">
        <f t="shared" si="124"/>
        <v>0</v>
      </c>
      <c r="BG183" s="46">
        <f t="shared" si="124"/>
        <v>0</v>
      </c>
      <c r="BH183" s="46">
        <f t="shared" si="124"/>
        <v>0</v>
      </c>
      <c r="BI183" s="46">
        <f t="shared" si="124"/>
        <v>0</v>
      </c>
      <c r="BJ183" s="46">
        <f t="shared" si="124"/>
        <v>0</v>
      </c>
      <c r="BK183" s="46">
        <f t="shared" si="124"/>
        <v>0</v>
      </c>
      <c r="BL183" s="46">
        <f t="shared" si="124"/>
        <v>0</v>
      </c>
      <c r="BM183" s="46">
        <f t="shared" si="124"/>
        <v>0</v>
      </c>
      <c r="BN183" s="46">
        <f t="shared" si="124"/>
        <v>0</v>
      </c>
      <c r="BO183" s="46">
        <f t="shared" si="124"/>
        <v>0</v>
      </c>
      <c r="BP183" s="46">
        <f t="shared" si="124"/>
        <v>0</v>
      </c>
      <c r="BQ183" s="46">
        <f t="shared" si="124"/>
        <v>0</v>
      </c>
      <c r="BR183" s="46">
        <f t="shared" si="124"/>
        <v>0</v>
      </c>
      <c r="BS183" s="46">
        <f t="shared" si="125"/>
        <v>0</v>
      </c>
      <c r="BT183" s="46">
        <f t="shared" si="125"/>
        <v>0</v>
      </c>
      <c r="BU183" s="46">
        <f t="shared" si="125"/>
        <v>0</v>
      </c>
      <c r="BV183" s="46">
        <f t="shared" si="125"/>
        <v>0</v>
      </c>
      <c r="BW183" s="46">
        <f t="shared" si="125"/>
        <v>0</v>
      </c>
      <c r="BX183" s="46">
        <f t="shared" si="125"/>
        <v>0</v>
      </c>
      <c r="BY183" s="46">
        <f t="shared" si="125"/>
        <v>0</v>
      </c>
      <c r="BZ183" s="46">
        <f t="shared" si="125"/>
        <v>0</v>
      </c>
      <c r="CA183" s="46">
        <f t="shared" si="125"/>
        <v>0</v>
      </c>
      <c r="CB183" s="46">
        <f t="shared" si="125"/>
        <v>0</v>
      </c>
      <c r="CC183" s="46">
        <f t="shared" si="125"/>
        <v>0</v>
      </c>
      <c r="CD183" s="46">
        <f t="shared" si="125"/>
        <v>0</v>
      </c>
      <c r="CE183" s="46">
        <f t="shared" si="125"/>
        <v>0</v>
      </c>
      <c r="CF183" s="46">
        <f t="shared" si="125"/>
        <v>0</v>
      </c>
      <c r="CG183" s="46">
        <f t="shared" si="125"/>
        <v>0</v>
      </c>
      <c r="CH183" s="46">
        <f t="shared" si="125"/>
        <v>0</v>
      </c>
      <c r="CI183" s="46">
        <f t="shared" si="125"/>
        <v>0</v>
      </c>
      <c r="CJ183" s="46">
        <f t="shared" si="125"/>
        <v>0</v>
      </c>
      <c r="CK183" s="46">
        <f t="shared" si="125"/>
        <v>0</v>
      </c>
      <c r="CL183" s="46">
        <f t="shared" si="125"/>
        <v>0</v>
      </c>
      <c r="CM183" s="46">
        <f t="shared" si="125"/>
        <v>0</v>
      </c>
      <c r="CN183" s="46">
        <f t="shared" si="125"/>
        <v>0</v>
      </c>
      <c r="CO183" s="46">
        <f t="shared" si="125"/>
        <v>0</v>
      </c>
      <c r="CP183" s="46">
        <f t="shared" si="125"/>
        <v>0</v>
      </c>
      <c r="CQ183" s="46">
        <f t="shared" si="125"/>
        <v>0</v>
      </c>
      <c r="CR183" s="46">
        <f t="shared" si="125"/>
        <v>0</v>
      </c>
      <c r="CS183" s="46">
        <f t="shared" si="125"/>
        <v>0</v>
      </c>
      <c r="CT183" s="46">
        <f t="shared" si="125"/>
        <v>0</v>
      </c>
      <c r="CU183" s="46">
        <f t="shared" si="125"/>
        <v>0</v>
      </c>
      <c r="CV183" s="46">
        <f t="shared" si="125"/>
        <v>0</v>
      </c>
      <c r="CW183" s="46">
        <f t="shared" si="125"/>
        <v>0</v>
      </c>
      <c r="CX183" s="46">
        <f t="shared" si="125"/>
        <v>0</v>
      </c>
      <c r="CY183" s="46">
        <f t="shared" si="125"/>
        <v>0</v>
      </c>
      <c r="CZ183" s="46">
        <f t="shared" si="125"/>
        <v>0</v>
      </c>
      <c r="DA183" s="46">
        <f t="shared" si="125"/>
        <v>0</v>
      </c>
      <c r="DB183" s="46">
        <f t="shared" si="125"/>
        <v>0</v>
      </c>
      <c r="DC183" s="46">
        <f t="shared" si="125"/>
        <v>0</v>
      </c>
      <c r="DD183" s="46">
        <f t="shared" si="125"/>
        <v>0</v>
      </c>
      <c r="DE183" s="46">
        <f t="shared" si="125"/>
        <v>0</v>
      </c>
      <c r="DF183" s="46">
        <f t="shared" si="125"/>
        <v>0</v>
      </c>
      <c r="DG183" s="46">
        <f t="shared" si="125"/>
        <v>0</v>
      </c>
      <c r="DH183" s="46">
        <f t="shared" si="125"/>
        <v>0</v>
      </c>
      <c r="DI183" s="46">
        <f t="shared" si="125"/>
        <v>0</v>
      </c>
      <c r="DJ183" s="46">
        <f t="shared" si="125"/>
        <v>0</v>
      </c>
    </row>
    <row r="184" spans="2:114" x14ac:dyDescent="0.35">
      <c r="B184" s="40"/>
      <c r="E184" s="32"/>
      <c r="F184" s="2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  <c r="CT184" s="55"/>
      <c r="CU184" s="55"/>
      <c r="CV184" s="55"/>
      <c r="CW184" s="55"/>
      <c r="CX184" s="55"/>
      <c r="CY184" s="55"/>
      <c r="CZ184" s="55"/>
      <c r="DA184" s="55"/>
      <c r="DB184" s="55"/>
      <c r="DC184" s="55"/>
      <c r="DD184" s="55"/>
      <c r="DE184" s="55"/>
      <c r="DF184" s="55"/>
      <c r="DG184" s="55"/>
      <c r="DH184" s="55"/>
      <c r="DI184" s="55"/>
      <c r="DJ184" s="55"/>
    </row>
    <row r="185" spans="2:114" x14ac:dyDescent="0.35">
      <c r="B185" s="40" t="s">
        <v>78</v>
      </c>
      <c r="C185" s="2"/>
      <c r="D185" s="2"/>
      <c r="E185" s="44">
        <f>SUM(G185:DJ185)</f>
        <v>2808.3201851218005</v>
      </c>
      <c r="F185" s="2"/>
      <c r="G185" s="46">
        <f t="shared" ref="G185:BR187" si="126">G175*G$52</f>
        <v>0</v>
      </c>
      <c r="H185" s="46">
        <f t="shared" si="126"/>
        <v>15.793672845312377</v>
      </c>
      <c r="I185" s="46">
        <f t="shared" si="126"/>
        <v>0</v>
      </c>
      <c r="J185" s="46">
        <f t="shared" si="126"/>
        <v>0</v>
      </c>
      <c r="K185" s="46">
        <f t="shared" si="126"/>
        <v>0</v>
      </c>
      <c r="L185" s="46">
        <f t="shared" si="126"/>
        <v>0</v>
      </c>
      <c r="M185" s="46">
        <f t="shared" si="126"/>
        <v>0</v>
      </c>
      <c r="N185" s="46">
        <f t="shared" si="126"/>
        <v>0</v>
      </c>
      <c r="O185" s="46">
        <f t="shared" si="126"/>
        <v>0</v>
      </c>
      <c r="P185" s="46">
        <f t="shared" si="126"/>
        <v>0</v>
      </c>
      <c r="Q185" s="46">
        <f t="shared" si="126"/>
        <v>0</v>
      </c>
      <c r="R185" s="46">
        <f t="shared" si="126"/>
        <v>0</v>
      </c>
      <c r="S185" s="46">
        <f t="shared" si="126"/>
        <v>0</v>
      </c>
      <c r="T185" s="46">
        <f t="shared" si="126"/>
        <v>0</v>
      </c>
      <c r="U185" s="46">
        <f t="shared" si="126"/>
        <v>0</v>
      </c>
      <c r="V185" s="46">
        <f t="shared" si="126"/>
        <v>0</v>
      </c>
      <c r="W185" s="46">
        <f t="shared" si="126"/>
        <v>0</v>
      </c>
      <c r="X185" s="46">
        <f t="shared" si="126"/>
        <v>0</v>
      </c>
      <c r="Y185" s="46">
        <f t="shared" si="126"/>
        <v>0</v>
      </c>
      <c r="Z185" s="46">
        <f t="shared" si="126"/>
        <v>0</v>
      </c>
      <c r="AA185" s="46">
        <f t="shared" si="126"/>
        <v>0</v>
      </c>
      <c r="AB185" s="46">
        <f t="shared" si="126"/>
        <v>0</v>
      </c>
      <c r="AC185" s="46">
        <f t="shared" si="126"/>
        <v>0</v>
      </c>
      <c r="AD185" s="46">
        <f t="shared" si="126"/>
        <v>0</v>
      </c>
      <c r="AE185" s="46">
        <f t="shared" si="126"/>
        <v>0</v>
      </c>
      <c r="AF185" s="46">
        <f t="shared" si="126"/>
        <v>0</v>
      </c>
      <c r="AG185" s="46">
        <f t="shared" si="126"/>
        <v>0</v>
      </c>
      <c r="AH185" s="46">
        <f t="shared" si="126"/>
        <v>0</v>
      </c>
      <c r="AI185" s="46">
        <f t="shared" si="126"/>
        <v>0</v>
      </c>
      <c r="AJ185" s="46">
        <f t="shared" si="126"/>
        <v>0</v>
      </c>
      <c r="AK185" s="46">
        <f t="shared" si="126"/>
        <v>2.0993229439475685</v>
      </c>
      <c r="AL185" s="46">
        <f t="shared" si="126"/>
        <v>0</v>
      </c>
      <c r="AM185" s="46">
        <f t="shared" si="126"/>
        <v>1.0540320839704005</v>
      </c>
      <c r="AN185" s="46">
        <f t="shared" si="126"/>
        <v>0</v>
      </c>
      <c r="AO185" s="46">
        <f t="shared" si="126"/>
        <v>1.0540339278479149</v>
      </c>
      <c r="AP185" s="46">
        <f t="shared" si="126"/>
        <v>360.86350147765819</v>
      </c>
      <c r="AQ185" s="46">
        <f t="shared" si="126"/>
        <v>17.517295242980961</v>
      </c>
      <c r="AR185" s="46">
        <f t="shared" si="126"/>
        <v>62.136745220153045</v>
      </c>
      <c r="AS185" s="46">
        <f t="shared" si="126"/>
        <v>38.37523212524529</v>
      </c>
      <c r="AT185" s="46">
        <f t="shared" si="126"/>
        <v>55.747179702087621</v>
      </c>
      <c r="AU185" s="46">
        <f t="shared" si="126"/>
        <v>47.024781329253031</v>
      </c>
      <c r="AV185" s="46">
        <f t="shared" si="126"/>
        <v>54.405422112342222</v>
      </c>
      <c r="AW185" s="46">
        <f t="shared" si="126"/>
        <v>51.706389884011394</v>
      </c>
      <c r="AX185" s="46">
        <f t="shared" si="126"/>
        <v>52.950500388997391</v>
      </c>
      <c r="AY185" s="46">
        <f t="shared" si="126"/>
        <v>50.327368710601014</v>
      </c>
      <c r="AZ185" s="46">
        <f t="shared" si="126"/>
        <v>51.443386038550486</v>
      </c>
      <c r="BA185" s="46">
        <f t="shared" si="126"/>
        <v>50.683063728905012</v>
      </c>
      <c r="BB185" s="46">
        <f t="shared" si="126"/>
        <v>49.458927082403783</v>
      </c>
      <c r="BC185" s="46">
        <f t="shared" si="126"/>
        <v>45.871505261240436</v>
      </c>
      <c r="BD185" s="46">
        <f t="shared" si="126"/>
        <v>49.006448500617964</v>
      </c>
      <c r="BE185" s="46">
        <f t="shared" si="126"/>
        <v>47.783739958037849</v>
      </c>
      <c r="BF185" s="46">
        <f t="shared" si="126"/>
        <v>46.803920698377652</v>
      </c>
      <c r="BG185" s="46">
        <f t="shared" si="126"/>
        <v>57.682417316958826</v>
      </c>
      <c r="BH185" s="46">
        <f t="shared" si="126"/>
        <v>61.10408393663689</v>
      </c>
      <c r="BI185" s="46">
        <f t="shared" si="126"/>
        <v>37.618758614075425</v>
      </c>
      <c r="BJ185" s="46">
        <f t="shared" si="126"/>
        <v>48.979973202754955</v>
      </c>
      <c r="BK185" s="46">
        <f t="shared" si="126"/>
        <v>30.555067380746021</v>
      </c>
      <c r="BL185" s="46">
        <f t="shared" si="126"/>
        <v>49.22794742878299</v>
      </c>
      <c r="BM185" s="46">
        <f t="shared" si="126"/>
        <v>25.181817804685199</v>
      </c>
      <c r="BN185" s="46">
        <f t="shared" si="126"/>
        <v>46.995339546861963</v>
      </c>
      <c r="BO185" s="46">
        <f t="shared" si="126"/>
        <v>26.183268057187984</v>
      </c>
      <c r="BP185" s="46">
        <f t="shared" si="126"/>
        <v>45.04598403512616</v>
      </c>
      <c r="BQ185" s="46">
        <f t="shared" si="126"/>
        <v>20.014549486686452</v>
      </c>
      <c r="BR185" s="46">
        <f t="shared" si="126"/>
        <v>44.062669906356135</v>
      </c>
      <c r="BS185" s="46">
        <f t="shared" ref="BS185:DJ187" si="127">BS175*BS$52</f>
        <v>24.349114766398785</v>
      </c>
      <c r="BT185" s="46">
        <f t="shared" si="127"/>
        <v>42.824890386979675</v>
      </c>
      <c r="BU185" s="46">
        <f t="shared" si="127"/>
        <v>22.849465903342978</v>
      </c>
      <c r="BV185" s="46">
        <f t="shared" si="127"/>
        <v>43.582525006309069</v>
      </c>
      <c r="BW185" s="46">
        <f t="shared" si="127"/>
        <v>20.121270462276016</v>
      </c>
      <c r="BX185" s="46">
        <f t="shared" si="127"/>
        <v>46.720666624387761</v>
      </c>
      <c r="BY185" s="46">
        <f t="shared" si="127"/>
        <v>15.366580246093962</v>
      </c>
      <c r="BZ185" s="46">
        <f t="shared" si="127"/>
        <v>46.916457830126582</v>
      </c>
      <c r="CA185" s="46">
        <f t="shared" si="127"/>
        <v>13.849757393284257</v>
      </c>
      <c r="CB185" s="46">
        <f t="shared" si="127"/>
        <v>50.948503738027846</v>
      </c>
      <c r="CC185" s="46">
        <f t="shared" si="127"/>
        <v>6.1035307973351411</v>
      </c>
      <c r="CD185" s="46">
        <f t="shared" si="127"/>
        <v>52.747274137577648</v>
      </c>
      <c r="CE185" s="46">
        <f t="shared" si="127"/>
        <v>16.540960760305786</v>
      </c>
      <c r="CF185" s="46">
        <f t="shared" si="127"/>
        <v>50.732739780671338</v>
      </c>
      <c r="CG185" s="46">
        <f t="shared" si="127"/>
        <v>310.6263248458921</v>
      </c>
      <c r="CH185" s="46">
        <f t="shared" si="127"/>
        <v>232.09469976538662</v>
      </c>
      <c r="CI185" s="46">
        <f t="shared" si="127"/>
        <v>166.82251440300155</v>
      </c>
      <c r="CJ185" s="46">
        <f t="shared" si="127"/>
        <v>0.36456229500231924</v>
      </c>
      <c r="CK185" s="46">
        <f t="shared" si="127"/>
        <v>0</v>
      </c>
      <c r="CL185" s="46">
        <f t="shared" si="127"/>
        <v>0</v>
      </c>
      <c r="CM185" s="46">
        <f t="shared" si="127"/>
        <v>0</v>
      </c>
      <c r="CN185" s="46">
        <f t="shared" si="127"/>
        <v>0</v>
      </c>
      <c r="CO185" s="46">
        <f t="shared" si="127"/>
        <v>0</v>
      </c>
      <c r="CP185" s="46">
        <f t="shared" si="127"/>
        <v>0</v>
      </c>
      <c r="CQ185" s="46">
        <f t="shared" si="127"/>
        <v>0</v>
      </c>
      <c r="CR185" s="46">
        <f t="shared" si="127"/>
        <v>0</v>
      </c>
      <c r="CS185" s="46">
        <f t="shared" si="127"/>
        <v>0</v>
      </c>
      <c r="CT185" s="46">
        <f t="shared" si="127"/>
        <v>0</v>
      </c>
      <c r="CU185" s="46">
        <f t="shared" si="127"/>
        <v>0</v>
      </c>
      <c r="CV185" s="46">
        <f t="shared" si="127"/>
        <v>0</v>
      </c>
      <c r="CW185" s="46">
        <f t="shared" si="127"/>
        <v>0</v>
      </c>
      <c r="CX185" s="46">
        <f t="shared" si="127"/>
        <v>0</v>
      </c>
      <c r="CY185" s="46">
        <f t="shared" si="127"/>
        <v>0</v>
      </c>
      <c r="CZ185" s="46">
        <f t="shared" si="127"/>
        <v>0</v>
      </c>
      <c r="DA185" s="46">
        <f t="shared" si="127"/>
        <v>0</v>
      </c>
      <c r="DB185" s="46">
        <f t="shared" si="127"/>
        <v>0</v>
      </c>
      <c r="DC185" s="46">
        <f t="shared" si="127"/>
        <v>0</v>
      </c>
      <c r="DD185" s="46">
        <f t="shared" si="127"/>
        <v>0</v>
      </c>
      <c r="DE185" s="46">
        <f t="shared" si="127"/>
        <v>0</v>
      </c>
      <c r="DF185" s="46">
        <f t="shared" si="127"/>
        <v>0</v>
      </c>
      <c r="DG185" s="46">
        <f t="shared" si="127"/>
        <v>0</v>
      </c>
      <c r="DH185" s="46">
        <f t="shared" si="127"/>
        <v>0</v>
      </c>
      <c r="DI185" s="46">
        <f t="shared" si="127"/>
        <v>0</v>
      </c>
      <c r="DJ185" s="46">
        <f t="shared" si="127"/>
        <v>0</v>
      </c>
    </row>
    <row r="186" spans="2:114" x14ac:dyDescent="0.35">
      <c r="B186" s="40" t="s">
        <v>79</v>
      </c>
      <c r="E186" s="32">
        <f>SUM(G186:DJ186)</f>
        <v>1799.4528510765258</v>
      </c>
      <c r="F186" s="2"/>
      <c r="G186" s="43">
        <f t="shared" si="126"/>
        <v>-1.0000000000000002E-2</v>
      </c>
      <c r="H186" s="43">
        <f t="shared" si="126"/>
        <v>15.793672845312377</v>
      </c>
      <c r="I186" s="43">
        <f t="shared" si="126"/>
        <v>0</v>
      </c>
      <c r="J186" s="43">
        <f t="shared" si="126"/>
        <v>0</v>
      </c>
      <c r="K186" s="43">
        <f t="shared" si="126"/>
        <v>0</v>
      </c>
      <c r="L186" s="43">
        <f t="shared" si="126"/>
        <v>0</v>
      </c>
      <c r="M186" s="43">
        <f t="shared" si="126"/>
        <v>0</v>
      </c>
      <c r="N186" s="43">
        <f t="shared" si="126"/>
        <v>0</v>
      </c>
      <c r="O186" s="43">
        <f t="shared" si="126"/>
        <v>0</v>
      </c>
      <c r="P186" s="43">
        <f t="shared" si="126"/>
        <v>0</v>
      </c>
      <c r="Q186" s="43">
        <f t="shared" si="126"/>
        <v>0</v>
      </c>
      <c r="R186" s="43">
        <f t="shared" si="126"/>
        <v>0</v>
      </c>
      <c r="S186" s="43">
        <f t="shared" si="126"/>
        <v>0</v>
      </c>
      <c r="T186" s="43">
        <f t="shared" si="126"/>
        <v>0</v>
      </c>
      <c r="U186" s="43">
        <f t="shared" si="126"/>
        <v>0</v>
      </c>
      <c r="V186" s="43">
        <f t="shared" si="126"/>
        <v>0</v>
      </c>
      <c r="W186" s="43">
        <f t="shared" si="126"/>
        <v>0</v>
      </c>
      <c r="X186" s="43">
        <f t="shared" si="126"/>
        <v>0</v>
      </c>
      <c r="Y186" s="43">
        <f t="shared" si="126"/>
        <v>0</v>
      </c>
      <c r="Z186" s="43">
        <f t="shared" si="126"/>
        <v>0</v>
      </c>
      <c r="AA186" s="43">
        <f t="shared" si="126"/>
        <v>0</v>
      </c>
      <c r="AB186" s="43">
        <f t="shared" si="126"/>
        <v>0</v>
      </c>
      <c r="AC186" s="43">
        <f t="shared" si="126"/>
        <v>0</v>
      </c>
      <c r="AD186" s="43">
        <f t="shared" si="126"/>
        <v>0</v>
      </c>
      <c r="AE186" s="43">
        <f t="shared" si="126"/>
        <v>0</v>
      </c>
      <c r="AF186" s="43">
        <f t="shared" si="126"/>
        <v>0</v>
      </c>
      <c r="AG186" s="43">
        <f t="shared" si="126"/>
        <v>-0.20920058559717378</v>
      </c>
      <c r="AH186" s="43">
        <f t="shared" si="126"/>
        <v>-172.43460873927248</v>
      </c>
      <c r="AI186" s="43">
        <f t="shared" si="126"/>
        <v>-158.0925969096545</v>
      </c>
      <c r="AJ186" s="43">
        <f t="shared" si="126"/>
        <v>-668.94666558539461</v>
      </c>
      <c r="AK186" s="43">
        <f t="shared" si="126"/>
        <v>-7.0749392814076826</v>
      </c>
      <c r="AL186" s="43">
        <f t="shared" si="126"/>
        <v>0</v>
      </c>
      <c r="AM186" s="43">
        <f t="shared" si="126"/>
        <v>1.0540320839704005</v>
      </c>
      <c r="AN186" s="43">
        <f t="shared" si="126"/>
        <v>0</v>
      </c>
      <c r="AO186" s="43">
        <f t="shared" si="126"/>
        <v>1.0540339278479149</v>
      </c>
      <c r="AP186" s="43">
        <f t="shared" si="126"/>
        <v>360.86350147765819</v>
      </c>
      <c r="AQ186" s="43">
        <f t="shared" si="126"/>
        <v>17.517295242980961</v>
      </c>
      <c r="AR186" s="43">
        <f t="shared" si="126"/>
        <v>62.136745220153045</v>
      </c>
      <c r="AS186" s="43">
        <f t="shared" si="126"/>
        <v>38.37523212524529</v>
      </c>
      <c r="AT186" s="43">
        <f t="shared" si="126"/>
        <v>55.747179702087621</v>
      </c>
      <c r="AU186" s="43">
        <f t="shared" si="126"/>
        <v>47.024781329253031</v>
      </c>
      <c r="AV186" s="43">
        <f t="shared" si="126"/>
        <v>54.405422112342222</v>
      </c>
      <c r="AW186" s="43">
        <f t="shared" si="126"/>
        <v>51.706389884011394</v>
      </c>
      <c r="AX186" s="43">
        <f t="shared" si="126"/>
        <v>52.950500388997391</v>
      </c>
      <c r="AY186" s="43">
        <f t="shared" si="126"/>
        <v>50.327368710601014</v>
      </c>
      <c r="AZ186" s="43">
        <f t="shared" si="126"/>
        <v>51.443386038550486</v>
      </c>
      <c r="BA186" s="43">
        <f t="shared" si="126"/>
        <v>50.683063728905012</v>
      </c>
      <c r="BB186" s="43">
        <f t="shared" si="126"/>
        <v>49.458927082403783</v>
      </c>
      <c r="BC186" s="43">
        <f t="shared" si="126"/>
        <v>45.871505261240436</v>
      </c>
      <c r="BD186" s="43">
        <f t="shared" si="126"/>
        <v>49.006448500617964</v>
      </c>
      <c r="BE186" s="43">
        <f t="shared" si="126"/>
        <v>47.783739958037849</v>
      </c>
      <c r="BF186" s="43">
        <f t="shared" si="126"/>
        <v>46.803920698377652</v>
      </c>
      <c r="BG186" s="43">
        <f t="shared" si="126"/>
        <v>57.682417316958826</v>
      </c>
      <c r="BH186" s="43">
        <f t="shared" si="126"/>
        <v>61.10408393663689</v>
      </c>
      <c r="BI186" s="43">
        <f t="shared" si="126"/>
        <v>37.618758614075425</v>
      </c>
      <c r="BJ186" s="43">
        <f t="shared" si="126"/>
        <v>48.979973202754955</v>
      </c>
      <c r="BK186" s="43">
        <f t="shared" si="126"/>
        <v>30.555067380746021</v>
      </c>
      <c r="BL186" s="43">
        <f t="shared" si="126"/>
        <v>49.22794742878299</v>
      </c>
      <c r="BM186" s="43">
        <f t="shared" si="126"/>
        <v>25.181817804685199</v>
      </c>
      <c r="BN186" s="43">
        <f t="shared" si="126"/>
        <v>46.995339546861963</v>
      </c>
      <c r="BO186" s="43">
        <f t="shared" si="126"/>
        <v>26.183268057187984</v>
      </c>
      <c r="BP186" s="43">
        <f t="shared" si="126"/>
        <v>45.04598403512616</v>
      </c>
      <c r="BQ186" s="43">
        <f t="shared" si="126"/>
        <v>20.014549486686452</v>
      </c>
      <c r="BR186" s="43">
        <f t="shared" si="126"/>
        <v>44.062669906356135</v>
      </c>
      <c r="BS186" s="43">
        <f t="shared" si="127"/>
        <v>24.349114766398785</v>
      </c>
      <c r="BT186" s="43">
        <f t="shared" si="127"/>
        <v>42.824890386979675</v>
      </c>
      <c r="BU186" s="43">
        <f t="shared" si="127"/>
        <v>22.849465903342978</v>
      </c>
      <c r="BV186" s="43">
        <f t="shared" si="127"/>
        <v>43.582525006309069</v>
      </c>
      <c r="BW186" s="43">
        <f t="shared" si="127"/>
        <v>20.121270462276016</v>
      </c>
      <c r="BX186" s="43">
        <f t="shared" si="127"/>
        <v>46.720666624387761</v>
      </c>
      <c r="BY186" s="43">
        <f t="shared" si="127"/>
        <v>15.366580246093962</v>
      </c>
      <c r="BZ186" s="43">
        <f t="shared" si="127"/>
        <v>46.916457830126582</v>
      </c>
      <c r="CA186" s="43">
        <f t="shared" si="127"/>
        <v>13.849757393284257</v>
      </c>
      <c r="CB186" s="43">
        <f t="shared" si="127"/>
        <v>50.948503738027846</v>
      </c>
      <c r="CC186" s="43">
        <f t="shared" si="127"/>
        <v>6.1035307973351411</v>
      </c>
      <c r="CD186" s="43">
        <f t="shared" si="127"/>
        <v>52.747274137577648</v>
      </c>
      <c r="CE186" s="43">
        <f t="shared" si="127"/>
        <v>16.540960760305786</v>
      </c>
      <c r="CF186" s="43">
        <f t="shared" si="127"/>
        <v>50.732739780671338</v>
      </c>
      <c r="CG186" s="43">
        <f t="shared" si="127"/>
        <v>310.6263248458921</v>
      </c>
      <c r="CH186" s="43">
        <f t="shared" si="127"/>
        <v>232.09469976538662</v>
      </c>
      <c r="CI186" s="43">
        <f t="shared" si="127"/>
        <v>166.82251440300155</v>
      </c>
      <c r="CJ186" s="43">
        <f t="shared" si="127"/>
        <v>0.36456229500231924</v>
      </c>
      <c r="CK186" s="43">
        <f t="shared" si="127"/>
        <v>0</v>
      </c>
      <c r="CL186" s="43">
        <f t="shared" si="127"/>
        <v>0</v>
      </c>
      <c r="CM186" s="43">
        <f t="shared" si="127"/>
        <v>0</v>
      </c>
      <c r="CN186" s="43">
        <f t="shared" si="127"/>
        <v>0</v>
      </c>
      <c r="CO186" s="43">
        <f t="shared" si="127"/>
        <v>0</v>
      </c>
      <c r="CP186" s="43">
        <f t="shared" si="127"/>
        <v>0</v>
      </c>
      <c r="CQ186" s="43">
        <f t="shared" si="127"/>
        <v>0</v>
      </c>
      <c r="CR186" s="43">
        <f t="shared" si="127"/>
        <v>0</v>
      </c>
      <c r="CS186" s="43">
        <f t="shared" si="127"/>
        <v>0</v>
      </c>
      <c r="CT186" s="43">
        <f t="shared" si="127"/>
        <v>0</v>
      </c>
      <c r="CU186" s="43">
        <f t="shared" si="127"/>
        <v>0</v>
      </c>
      <c r="CV186" s="43">
        <f t="shared" si="127"/>
        <v>0</v>
      </c>
      <c r="CW186" s="43">
        <f t="shared" si="127"/>
        <v>0</v>
      </c>
      <c r="CX186" s="43">
        <f t="shared" si="127"/>
        <v>0</v>
      </c>
      <c r="CY186" s="43">
        <f t="shared" si="127"/>
        <v>0</v>
      </c>
      <c r="CZ186" s="43">
        <f t="shared" si="127"/>
        <v>0</v>
      </c>
      <c r="DA186" s="43">
        <f t="shared" si="127"/>
        <v>0</v>
      </c>
      <c r="DB186" s="43">
        <f t="shared" si="127"/>
        <v>0</v>
      </c>
      <c r="DC186" s="43">
        <f t="shared" si="127"/>
        <v>0</v>
      </c>
      <c r="DD186" s="43">
        <f t="shared" si="127"/>
        <v>0</v>
      </c>
      <c r="DE186" s="43">
        <f t="shared" si="127"/>
        <v>0</v>
      </c>
      <c r="DF186" s="43">
        <f t="shared" si="127"/>
        <v>0</v>
      </c>
      <c r="DG186" s="43">
        <f t="shared" si="127"/>
        <v>0</v>
      </c>
      <c r="DH186" s="43">
        <f t="shared" si="127"/>
        <v>0</v>
      </c>
      <c r="DI186" s="43">
        <f t="shared" si="127"/>
        <v>0</v>
      </c>
      <c r="DJ186" s="43">
        <f t="shared" si="127"/>
        <v>0</v>
      </c>
    </row>
    <row r="187" spans="2:114" x14ac:dyDescent="0.35">
      <c r="B187" s="40" t="s">
        <v>80</v>
      </c>
      <c r="E187" s="44">
        <f>SUM(G187:DJ187)</f>
        <v>-386.12090079507465</v>
      </c>
      <c r="F187" s="2"/>
      <c r="G187" s="46">
        <f t="shared" si="126"/>
        <v>-1.0000000000000002E-2</v>
      </c>
      <c r="H187" s="46">
        <f t="shared" si="126"/>
        <v>15.793672845312377</v>
      </c>
      <c r="I187" s="46">
        <f t="shared" si="126"/>
        <v>0</v>
      </c>
      <c r="J187" s="46">
        <f t="shared" si="126"/>
        <v>0</v>
      </c>
      <c r="K187" s="46">
        <f t="shared" si="126"/>
        <v>0</v>
      </c>
      <c r="L187" s="46">
        <f t="shared" si="126"/>
        <v>0</v>
      </c>
      <c r="M187" s="46">
        <f t="shared" si="126"/>
        <v>0</v>
      </c>
      <c r="N187" s="46">
        <f t="shared" si="126"/>
        <v>0</v>
      </c>
      <c r="O187" s="46">
        <f t="shared" si="126"/>
        <v>0</v>
      </c>
      <c r="P187" s="46">
        <f t="shared" si="126"/>
        <v>0</v>
      </c>
      <c r="Q187" s="46">
        <f t="shared" si="126"/>
        <v>0</v>
      </c>
      <c r="R187" s="46">
        <f t="shared" si="126"/>
        <v>0</v>
      </c>
      <c r="S187" s="46">
        <f t="shared" si="126"/>
        <v>0</v>
      </c>
      <c r="T187" s="46">
        <f t="shared" si="126"/>
        <v>0</v>
      </c>
      <c r="U187" s="46">
        <f t="shared" si="126"/>
        <v>0</v>
      </c>
      <c r="V187" s="46">
        <f t="shared" si="126"/>
        <v>0</v>
      </c>
      <c r="W187" s="46">
        <f t="shared" si="126"/>
        <v>0</v>
      </c>
      <c r="X187" s="46">
        <f t="shared" si="126"/>
        <v>0</v>
      </c>
      <c r="Y187" s="46">
        <f t="shared" si="126"/>
        <v>0</v>
      </c>
      <c r="Z187" s="46">
        <f t="shared" si="126"/>
        <v>0</v>
      </c>
      <c r="AA187" s="46">
        <f t="shared" si="126"/>
        <v>0</v>
      </c>
      <c r="AB187" s="46">
        <f t="shared" si="126"/>
        <v>0</v>
      </c>
      <c r="AC187" s="46">
        <f t="shared" si="126"/>
        <v>0</v>
      </c>
      <c r="AD187" s="46">
        <f t="shared" si="126"/>
        <v>0</v>
      </c>
      <c r="AE187" s="46">
        <f t="shared" si="126"/>
        <v>0</v>
      </c>
      <c r="AF187" s="46">
        <f t="shared" si="126"/>
        <v>0</v>
      </c>
      <c r="AG187" s="46">
        <f t="shared" si="126"/>
        <v>-0.20920058559717378</v>
      </c>
      <c r="AH187" s="46">
        <f t="shared" si="126"/>
        <v>-172.43460873927248</v>
      </c>
      <c r="AI187" s="46">
        <f t="shared" si="126"/>
        <v>-158.0925969096545</v>
      </c>
      <c r="AJ187" s="46">
        <f t="shared" si="126"/>
        <v>-668.94666558539461</v>
      </c>
      <c r="AK187" s="46">
        <f t="shared" si="126"/>
        <v>-7.0749392814076826</v>
      </c>
      <c r="AL187" s="46">
        <f t="shared" si="126"/>
        <v>0</v>
      </c>
      <c r="AM187" s="46">
        <f t="shared" si="126"/>
        <v>1.0540320839704005</v>
      </c>
      <c r="AN187" s="46">
        <f t="shared" si="126"/>
        <v>0</v>
      </c>
      <c r="AO187" s="46">
        <f t="shared" si="126"/>
        <v>1.0540339278479149</v>
      </c>
      <c r="AP187" s="46">
        <f t="shared" si="126"/>
        <v>360.86350147765819</v>
      </c>
      <c r="AQ187" s="46">
        <f t="shared" si="126"/>
        <v>17.517295242980961</v>
      </c>
      <c r="AR187" s="46">
        <f t="shared" si="126"/>
        <v>62.136745220153045</v>
      </c>
      <c r="AS187" s="46">
        <f t="shared" si="126"/>
        <v>38.37523212524529</v>
      </c>
      <c r="AT187" s="46">
        <f t="shared" si="126"/>
        <v>55.747179702087621</v>
      </c>
      <c r="AU187" s="46">
        <f t="shared" si="126"/>
        <v>47.024781329253031</v>
      </c>
      <c r="AV187" s="46">
        <f t="shared" si="126"/>
        <v>0</v>
      </c>
      <c r="AW187" s="46">
        <f t="shared" si="126"/>
        <v>1.0540331082840704</v>
      </c>
      <c r="AX187" s="46">
        <f t="shared" si="126"/>
        <v>0</v>
      </c>
      <c r="AY187" s="46">
        <f t="shared" si="126"/>
        <v>1.0540302406008673</v>
      </c>
      <c r="AZ187" s="46">
        <f t="shared" si="126"/>
        <v>0</v>
      </c>
      <c r="BA187" s="46">
        <f t="shared" si="126"/>
        <v>1.0540312460121974</v>
      </c>
      <c r="BB187" s="46">
        <f t="shared" si="126"/>
        <v>0</v>
      </c>
      <c r="BC187" s="46">
        <f t="shared" si="126"/>
        <v>1.0540320839704005</v>
      </c>
      <c r="BD187" s="46">
        <f t="shared" si="126"/>
        <v>0</v>
      </c>
      <c r="BE187" s="46">
        <f t="shared" si="126"/>
        <v>1.0540327930939322</v>
      </c>
      <c r="BF187" s="46">
        <f t="shared" si="126"/>
        <v>0</v>
      </c>
      <c r="BG187" s="46">
        <f t="shared" si="126"/>
        <v>1.0540307672260538</v>
      </c>
      <c r="BH187" s="46">
        <f t="shared" si="126"/>
        <v>0</v>
      </c>
      <c r="BI187" s="46">
        <f t="shared" si="126"/>
        <v>1.0540314694574573</v>
      </c>
      <c r="BJ187" s="46">
        <f t="shared" si="126"/>
        <v>0</v>
      </c>
      <c r="BK187" s="46">
        <f t="shared" si="126"/>
        <v>1.0540320839704005</v>
      </c>
      <c r="BL187" s="46">
        <f t="shared" si="126"/>
        <v>0</v>
      </c>
      <c r="BM187" s="46">
        <f t="shared" si="126"/>
        <v>1.0540326262345754</v>
      </c>
      <c r="BN187" s="46">
        <f t="shared" si="126"/>
        <v>0</v>
      </c>
      <c r="BO187" s="46">
        <f t="shared" si="126"/>
        <v>1.054031059813515</v>
      </c>
      <c r="BP187" s="46">
        <f t="shared" si="126"/>
        <v>0</v>
      </c>
      <c r="BQ187" s="46">
        <f t="shared" si="126"/>
        <v>1.0540315988239131</v>
      </c>
      <c r="BR187" s="46">
        <f t="shared" si="126"/>
        <v>0</v>
      </c>
      <c r="BS187" s="46">
        <f t="shared" si="127"/>
        <v>1.0540320839704005</v>
      </c>
      <c r="BT187" s="46">
        <f t="shared" si="127"/>
        <v>0</v>
      </c>
      <c r="BU187" s="46">
        <f t="shared" si="127"/>
        <v>1.0540325229427732</v>
      </c>
      <c r="BV187" s="46">
        <f t="shared" si="127"/>
        <v>0</v>
      </c>
      <c r="BW187" s="46">
        <f t="shared" si="127"/>
        <v>1.0540312460121977</v>
      </c>
      <c r="BX187" s="46">
        <f t="shared" si="127"/>
        <v>0</v>
      </c>
      <c r="BY187" s="46">
        <f t="shared" si="127"/>
        <v>1.0540316831946885</v>
      </c>
      <c r="BZ187" s="46">
        <f t="shared" si="127"/>
        <v>0</v>
      </c>
      <c r="CA187" s="46">
        <f t="shared" si="127"/>
        <v>1.0540320839704007</v>
      </c>
      <c r="CB187" s="46">
        <f t="shared" si="127"/>
        <v>0</v>
      </c>
      <c r="CC187" s="46">
        <f t="shared" si="127"/>
        <v>1.0540324527052582</v>
      </c>
      <c r="CD187" s="46">
        <f t="shared" si="127"/>
        <v>0</v>
      </c>
      <c r="CE187" s="46">
        <f t="shared" si="127"/>
        <v>1.054031374922014</v>
      </c>
      <c r="CF187" s="46">
        <f t="shared" si="127"/>
        <v>0</v>
      </c>
      <c r="CG187" s="46">
        <f t="shared" si="127"/>
        <v>1.0540317425673533</v>
      </c>
      <c r="CH187" s="46">
        <f t="shared" si="127"/>
        <v>0</v>
      </c>
      <c r="CI187" s="46">
        <f t="shared" si="127"/>
        <v>1.0540320839704005</v>
      </c>
      <c r="CJ187" s="46">
        <f t="shared" si="127"/>
        <v>0</v>
      </c>
      <c r="CK187" s="46">
        <f t="shared" si="127"/>
        <v>0</v>
      </c>
      <c r="CL187" s="46">
        <f t="shared" si="127"/>
        <v>0</v>
      </c>
      <c r="CM187" s="46">
        <f t="shared" si="127"/>
        <v>0</v>
      </c>
      <c r="CN187" s="46">
        <f t="shared" si="127"/>
        <v>0</v>
      </c>
      <c r="CO187" s="46">
        <f t="shared" si="127"/>
        <v>0</v>
      </c>
      <c r="CP187" s="46">
        <f t="shared" si="127"/>
        <v>0</v>
      </c>
      <c r="CQ187" s="46">
        <f t="shared" si="127"/>
        <v>0</v>
      </c>
      <c r="CR187" s="46">
        <f t="shared" si="127"/>
        <v>0</v>
      </c>
      <c r="CS187" s="46">
        <f t="shared" si="127"/>
        <v>0</v>
      </c>
      <c r="CT187" s="46">
        <f t="shared" si="127"/>
        <v>0</v>
      </c>
      <c r="CU187" s="46">
        <f t="shared" si="127"/>
        <v>0</v>
      </c>
      <c r="CV187" s="46">
        <f t="shared" si="127"/>
        <v>0</v>
      </c>
      <c r="CW187" s="46">
        <f t="shared" si="127"/>
        <v>0</v>
      </c>
      <c r="CX187" s="46">
        <f t="shared" si="127"/>
        <v>0</v>
      </c>
      <c r="CY187" s="46">
        <f t="shared" si="127"/>
        <v>0</v>
      </c>
      <c r="CZ187" s="46">
        <f t="shared" si="127"/>
        <v>0</v>
      </c>
      <c r="DA187" s="46">
        <f t="shared" si="127"/>
        <v>0</v>
      </c>
      <c r="DB187" s="46">
        <f t="shared" si="127"/>
        <v>0</v>
      </c>
      <c r="DC187" s="46">
        <f t="shared" si="127"/>
        <v>0</v>
      </c>
      <c r="DD187" s="46">
        <f t="shared" si="127"/>
        <v>0</v>
      </c>
      <c r="DE187" s="46">
        <f t="shared" si="127"/>
        <v>0</v>
      </c>
      <c r="DF187" s="46">
        <f t="shared" si="127"/>
        <v>0</v>
      </c>
      <c r="DG187" s="46">
        <f t="shared" si="127"/>
        <v>0</v>
      </c>
      <c r="DH187" s="46">
        <f t="shared" si="127"/>
        <v>0</v>
      </c>
      <c r="DI187" s="46">
        <f t="shared" si="127"/>
        <v>0</v>
      </c>
      <c r="DJ187" s="46">
        <f t="shared" si="127"/>
        <v>0</v>
      </c>
    </row>
    <row r="189" spans="2:114" x14ac:dyDescent="0.35">
      <c r="B189" s="50" t="str">
        <f>B17</f>
        <v>Enter name</v>
      </c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1"/>
      <c r="CW189" s="51"/>
      <c r="CX189" s="51"/>
      <c r="CY189" s="51"/>
      <c r="CZ189" s="51"/>
      <c r="DA189" s="51"/>
      <c r="DB189" s="51"/>
      <c r="DC189" s="51"/>
      <c r="DD189" s="51"/>
      <c r="DE189" s="51"/>
      <c r="DF189" s="51"/>
      <c r="DG189" s="51"/>
      <c r="DH189" s="51"/>
      <c r="DI189" s="51"/>
      <c r="DJ189" s="51"/>
    </row>
    <row r="191" spans="2:114" x14ac:dyDescent="0.35">
      <c r="B191" s="40" t="s">
        <v>72</v>
      </c>
      <c r="C191" s="40"/>
      <c r="D191" s="40"/>
      <c r="E191" s="32">
        <f>SUM(G191:DJ191)</f>
        <v>0</v>
      </c>
      <c r="F191" s="40"/>
      <c r="G191" s="46">
        <f t="shared" ref="G191:BR191" si="128">(G$28*$C$17)+(G$29*$D$17)+(G$30*$C$17)</f>
        <v>0</v>
      </c>
      <c r="H191" s="46">
        <f t="shared" si="128"/>
        <v>0</v>
      </c>
      <c r="I191" s="46">
        <f t="shared" si="128"/>
        <v>0</v>
      </c>
      <c r="J191" s="46">
        <f t="shared" si="128"/>
        <v>0</v>
      </c>
      <c r="K191" s="46">
        <f t="shared" si="128"/>
        <v>0</v>
      </c>
      <c r="L191" s="46">
        <f t="shared" si="128"/>
        <v>0</v>
      </c>
      <c r="M191" s="46">
        <f t="shared" si="128"/>
        <v>0</v>
      </c>
      <c r="N191" s="46">
        <f t="shared" si="128"/>
        <v>0</v>
      </c>
      <c r="O191" s="46">
        <f t="shared" si="128"/>
        <v>0</v>
      </c>
      <c r="P191" s="46">
        <f t="shared" si="128"/>
        <v>0</v>
      </c>
      <c r="Q191" s="46">
        <f t="shared" si="128"/>
        <v>0</v>
      </c>
      <c r="R191" s="46">
        <f t="shared" si="128"/>
        <v>0</v>
      </c>
      <c r="S191" s="46">
        <f t="shared" si="128"/>
        <v>0</v>
      </c>
      <c r="T191" s="46">
        <f t="shared" si="128"/>
        <v>0</v>
      </c>
      <c r="U191" s="46">
        <f t="shared" si="128"/>
        <v>0</v>
      </c>
      <c r="V191" s="46">
        <f t="shared" si="128"/>
        <v>0</v>
      </c>
      <c r="W191" s="46">
        <f t="shared" si="128"/>
        <v>0</v>
      </c>
      <c r="X191" s="46">
        <f t="shared" si="128"/>
        <v>0</v>
      </c>
      <c r="Y191" s="46">
        <f t="shared" si="128"/>
        <v>0</v>
      </c>
      <c r="Z191" s="46">
        <f t="shared" si="128"/>
        <v>0</v>
      </c>
      <c r="AA191" s="46">
        <f t="shared" si="128"/>
        <v>0</v>
      </c>
      <c r="AB191" s="46">
        <f t="shared" si="128"/>
        <v>0</v>
      </c>
      <c r="AC191" s="46">
        <f t="shared" si="128"/>
        <v>0</v>
      </c>
      <c r="AD191" s="46">
        <f t="shared" si="128"/>
        <v>0</v>
      </c>
      <c r="AE191" s="46">
        <f t="shared" si="128"/>
        <v>0</v>
      </c>
      <c r="AF191" s="46">
        <f t="shared" si="128"/>
        <v>0</v>
      </c>
      <c r="AG191" s="46">
        <f t="shared" si="128"/>
        <v>0</v>
      </c>
      <c r="AH191" s="46">
        <f t="shared" si="128"/>
        <v>0</v>
      </c>
      <c r="AI191" s="46">
        <f t="shared" si="128"/>
        <v>0</v>
      </c>
      <c r="AJ191" s="46">
        <f t="shared" si="128"/>
        <v>0</v>
      </c>
      <c r="AK191" s="46">
        <f t="shared" si="128"/>
        <v>0</v>
      </c>
      <c r="AL191" s="46">
        <f t="shared" si="128"/>
        <v>0</v>
      </c>
      <c r="AM191" s="46">
        <f t="shared" si="128"/>
        <v>0</v>
      </c>
      <c r="AN191" s="46">
        <f t="shared" si="128"/>
        <v>0</v>
      </c>
      <c r="AO191" s="46">
        <f t="shared" si="128"/>
        <v>0</v>
      </c>
      <c r="AP191" s="46">
        <f t="shared" si="128"/>
        <v>0</v>
      </c>
      <c r="AQ191" s="46">
        <f t="shared" si="128"/>
        <v>0</v>
      </c>
      <c r="AR191" s="46">
        <f t="shared" si="128"/>
        <v>0</v>
      </c>
      <c r="AS191" s="46">
        <f t="shared" si="128"/>
        <v>0</v>
      </c>
      <c r="AT191" s="46">
        <f t="shared" si="128"/>
        <v>0</v>
      </c>
      <c r="AU191" s="46">
        <f t="shared" si="128"/>
        <v>0</v>
      </c>
      <c r="AV191" s="46">
        <f t="shared" si="128"/>
        <v>0</v>
      </c>
      <c r="AW191" s="46">
        <f t="shared" si="128"/>
        <v>0</v>
      </c>
      <c r="AX191" s="46">
        <f t="shared" si="128"/>
        <v>0</v>
      </c>
      <c r="AY191" s="46">
        <f t="shared" si="128"/>
        <v>0</v>
      </c>
      <c r="AZ191" s="46">
        <f t="shared" si="128"/>
        <v>0</v>
      </c>
      <c r="BA191" s="46">
        <f t="shared" si="128"/>
        <v>0</v>
      </c>
      <c r="BB191" s="46">
        <f t="shared" si="128"/>
        <v>0</v>
      </c>
      <c r="BC191" s="46">
        <f t="shared" si="128"/>
        <v>0</v>
      </c>
      <c r="BD191" s="46">
        <f t="shared" si="128"/>
        <v>0</v>
      </c>
      <c r="BE191" s="46">
        <f t="shared" si="128"/>
        <v>0</v>
      </c>
      <c r="BF191" s="46">
        <f t="shared" si="128"/>
        <v>0</v>
      </c>
      <c r="BG191" s="46">
        <f t="shared" si="128"/>
        <v>0</v>
      </c>
      <c r="BH191" s="46">
        <f t="shared" si="128"/>
        <v>0</v>
      </c>
      <c r="BI191" s="46">
        <f t="shared" si="128"/>
        <v>0</v>
      </c>
      <c r="BJ191" s="46">
        <f t="shared" si="128"/>
        <v>0</v>
      </c>
      <c r="BK191" s="46">
        <f t="shared" si="128"/>
        <v>0</v>
      </c>
      <c r="BL191" s="46">
        <f t="shared" si="128"/>
        <v>0</v>
      </c>
      <c r="BM191" s="46">
        <f t="shared" si="128"/>
        <v>0</v>
      </c>
      <c r="BN191" s="46">
        <f t="shared" si="128"/>
        <v>0</v>
      </c>
      <c r="BO191" s="46">
        <f t="shared" si="128"/>
        <v>0</v>
      </c>
      <c r="BP191" s="46">
        <f t="shared" si="128"/>
        <v>0</v>
      </c>
      <c r="BQ191" s="46">
        <f t="shared" si="128"/>
        <v>0</v>
      </c>
      <c r="BR191" s="46">
        <f t="shared" si="128"/>
        <v>0</v>
      </c>
      <c r="BS191" s="46">
        <f t="shared" ref="BS191:DJ191" si="129">(BS$28*$C$17)+(BS$29*$D$17)+(BS$30*$C$17)</f>
        <v>0</v>
      </c>
      <c r="BT191" s="46">
        <f t="shared" si="129"/>
        <v>0</v>
      </c>
      <c r="BU191" s="46">
        <f t="shared" si="129"/>
        <v>0</v>
      </c>
      <c r="BV191" s="46">
        <f t="shared" si="129"/>
        <v>0</v>
      </c>
      <c r="BW191" s="46">
        <f t="shared" si="129"/>
        <v>0</v>
      </c>
      <c r="BX191" s="46">
        <f t="shared" si="129"/>
        <v>0</v>
      </c>
      <c r="BY191" s="46">
        <f t="shared" si="129"/>
        <v>0</v>
      </c>
      <c r="BZ191" s="46">
        <f t="shared" si="129"/>
        <v>0</v>
      </c>
      <c r="CA191" s="46">
        <f t="shared" si="129"/>
        <v>0</v>
      </c>
      <c r="CB191" s="46">
        <f t="shared" si="129"/>
        <v>0</v>
      </c>
      <c r="CC191" s="46">
        <f t="shared" si="129"/>
        <v>0</v>
      </c>
      <c r="CD191" s="46">
        <f t="shared" si="129"/>
        <v>0</v>
      </c>
      <c r="CE191" s="46">
        <f t="shared" si="129"/>
        <v>0</v>
      </c>
      <c r="CF191" s="46">
        <f t="shared" si="129"/>
        <v>0</v>
      </c>
      <c r="CG191" s="46">
        <f t="shared" si="129"/>
        <v>0</v>
      </c>
      <c r="CH191" s="46">
        <f t="shared" si="129"/>
        <v>0</v>
      </c>
      <c r="CI191" s="46">
        <f t="shared" si="129"/>
        <v>0</v>
      </c>
      <c r="CJ191" s="46">
        <f t="shared" si="129"/>
        <v>0</v>
      </c>
      <c r="CK191" s="46">
        <f t="shared" si="129"/>
        <v>0</v>
      </c>
      <c r="CL191" s="46">
        <f t="shared" si="129"/>
        <v>0</v>
      </c>
      <c r="CM191" s="46">
        <f t="shared" si="129"/>
        <v>0</v>
      </c>
      <c r="CN191" s="46">
        <f t="shared" si="129"/>
        <v>0</v>
      </c>
      <c r="CO191" s="46">
        <f t="shared" si="129"/>
        <v>0</v>
      </c>
      <c r="CP191" s="46">
        <f t="shared" si="129"/>
        <v>0</v>
      </c>
      <c r="CQ191" s="46">
        <f t="shared" si="129"/>
        <v>0</v>
      </c>
      <c r="CR191" s="46">
        <f t="shared" si="129"/>
        <v>0</v>
      </c>
      <c r="CS191" s="46">
        <f t="shared" si="129"/>
        <v>0</v>
      </c>
      <c r="CT191" s="46">
        <f t="shared" si="129"/>
        <v>0</v>
      </c>
      <c r="CU191" s="46">
        <f t="shared" si="129"/>
        <v>0</v>
      </c>
      <c r="CV191" s="46">
        <f t="shared" si="129"/>
        <v>0</v>
      </c>
      <c r="CW191" s="46">
        <f t="shared" si="129"/>
        <v>0</v>
      </c>
      <c r="CX191" s="46">
        <f t="shared" si="129"/>
        <v>0</v>
      </c>
      <c r="CY191" s="46">
        <f t="shared" si="129"/>
        <v>0</v>
      </c>
      <c r="CZ191" s="46">
        <f t="shared" si="129"/>
        <v>0</v>
      </c>
      <c r="DA191" s="46">
        <f t="shared" si="129"/>
        <v>0</v>
      </c>
      <c r="DB191" s="46">
        <f t="shared" si="129"/>
        <v>0</v>
      </c>
      <c r="DC191" s="46">
        <f t="shared" si="129"/>
        <v>0</v>
      </c>
      <c r="DD191" s="46">
        <f t="shared" si="129"/>
        <v>0</v>
      </c>
      <c r="DE191" s="46">
        <f t="shared" si="129"/>
        <v>0</v>
      </c>
      <c r="DF191" s="46">
        <f t="shared" si="129"/>
        <v>0</v>
      </c>
      <c r="DG191" s="46">
        <f t="shared" si="129"/>
        <v>0</v>
      </c>
      <c r="DH191" s="46">
        <f t="shared" si="129"/>
        <v>0</v>
      </c>
      <c r="DI191" s="46">
        <f t="shared" si="129"/>
        <v>0</v>
      </c>
      <c r="DJ191" s="46">
        <f t="shared" si="129"/>
        <v>0</v>
      </c>
    </row>
    <row r="192" spans="2:114" x14ac:dyDescent="0.35">
      <c r="B192" s="1" t="s">
        <v>73</v>
      </c>
      <c r="E192" s="52">
        <f>SUM(G192:DJ192)</f>
        <v>0</v>
      </c>
      <c r="G192" s="42">
        <f t="shared" ref="G192:BR192" si="130">(G$56*$C$17)+(G$57*$D$17)+(G$58*$D$17)+(G$59*$C$17)</f>
        <v>0</v>
      </c>
      <c r="H192" s="42">
        <f t="shared" si="130"/>
        <v>0</v>
      </c>
      <c r="I192" s="42">
        <f t="shared" si="130"/>
        <v>0</v>
      </c>
      <c r="J192" s="42">
        <f t="shared" si="130"/>
        <v>0</v>
      </c>
      <c r="K192" s="42">
        <f t="shared" si="130"/>
        <v>0</v>
      </c>
      <c r="L192" s="42">
        <f t="shared" si="130"/>
        <v>0</v>
      </c>
      <c r="M192" s="42">
        <f t="shared" si="130"/>
        <v>0</v>
      </c>
      <c r="N192" s="42">
        <f t="shared" si="130"/>
        <v>0</v>
      </c>
      <c r="O192" s="42">
        <f t="shared" si="130"/>
        <v>0</v>
      </c>
      <c r="P192" s="42">
        <f t="shared" si="130"/>
        <v>0</v>
      </c>
      <c r="Q192" s="42">
        <f t="shared" si="130"/>
        <v>0</v>
      </c>
      <c r="R192" s="42">
        <f t="shared" si="130"/>
        <v>0</v>
      </c>
      <c r="S192" s="42">
        <f t="shared" si="130"/>
        <v>0</v>
      </c>
      <c r="T192" s="42">
        <f t="shared" si="130"/>
        <v>0</v>
      </c>
      <c r="U192" s="42">
        <f t="shared" si="130"/>
        <v>0</v>
      </c>
      <c r="V192" s="42">
        <f t="shared" si="130"/>
        <v>0</v>
      </c>
      <c r="W192" s="42">
        <f t="shared" si="130"/>
        <v>0</v>
      </c>
      <c r="X192" s="42">
        <f t="shared" si="130"/>
        <v>0</v>
      </c>
      <c r="Y192" s="42">
        <f t="shared" si="130"/>
        <v>0</v>
      </c>
      <c r="Z192" s="42">
        <f t="shared" si="130"/>
        <v>0</v>
      </c>
      <c r="AA192" s="42">
        <f t="shared" si="130"/>
        <v>0</v>
      </c>
      <c r="AB192" s="42">
        <f t="shared" si="130"/>
        <v>0</v>
      </c>
      <c r="AC192" s="42">
        <f t="shared" si="130"/>
        <v>0</v>
      </c>
      <c r="AD192" s="42">
        <f t="shared" si="130"/>
        <v>0</v>
      </c>
      <c r="AE192" s="42">
        <f t="shared" si="130"/>
        <v>0</v>
      </c>
      <c r="AF192" s="42">
        <f t="shared" si="130"/>
        <v>0</v>
      </c>
      <c r="AG192" s="42">
        <f t="shared" si="130"/>
        <v>0</v>
      </c>
      <c r="AH192" s="42">
        <f t="shared" si="130"/>
        <v>0</v>
      </c>
      <c r="AI192" s="42">
        <f t="shared" si="130"/>
        <v>0</v>
      </c>
      <c r="AJ192" s="42">
        <f t="shared" si="130"/>
        <v>0</v>
      </c>
      <c r="AK192" s="42">
        <f t="shared" si="130"/>
        <v>0</v>
      </c>
      <c r="AL192" s="42">
        <f t="shared" si="130"/>
        <v>0</v>
      </c>
      <c r="AM192" s="42">
        <f t="shared" si="130"/>
        <v>0</v>
      </c>
      <c r="AN192" s="42">
        <f t="shared" si="130"/>
        <v>0</v>
      </c>
      <c r="AO192" s="42">
        <f t="shared" si="130"/>
        <v>0</v>
      </c>
      <c r="AP192" s="42">
        <f t="shared" si="130"/>
        <v>0</v>
      </c>
      <c r="AQ192" s="42">
        <f t="shared" si="130"/>
        <v>0</v>
      </c>
      <c r="AR192" s="42">
        <f t="shared" si="130"/>
        <v>0</v>
      </c>
      <c r="AS192" s="42">
        <f t="shared" si="130"/>
        <v>0</v>
      </c>
      <c r="AT192" s="42">
        <f t="shared" si="130"/>
        <v>0</v>
      </c>
      <c r="AU192" s="42">
        <f t="shared" si="130"/>
        <v>0</v>
      </c>
      <c r="AV192" s="42">
        <f t="shared" si="130"/>
        <v>0</v>
      </c>
      <c r="AW192" s="42">
        <f t="shared" si="130"/>
        <v>0</v>
      </c>
      <c r="AX192" s="42">
        <f t="shared" si="130"/>
        <v>0</v>
      </c>
      <c r="AY192" s="42">
        <f t="shared" si="130"/>
        <v>0</v>
      </c>
      <c r="AZ192" s="42">
        <f t="shared" si="130"/>
        <v>0</v>
      </c>
      <c r="BA192" s="42">
        <f t="shared" si="130"/>
        <v>0</v>
      </c>
      <c r="BB192" s="42">
        <f t="shared" si="130"/>
        <v>0</v>
      </c>
      <c r="BC192" s="42">
        <f t="shared" si="130"/>
        <v>0</v>
      </c>
      <c r="BD192" s="42">
        <f t="shared" si="130"/>
        <v>0</v>
      </c>
      <c r="BE192" s="42">
        <f t="shared" si="130"/>
        <v>0</v>
      </c>
      <c r="BF192" s="42">
        <f t="shared" si="130"/>
        <v>0</v>
      </c>
      <c r="BG192" s="42">
        <f t="shared" si="130"/>
        <v>0</v>
      </c>
      <c r="BH192" s="42">
        <f t="shared" si="130"/>
        <v>0</v>
      </c>
      <c r="BI192" s="42">
        <f t="shared" si="130"/>
        <v>0</v>
      </c>
      <c r="BJ192" s="42">
        <f t="shared" si="130"/>
        <v>0</v>
      </c>
      <c r="BK192" s="42">
        <f t="shared" si="130"/>
        <v>0</v>
      </c>
      <c r="BL192" s="42">
        <f t="shared" si="130"/>
        <v>0</v>
      </c>
      <c r="BM192" s="42">
        <f t="shared" si="130"/>
        <v>0</v>
      </c>
      <c r="BN192" s="42">
        <f t="shared" si="130"/>
        <v>0</v>
      </c>
      <c r="BO192" s="42">
        <f t="shared" si="130"/>
        <v>0</v>
      </c>
      <c r="BP192" s="42">
        <f t="shared" si="130"/>
        <v>0</v>
      </c>
      <c r="BQ192" s="42">
        <f t="shared" si="130"/>
        <v>0</v>
      </c>
      <c r="BR192" s="42">
        <f t="shared" si="130"/>
        <v>0</v>
      </c>
      <c r="BS192" s="42">
        <f t="shared" ref="BS192:DJ192" si="131">(BS$56*$C$17)+(BS$57*$D$17)+(BS$58*$D$17)+(BS$59*$C$17)</f>
        <v>0</v>
      </c>
      <c r="BT192" s="42">
        <f t="shared" si="131"/>
        <v>0</v>
      </c>
      <c r="BU192" s="42">
        <f t="shared" si="131"/>
        <v>0</v>
      </c>
      <c r="BV192" s="42">
        <f t="shared" si="131"/>
        <v>0</v>
      </c>
      <c r="BW192" s="42">
        <f t="shared" si="131"/>
        <v>0</v>
      </c>
      <c r="BX192" s="42">
        <f t="shared" si="131"/>
        <v>0</v>
      </c>
      <c r="BY192" s="42">
        <f t="shared" si="131"/>
        <v>0</v>
      </c>
      <c r="BZ192" s="42">
        <f t="shared" si="131"/>
        <v>0</v>
      </c>
      <c r="CA192" s="42">
        <f t="shared" si="131"/>
        <v>0</v>
      </c>
      <c r="CB192" s="42">
        <f t="shared" si="131"/>
        <v>0</v>
      </c>
      <c r="CC192" s="42">
        <f t="shared" si="131"/>
        <v>0</v>
      </c>
      <c r="CD192" s="42">
        <f t="shared" si="131"/>
        <v>0</v>
      </c>
      <c r="CE192" s="42">
        <f t="shared" si="131"/>
        <v>0</v>
      </c>
      <c r="CF192" s="42">
        <f t="shared" si="131"/>
        <v>0</v>
      </c>
      <c r="CG192" s="42">
        <f t="shared" si="131"/>
        <v>0</v>
      </c>
      <c r="CH192" s="42">
        <f t="shared" si="131"/>
        <v>0</v>
      </c>
      <c r="CI192" s="42">
        <f t="shared" si="131"/>
        <v>0</v>
      </c>
      <c r="CJ192" s="42">
        <f t="shared" si="131"/>
        <v>0</v>
      </c>
      <c r="CK192" s="42">
        <f t="shared" si="131"/>
        <v>0</v>
      </c>
      <c r="CL192" s="42">
        <f t="shared" si="131"/>
        <v>0</v>
      </c>
      <c r="CM192" s="42">
        <f t="shared" si="131"/>
        <v>0</v>
      </c>
      <c r="CN192" s="42">
        <f t="shared" si="131"/>
        <v>0</v>
      </c>
      <c r="CO192" s="42">
        <f t="shared" si="131"/>
        <v>0</v>
      </c>
      <c r="CP192" s="42">
        <f t="shared" si="131"/>
        <v>0</v>
      </c>
      <c r="CQ192" s="42">
        <f t="shared" si="131"/>
        <v>0</v>
      </c>
      <c r="CR192" s="42">
        <f t="shared" si="131"/>
        <v>0</v>
      </c>
      <c r="CS192" s="42">
        <f t="shared" si="131"/>
        <v>0</v>
      </c>
      <c r="CT192" s="42">
        <f t="shared" si="131"/>
        <v>0</v>
      </c>
      <c r="CU192" s="42">
        <f t="shared" si="131"/>
        <v>0</v>
      </c>
      <c r="CV192" s="42">
        <f t="shared" si="131"/>
        <v>0</v>
      </c>
      <c r="CW192" s="42">
        <f t="shared" si="131"/>
        <v>0</v>
      </c>
      <c r="CX192" s="42">
        <f t="shared" si="131"/>
        <v>0</v>
      </c>
      <c r="CY192" s="42">
        <f t="shared" si="131"/>
        <v>0</v>
      </c>
      <c r="CZ192" s="42">
        <f t="shared" si="131"/>
        <v>0</v>
      </c>
      <c r="DA192" s="42">
        <f t="shared" si="131"/>
        <v>0</v>
      </c>
      <c r="DB192" s="42">
        <f t="shared" si="131"/>
        <v>0</v>
      </c>
      <c r="DC192" s="42">
        <f t="shared" si="131"/>
        <v>0</v>
      </c>
      <c r="DD192" s="42">
        <f t="shared" si="131"/>
        <v>0</v>
      </c>
      <c r="DE192" s="42">
        <f t="shared" si="131"/>
        <v>0</v>
      </c>
      <c r="DF192" s="42">
        <f t="shared" si="131"/>
        <v>0</v>
      </c>
      <c r="DG192" s="42">
        <f t="shared" si="131"/>
        <v>0</v>
      </c>
      <c r="DH192" s="42">
        <f t="shared" si="131"/>
        <v>0</v>
      </c>
      <c r="DI192" s="42">
        <f t="shared" si="131"/>
        <v>0</v>
      </c>
      <c r="DJ192" s="42">
        <f t="shared" si="131"/>
        <v>0</v>
      </c>
    </row>
    <row r="193" spans="2:114" x14ac:dyDescent="0.35">
      <c r="B193" s="1" t="s">
        <v>74</v>
      </c>
      <c r="E193" s="32">
        <f>SUM(G193:DJ193)</f>
        <v>0</v>
      </c>
      <c r="G193" s="42">
        <f t="shared" ref="G193:BR193" si="132">(G$70*$C$17)+(G$71*$D$17)+(G$72*$D$17)+(G$73*$C$17)</f>
        <v>0</v>
      </c>
      <c r="H193" s="42">
        <f t="shared" si="132"/>
        <v>0</v>
      </c>
      <c r="I193" s="42">
        <f t="shared" si="132"/>
        <v>0</v>
      </c>
      <c r="J193" s="42">
        <f t="shared" si="132"/>
        <v>0</v>
      </c>
      <c r="K193" s="42">
        <f t="shared" si="132"/>
        <v>0</v>
      </c>
      <c r="L193" s="42">
        <f t="shared" si="132"/>
        <v>0</v>
      </c>
      <c r="M193" s="42">
        <f t="shared" si="132"/>
        <v>0</v>
      </c>
      <c r="N193" s="42">
        <f t="shared" si="132"/>
        <v>0</v>
      </c>
      <c r="O193" s="42">
        <f t="shared" si="132"/>
        <v>0</v>
      </c>
      <c r="P193" s="42">
        <f t="shared" si="132"/>
        <v>0</v>
      </c>
      <c r="Q193" s="42">
        <f t="shared" si="132"/>
        <v>0</v>
      </c>
      <c r="R193" s="42">
        <f t="shared" si="132"/>
        <v>0</v>
      </c>
      <c r="S193" s="42">
        <f t="shared" si="132"/>
        <v>0</v>
      </c>
      <c r="T193" s="42">
        <f t="shared" si="132"/>
        <v>0</v>
      </c>
      <c r="U193" s="42">
        <f t="shared" si="132"/>
        <v>0</v>
      </c>
      <c r="V193" s="42">
        <f t="shared" si="132"/>
        <v>0</v>
      </c>
      <c r="W193" s="42">
        <f t="shared" si="132"/>
        <v>0</v>
      </c>
      <c r="X193" s="42">
        <f t="shared" si="132"/>
        <v>0</v>
      </c>
      <c r="Y193" s="42">
        <f t="shared" si="132"/>
        <v>0</v>
      </c>
      <c r="Z193" s="42">
        <f t="shared" si="132"/>
        <v>0</v>
      </c>
      <c r="AA193" s="42">
        <f t="shared" si="132"/>
        <v>0</v>
      </c>
      <c r="AB193" s="42">
        <f t="shared" si="132"/>
        <v>0</v>
      </c>
      <c r="AC193" s="42">
        <f t="shared" si="132"/>
        <v>0</v>
      </c>
      <c r="AD193" s="42">
        <f t="shared" si="132"/>
        <v>0</v>
      </c>
      <c r="AE193" s="42">
        <f t="shared" si="132"/>
        <v>0</v>
      </c>
      <c r="AF193" s="42">
        <f t="shared" si="132"/>
        <v>0</v>
      </c>
      <c r="AG193" s="42">
        <f t="shared" si="132"/>
        <v>0</v>
      </c>
      <c r="AH193" s="42">
        <f t="shared" si="132"/>
        <v>0</v>
      </c>
      <c r="AI193" s="42">
        <f t="shared" si="132"/>
        <v>0</v>
      </c>
      <c r="AJ193" s="42">
        <f t="shared" si="132"/>
        <v>0</v>
      </c>
      <c r="AK193" s="42">
        <f t="shared" si="132"/>
        <v>0</v>
      </c>
      <c r="AL193" s="42">
        <f t="shared" si="132"/>
        <v>0</v>
      </c>
      <c r="AM193" s="42">
        <f t="shared" si="132"/>
        <v>0</v>
      </c>
      <c r="AN193" s="42">
        <f t="shared" si="132"/>
        <v>0</v>
      </c>
      <c r="AO193" s="42">
        <f t="shared" si="132"/>
        <v>0</v>
      </c>
      <c r="AP193" s="42">
        <f t="shared" si="132"/>
        <v>0</v>
      </c>
      <c r="AQ193" s="42">
        <f t="shared" si="132"/>
        <v>0</v>
      </c>
      <c r="AR193" s="42">
        <f t="shared" si="132"/>
        <v>0</v>
      </c>
      <c r="AS193" s="42">
        <f t="shared" si="132"/>
        <v>0</v>
      </c>
      <c r="AT193" s="42">
        <f t="shared" si="132"/>
        <v>0</v>
      </c>
      <c r="AU193" s="42">
        <f t="shared" si="132"/>
        <v>0</v>
      </c>
      <c r="AV193" s="42">
        <f t="shared" si="132"/>
        <v>0</v>
      </c>
      <c r="AW193" s="42">
        <f t="shared" si="132"/>
        <v>0</v>
      </c>
      <c r="AX193" s="42">
        <f t="shared" si="132"/>
        <v>0</v>
      </c>
      <c r="AY193" s="42">
        <f t="shared" si="132"/>
        <v>0</v>
      </c>
      <c r="AZ193" s="42">
        <f t="shared" si="132"/>
        <v>0</v>
      </c>
      <c r="BA193" s="42">
        <f t="shared" si="132"/>
        <v>0</v>
      </c>
      <c r="BB193" s="42">
        <f t="shared" si="132"/>
        <v>0</v>
      </c>
      <c r="BC193" s="42">
        <f t="shared" si="132"/>
        <v>0</v>
      </c>
      <c r="BD193" s="42">
        <f t="shared" si="132"/>
        <v>0</v>
      </c>
      <c r="BE193" s="42">
        <f t="shared" si="132"/>
        <v>0</v>
      </c>
      <c r="BF193" s="42">
        <f t="shared" si="132"/>
        <v>0</v>
      </c>
      <c r="BG193" s="42">
        <f t="shared" si="132"/>
        <v>0</v>
      </c>
      <c r="BH193" s="42">
        <f t="shared" si="132"/>
        <v>0</v>
      </c>
      <c r="BI193" s="42">
        <f t="shared" si="132"/>
        <v>0</v>
      </c>
      <c r="BJ193" s="42">
        <f t="shared" si="132"/>
        <v>0</v>
      </c>
      <c r="BK193" s="42">
        <f t="shared" si="132"/>
        <v>0</v>
      </c>
      <c r="BL193" s="42">
        <f t="shared" si="132"/>
        <v>0</v>
      </c>
      <c r="BM193" s="42">
        <f t="shared" si="132"/>
        <v>0</v>
      </c>
      <c r="BN193" s="42">
        <f t="shared" si="132"/>
        <v>0</v>
      </c>
      <c r="BO193" s="42">
        <f t="shared" si="132"/>
        <v>0</v>
      </c>
      <c r="BP193" s="42">
        <f t="shared" si="132"/>
        <v>0</v>
      </c>
      <c r="BQ193" s="42">
        <f t="shared" si="132"/>
        <v>0</v>
      </c>
      <c r="BR193" s="42">
        <f t="shared" si="132"/>
        <v>0</v>
      </c>
      <c r="BS193" s="42">
        <f t="shared" ref="BS193:DJ193" si="133">(BS$70*$C$17)+(BS$71*$D$17)+(BS$72*$D$17)+(BS$73*$C$17)</f>
        <v>0</v>
      </c>
      <c r="BT193" s="42">
        <f t="shared" si="133"/>
        <v>0</v>
      </c>
      <c r="BU193" s="42">
        <f t="shared" si="133"/>
        <v>0</v>
      </c>
      <c r="BV193" s="42">
        <f t="shared" si="133"/>
        <v>0</v>
      </c>
      <c r="BW193" s="42">
        <f t="shared" si="133"/>
        <v>0</v>
      </c>
      <c r="BX193" s="42">
        <f t="shared" si="133"/>
        <v>0</v>
      </c>
      <c r="BY193" s="42">
        <f t="shared" si="133"/>
        <v>0</v>
      </c>
      <c r="BZ193" s="42">
        <f t="shared" si="133"/>
        <v>0</v>
      </c>
      <c r="CA193" s="42">
        <f t="shared" si="133"/>
        <v>0</v>
      </c>
      <c r="CB193" s="42">
        <f t="shared" si="133"/>
        <v>0</v>
      </c>
      <c r="CC193" s="42">
        <f t="shared" si="133"/>
        <v>0</v>
      </c>
      <c r="CD193" s="42">
        <f t="shared" si="133"/>
        <v>0</v>
      </c>
      <c r="CE193" s="42">
        <f t="shared" si="133"/>
        <v>0</v>
      </c>
      <c r="CF193" s="42">
        <f t="shared" si="133"/>
        <v>0</v>
      </c>
      <c r="CG193" s="42">
        <f t="shared" si="133"/>
        <v>0</v>
      </c>
      <c r="CH193" s="42">
        <f t="shared" si="133"/>
        <v>0</v>
      </c>
      <c r="CI193" s="42">
        <f t="shared" si="133"/>
        <v>0</v>
      </c>
      <c r="CJ193" s="42">
        <f t="shared" si="133"/>
        <v>0</v>
      </c>
      <c r="CK193" s="42">
        <f t="shared" si="133"/>
        <v>0</v>
      </c>
      <c r="CL193" s="42">
        <f t="shared" si="133"/>
        <v>0</v>
      </c>
      <c r="CM193" s="42">
        <f t="shared" si="133"/>
        <v>0</v>
      </c>
      <c r="CN193" s="42">
        <f t="shared" si="133"/>
        <v>0</v>
      </c>
      <c r="CO193" s="42">
        <f t="shared" si="133"/>
        <v>0</v>
      </c>
      <c r="CP193" s="42">
        <f t="shared" si="133"/>
        <v>0</v>
      </c>
      <c r="CQ193" s="42">
        <f t="shared" si="133"/>
        <v>0</v>
      </c>
      <c r="CR193" s="42">
        <f t="shared" si="133"/>
        <v>0</v>
      </c>
      <c r="CS193" s="42">
        <f t="shared" si="133"/>
        <v>0</v>
      </c>
      <c r="CT193" s="42">
        <f t="shared" si="133"/>
        <v>0</v>
      </c>
      <c r="CU193" s="42">
        <f t="shared" si="133"/>
        <v>0</v>
      </c>
      <c r="CV193" s="42">
        <f t="shared" si="133"/>
        <v>0</v>
      </c>
      <c r="CW193" s="42">
        <f t="shared" si="133"/>
        <v>0</v>
      </c>
      <c r="CX193" s="42">
        <f t="shared" si="133"/>
        <v>0</v>
      </c>
      <c r="CY193" s="42">
        <f t="shared" si="133"/>
        <v>0</v>
      </c>
      <c r="CZ193" s="42">
        <f t="shared" si="133"/>
        <v>0</v>
      </c>
      <c r="DA193" s="42">
        <f t="shared" si="133"/>
        <v>0</v>
      </c>
      <c r="DB193" s="42">
        <f t="shared" si="133"/>
        <v>0</v>
      </c>
      <c r="DC193" s="42">
        <f t="shared" si="133"/>
        <v>0</v>
      </c>
      <c r="DD193" s="42">
        <f t="shared" si="133"/>
        <v>0</v>
      </c>
      <c r="DE193" s="42">
        <f t="shared" si="133"/>
        <v>0</v>
      </c>
      <c r="DF193" s="42">
        <f t="shared" si="133"/>
        <v>0</v>
      </c>
      <c r="DG193" s="42">
        <f t="shared" si="133"/>
        <v>0</v>
      </c>
      <c r="DH193" s="42">
        <f t="shared" si="133"/>
        <v>0</v>
      </c>
      <c r="DI193" s="42">
        <f t="shared" si="133"/>
        <v>0</v>
      </c>
      <c r="DJ193" s="42">
        <f t="shared" si="133"/>
        <v>0</v>
      </c>
    </row>
    <row r="194" spans="2:114" x14ac:dyDescent="0.35">
      <c r="B194" s="1" t="s">
        <v>64</v>
      </c>
      <c r="E194" s="32">
        <f>SUM(G194:DJ194)</f>
        <v>0</v>
      </c>
      <c r="G194" s="37">
        <f t="shared" ref="G194:BR194" si="134">G45</f>
        <v>0</v>
      </c>
      <c r="H194" s="37">
        <f t="shared" si="134"/>
        <v>0</v>
      </c>
      <c r="I194" s="37">
        <f t="shared" si="134"/>
        <v>0</v>
      </c>
      <c r="J194" s="37">
        <f t="shared" si="134"/>
        <v>0</v>
      </c>
      <c r="K194" s="37">
        <f t="shared" si="134"/>
        <v>0</v>
      </c>
      <c r="L194" s="37">
        <f t="shared" si="134"/>
        <v>0</v>
      </c>
      <c r="M194" s="37">
        <f t="shared" si="134"/>
        <v>0</v>
      </c>
      <c r="N194" s="37">
        <f t="shared" si="134"/>
        <v>0</v>
      </c>
      <c r="O194" s="37">
        <f t="shared" si="134"/>
        <v>0</v>
      </c>
      <c r="P194" s="37">
        <f t="shared" si="134"/>
        <v>0</v>
      </c>
      <c r="Q194" s="37">
        <f t="shared" si="134"/>
        <v>0</v>
      </c>
      <c r="R194" s="37">
        <f t="shared" si="134"/>
        <v>0</v>
      </c>
      <c r="S194" s="37">
        <f t="shared" si="134"/>
        <v>0</v>
      </c>
      <c r="T194" s="37">
        <f t="shared" si="134"/>
        <v>0</v>
      </c>
      <c r="U194" s="37">
        <f t="shared" si="134"/>
        <v>0</v>
      </c>
      <c r="V194" s="37">
        <f t="shared" si="134"/>
        <v>0</v>
      </c>
      <c r="W194" s="37">
        <f t="shared" si="134"/>
        <v>0</v>
      </c>
      <c r="X194" s="37">
        <f t="shared" si="134"/>
        <v>0</v>
      </c>
      <c r="Y194" s="37">
        <f t="shared" si="134"/>
        <v>0</v>
      </c>
      <c r="Z194" s="37">
        <f t="shared" si="134"/>
        <v>0</v>
      </c>
      <c r="AA194" s="37">
        <f t="shared" si="134"/>
        <v>0</v>
      </c>
      <c r="AB194" s="37">
        <f t="shared" si="134"/>
        <v>0</v>
      </c>
      <c r="AC194" s="37">
        <f t="shared" si="134"/>
        <v>0</v>
      </c>
      <c r="AD194" s="37">
        <f t="shared" si="134"/>
        <v>0</v>
      </c>
      <c r="AE194" s="37">
        <f t="shared" si="134"/>
        <v>0</v>
      </c>
      <c r="AF194" s="37">
        <f t="shared" si="134"/>
        <v>0</v>
      </c>
      <c r="AG194" s="37">
        <f t="shared" si="134"/>
        <v>0</v>
      </c>
      <c r="AH194" s="37">
        <f t="shared" si="134"/>
        <v>0</v>
      </c>
      <c r="AI194" s="37">
        <f t="shared" si="134"/>
        <v>0</v>
      </c>
      <c r="AJ194" s="37">
        <f t="shared" si="134"/>
        <v>0</v>
      </c>
      <c r="AK194" s="37">
        <f t="shared" si="134"/>
        <v>0</v>
      </c>
      <c r="AL194" s="37">
        <f t="shared" si="134"/>
        <v>0</v>
      </c>
      <c r="AM194" s="37">
        <f t="shared" si="134"/>
        <v>0</v>
      </c>
      <c r="AN194" s="37">
        <f t="shared" si="134"/>
        <v>0</v>
      </c>
      <c r="AO194" s="37">
        <f t="shared" si="134"/>
        <v>0</v>
      </c>
      <c r="AP194" s="37">
        <f t="shared" si="134"/>
        <v>0</v>
      </c>
      <c r="AQ194" s="37">
        <f t="shared" si="134"/>
        <v>0</v>
      </c>
      <c r="AR194" s="37">
        <f t="shared" si="134"/>
        <v>0</v>
      </c>
      <c r="AS194" s="37">
        <f t="shared" si="134"/>
        <v>0</v>
      </c>
      <c r="AT194" s="37">
        <f t="shared" si="134"/>
        <v>0</v>
      </c>
      <c r="AU194" s="37">
        <f t="shared" si="134"/>
        <v>0</v>
      </c>
      <c r="AV194" s="37">
        <f t="shared" si="134"/>
        <v>0</v>
      </c>
      <c r="AW194" s="37">
        <f t="shared" si="134"/>
        <v>0</v>
      </c>
      <c r="AX194" s="37">
        <f t="shared" si="134"/>
        <v>0</v>
      </c>
      <c r="AY194" s="37">
        <f t="shared" si="134"/>
        <v>0</v>
      </c>
      <c r="AZ194" s="37">
        <f t="shared" si="134"/>
        <v>0</v>
      </c>
      <c r="BA194" s="37">
        <f t="shared" si="134"/>
        <v>0</v>
      </c>
      <c r="BB194" s="37">
        <f t="shared" si="134"/>
        <v>0</v>
      </c>
      <c r="BC194" s="37">
        <f t="shared" si="134"/>
        <v>0</v>
      </c>
      <c r="BD194" s="37">
        <f t="shared" si="134"/>
        <v>0</v>
      </c>
      <c r="BE194" s="37">
        <f t="shared" si="134"/>
        <v>0</v>
      </c>
      <c r="BF194" s="37">
        <f t="shared" si="134"/>
        <v>0</v>
      </c>
      <c r="BG194" s="37">
        <f t="shared" si="134"/>
        <v>0</v>
      </c>
      <c r="BH194" s="37">
        <f t="shared" si="134"/>
        <v>0</v>
      </c>
      <c r="BI194" s="37">
        <f t="shared" si="134"/>
        <v>0</v>
      </c>
      <c r="BJ194" s="37">
        <f t="shared" si="134"/>
        <v>0</v>
      </c>
      <c r="BK194" s="37">
        <f t="shared" si="134"/>
        <v>0</v>
      </c>
      <c r="BL194" s="37">
        <f t="shared" si="134"/>
        <v>0</v>
      </c>
      <c r="BM194" s="37">
        <f t="shared" si="134"/>
        <v>0</v>
      </c>
      <c r="BN194" s="37">
        <f t="shared" si="134"/>
        <v>0</v>
      </c>
      <c r="BO194" s="37">
        <f t="shared" si="134"/>
        <v>0</v>
      </c>
      <c r="BP194" s="37">
        <f t="shared" si="134"/>
        <v>0</v>
      </c>
      <c r="BQ194" s="37">
        <f t="shared" si="134"/>
        <v>0</v>
      </c>
      <c r="BR194" s="37">
        <f t="shared" si="134"/>
        <v>0</v>
      </c>
      <c r="BS194" s="37">
        <f t="shared" ref="BS194:DJ194" si="135">BS45</f>
        <v>0</v>
      </c>
      <c r="BT194" s="37">
        <f t="shared" si="135"/>
        <v>0</v>
      </c>
      <c r="BU194" s="37">
        <f t="shared" si="135"/>
        <v>0</v>
      </c>
      <c r="BV194" s="37">
        <f t="shared" si="135"/>
        <v>0</v>
      </c>
      <c r="BW194" s="37">
        <f t="shared" si="135"/>
        <v>0</v>
      </c>
      <c r="BX194" s="37">
        <f t="shared" si="135"/>
        <v>0</v>
      </c>
      <c r="BY194" s="37">
        <f t="shared" si="135"/>
        <v>0</v>
      </c>
      <c r="BZ194" s="37">
        <f t="shared" si="135"/>
        <v>0</v>
      </c>
      <c r="CA194" s="37">
        <f t="shared" si="135"/>
        <v>0</v>
      </c>
      <c r="CB194" s="37">
        <f t="shared" si="135"/>
        <v>0</v>
      </c>
      <c r="CC194" s="37">
        <f t="shared" si="135"/>
        <v>0</v>
      </c>
      <c r="CD194" s="37">
        <f t="shared" si="135"/>
        <v>0</v>
      </c>
      <c r="CE194" s="37">
        <f t="shared" si="135"/>
        <v>0</v>
      </c>
      <c r="CF194" s="37">
        <f t="shared" si="135"/>
        <v>0</v>
      </c>
      <c r="CG194" s="37">
        <f t="shared" si="135"/>
        <v>0</v>
      </c>
      <c r="CH194" s="37">
        <f t="shared" si="135"/>
        <v>0</v>
      </c>
      <c r="CI194" s="37">
        <f t="shared" si="135"/>
        <v>0</v>
      </c>
      <c r="CJ194" s="37">
        <f t="shared" si="135"/>
        <v>0</v>
      </c>
      <c r="CK194" s="37">
        <f t="shared" si="135"/>
        <v>0</v>
      </c>
      <c r="CL194" s="37">
        <f t="shared" si="135"/>
        <v>0</v>
      </c>
      <c r="CM194" s="37">
        <f t="shared" si="135"/>
        <v>0</v>
      </c>
      <c r="CN194" s="37">
        <f t="shared" si="135"/>
        <v>0</v>
      </c>
      <c r="CO194" s="37">
        <f t="shared" si="135"/>
        <v>0</v>
      </c>
      <c r="CP194" s="37">
        <f t="shared" si="135"/>
        <v>0</v>
      </c>
      <c r="CQ194" s="37">
        <f t="shared" si="135"/>
        <v>0</v>
      </c>
      <c r="CR194" s="37">
        <f t="shared" si="135"/>
        <v>0</v>
      </c>
      <c r="CS194" s="37">
        <f t="shared" si="135"/>
        <v>0</v>
      </c>
      <c r="CT194" s="37">
        <f t="shared" si="135"/>
        <v>0</v>
      </c>
      <c r="CU194" s="37">
        <f t="shared" si="135"/>
        <v>0</v>
      </c>
      <c r="CV194" s="37">
        <f t="shared" si="135"/>
        <v>0</v>
      </c>
      <c r="CW194" s="37">
        <f t="shared" si="135"/>
        <v>0</v>
      </c>
      <c r="CX194" s="37">
        <f t="shared" si="135"/>
        <v>0</v>
      </c>
      <c r="CY194" s="37">
        <f t="shared" si="135"/>
        <v>0</v>
      </c>
      <c r="CZ194" s="37">
        <f t="shared" si="135"/>
        <v>0</v>
      </c>
      <c r="DA194" s="37">
        <f t="shared" si="135"/>
        <v>0</v>
      </c>
      <c r="DB194" s="37">
        <f t="shared" si="135"/>
        <v>0</v>
      </c>
      <c r="DC194" s="37">
        <f t="shared" si="135"/>
        <v>0</v>
      </c>
      <c r="DD194" s="37">
        <f t="shared" si="135"/>
        <v>0</v>
      </c>
      <c r="DE194" s="37">
        <f t="shared" si="135"/>
        <v>0</v>
      </c>
      <c r="DF194" s="37">
        <f t="shared" si="135"/>
        <v>0</v>
      </c>
      <c r="DG194" s="37">
        <f t="shared" si="135"/>
        <v>0</v>
      </c>
      <c r="DH194" s="37">
        <f t="shared" si="135"/>
        <v>0</v>
      </c>
      <c r="DI194" s="37">
        <f t="shared" si="135"/>
        <v>0</v>
      </c>
      <c r="DJ194" s="37">
        <f t="shared" si="135"/>
        <v>0</v>
      </c>
    </row>
    <row r="195" spans="2:114" x14ac:dyDescent="0.35">
      <c r="E195" s="29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  <c r="CA195" s="53"/>
      <c r="CB195" s="53"/>
      <c r="CC195" s="53"/>
      <c r="CD195" s="53"/>
      <c r="CE195" s="53"/>
      <c r="CF195" s="53"/>
      <c r="CG195" s="53"/>
      <c r="CH195" s="53"/>
      <c r="CI195" s="53"/>
      <c r="CJ195" s="53"/>
      <c r="CK195" s="53"/>
      <c r="CL195" s="53"/>
      <c r="CM195" s="53"/>
      <c r="CN195" s="53"/>
      <c r="CO195" s="53"/>
      <c r="CP195" s="53"/>
      <c r="CQ195" s="53"/>
      <c r="CR195" s="53"/>
      <c r="CS195" s="53"/>
      <c r="CT195" s="53"/>
      <c r="CU195" s="53"/>
      <c r="CV195" s="53"/>
      <c r="CW195" s="53"/>
      <c r="CX195" s="53"/>
      <c r="CY195" s="53"/>
      <c r="CZ195" s="53"/>
      <c r="DA195" s="53"/>
      <c r="DB195" s="53"/>
      <c r="DC195" s="53"/>
      <c r="DD195" s="53"/>
      <c r="DE195" s="53"/>
      <c r="DF195" s="53"/>
      <c r="DG195" s="53"/>
      <c r="DH195" s="53"/>
      <c r="DI195" s="53"/>
      <c r="DJ195" s="53"/>
    </row>
    <row r="196" spans="2:114" x14ac:dyDescent="0.35">
      <c r="B196" s="2" t="s">
        <v>65</v>
      </c>
      <c r="E196" s="29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3"/>
      <c r="CP196" s="53"/>
      <c r="CQ196" s="53"/>
      <c r="CR196" s="53"/>
      <c r="CS196" s="53"/>
      <c r="CT196" s="53"/>
      <c r="CU196" s="53"/>
      <c r="CV196" s="53"/>
      <c r="CW196" s="53"/>
      <c r="CX196" s="53"/>
      <c r="CY196" s="53"/>
      <c r="CZ196" s="53"/>
      <c r="DA196" s="53"/>
      <c r="DB196" s="53"/>
      <c r="DC196" s="53"/>
      <c r="DD196" s="53"/>
      <c r="DE196" s="53"/>
      <c r="DF196" s="53"/>
      <c r="DG196" s="53"/>
      <c r="DH196" s="53"/>
      <c r="DI196" s="53"/>
      <c r="DJ196" s="53"/>
    </row>
    <row r="197" spans="2:114" x14ac:dyDescent="0.35">
      <c r="E197" s="29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53"/>
      <c r="CG197" s="53"/>
      <c r="CH197" s="53"/>
      <c r="CI197" s="53"/>
      <c r="CJ197" s="53"/>
      <c r="CK197" s="53"/>
      <c r="CL197" s="53"/>
      <c r="CM197" s="53"/>
      <c r="CN197" s="53"/>
      <c r="CO197" s="53"/>
      <c r="CP197" s="53"/>
      <c r="CQ197" s="53"/>
      <c r="CR197" s="53"/>
      <c r="CS197" s="53"/>
      <c r="CT197" s="53"/>
      <c r="CU197" s="53"/>
      <c r="CV197" s="53"/>
      <c r="CW197" s="53"/>
      <c r="CX197" s="53"/>
      <c r="CY197" s="53"/>
      <c r="CZ197" s="53"/>
      <c r="DA197" s="53"/>
      <c r="DB197" s="53"/>
      <c r="DC197" s="53"/>
      <c r="DD197" s="53"/>
      <c r="DE197" s="53"/>
      <c r="DF197" s="53"/>
      <c r="DG197" s="53"/>
      <c r="DH197" s="53"/>
      <c r="DI197" s="53"/>
      <c r="DJ197" s="53"/>
    </row>
    <row r="198" spans="2:114" x14ac:dyDescent="0.35">
      <c r="B198" s="40" t="s">
        <v>75</v>
      </c>
      <c r="E198" s="44">
        <f>SUM(G198:DJ198)</f>
        <v>0</v>
      </c>
      <c r="F198" s="2"/>
      <c r="G198" s="46">
        <f t="shared" ref="G198:BR198" si="136">SUM(G192:G193)</f>
        <v>0</v>
      </c>
      <c r="H198" s="46">
        <f t="shared" si="136"/>
        <v>0</v>
      </c>
      <c r="I198" s="46">
        <f t="shared" si="136"/>
        <v>0</v>
      </c>
      <c r="J198" s="46">
        <f t="shared" si="136"/>
        <v>0</v>
      </c>
      <c r="K198" s="46">
        <f t="shared" si="136"/>
        <v>0</v>
      </c>
      <c r="L198" s="46">
        <f t="shared" si="136"/>
        <v>0</v>
      </c>
      <c r="M198" s="46">
        <f t="shared" si="136"/>
        <v>0</v>
      </c>
      <c r="N198" s="46">
        <f t="shared" si="136"/>
        <v>0</v>
      </c>
      <c r="O198" s="46">
        <f t="shared" si="136"/>
        <v>0</v>
      </c>
      <c r="P198" s="46">
        <f t="shared" si="136"/>
        <v>0</v>
      </c>
      <c r="Q198" s="46">
        <f t="shared" si="136"/>
        <v>0</v>
      </c>
      <c r="R198" s="46">
        <f t="shared" si="136"/>
        <v>0</v>
      </c>
      <c r="S198" s="46">
        <f t="shared" si="136"/>
        <v>0</v>
      </c>
      <c r="T198" s="46">
        <f t="shared" si="136"/>
        <v>0</v>
      </c>
      <c r="U198" s="46">
        <f t="shared" si="136"/>
        <v>0</v>
      </c>
      <c r="V198" s="46">
        <f t="shared" si="136"/>
        <v>0</v>
      </c>
      <c r="W198" s="46">
        <f t="shared" si="136"/>
        <v>0</v>
      </c>
      <c r="X198" s="46">
        <f t="shared" si="136"/>
        <v>0</v>
      </c>
      <c r="Y198" s="46">
        <f t="shared" si="136"/>
        <v>0</v>
      </c>
      <c r="Z198" s="46">
        <f t="shared" si="136"/>
        <v>0</v>
      </c>
      <c r="AA198" s="46">
        <f t="shared" si="136"/>
        <v>0</v>
      </c>
      <c r="AB198" s="46">
        <f t="shared" si="136"/>
        <v>0</v>
      </c>
      <c r="AC198" s="46">
        <f t="shared" si="136"/>
        <v>0</v>
      </c>
      <c r="AD198" s="46">
        <f t="shared" si="136"/>
        <v>0</v>
      </c>
      <c r="AE198" s="46">
        <f t="shared" si="136"/>
        <v>0</v>
      </c>
      <c r="AF198" s="46">
        <f t="shared" si="136"/>
        <v>0</v>
      </c>
      <c r="AG198" s="46">
        <f t="shared" si="136"/>
        <v>0</v>
      </c>
      <c r="AH198" s="46">
        <f t="shared" si="136"/>
        <v>0</v>
      </c>
      <c r="AI198" s="46">
        <f t="shared" si="136"/>
        <v>0</v>
      </c>
      <c r="AJ198" s="46">
        <f t="shared" si="136"/>
        <v>0</v>
      </c>
      <c r="AK198" s="46">
        <f t="shared" si="136"/>
        <v>0</v>
      </c>
      <c r="AL198" s="46">
        <f t="shared" si="136"/>
        <v>0</v>
      </c>
      <c r="AM198" s="46">
        <f t="shared" si="136"/>
        <v>0</v>
      </c>
      <c r="AN198" s="46">
        <f t="shared" si="136"/>
        <v>0</v>
      </c>
      <c r="AO198" s="46">
        <f t="shared" si="136"/>
        <v>0</v>
      </c>
      <c r="AP198" s="46">
        <f t="shared" si="136"/>
        <v>0</v>
      </c>
      <c r="AQ198" s="46">
        <f t="shared" si="136"/>
        <v>0</v>
      </c>
      <c r="AR198" s="46">
        <f t="shared" si="136"/>
        <v>0</v>
      </c>
      <c r="AS198" s="46">
        <f t="shared" si="136"/>
        <v>0</v>
      </c>
      <c r="AT198" s="46">
        <f t="shared" si="136"/>
        <v>0</v>
      </c>
      <c r="AU198" s="46">
        <f t="shared" si="136"/>
        <v>0</v>
      </c>
      <c r="AV198" s="46">
        <f t="shared" si="136"/>
        <v>0</v>
      </c>
      <c r="AW198" s="46">
        <f t="shared" si="136"/>
        <v>0</v>
      </c>
      <c r="AX198" s="46">
        <f t="shared" si="136"/>
        <v>0</v>
      </c>
      <c r="AY198" s="46">
        <f t="shared" si="136"/>
        <v>0</v>
      </c>
      <c r="AZ198" s="46">
        <f t="shared" si="136"/>
        <v>0</v>
      </c>
      <c r="BA198" s="46">
        <f t="shared" si="136"/>
        <v>0</v>
      </c>
      <c r="BB198" s="46">
        <f t="shared" si="136"/>
        <v>0</v>
      </c>
      <c r="BC198" s="46">
        <f t="shared" si="136"/>
        <v>0</v>
      </c>
      <c r="BD198" s="46">
        <f t="shared" si="136"/>
        <v>0</v>
      </c>
      <c r="BE198" s="46">
        <f t="shared" si="136"/>
        <v>0</v>
      </c>
      <c r="BF198" s="46">
        <f t="shared" si="136"/>
        <v>0</v>
      </c>
      <c r="BG198" s="46">
        <f t="shared" si="136"/>
        <v>0</v>
      </c>
      <c r="BH198" s="46">
        <f t="shared" si="136"/>
        <v>0</v>
      </c>
      <c r="BI198" s="46">
        <f t="shared" si="136"/>
        <v>0</v>
      </c>
      <c r="BJ198" s="46">
        <f t="shared" si="136"/>
        <v>0</v>
      </c>
      <c r="BK198" s="46">
        <f t="shared" si="136"/>
        <v>0</v>
      </c>
      <c r="BL198" s="46">
        <f t="shared" si="136"/>
        <v>0</v>
      </c>
      <c r="BM198" s="46">
        <f t="shared" si="136"/>
        <v>0</v>
      </c>
      <c r="BN198" s="46">
        <f t="shared" si="136"/>
        <v>0</v>
      </c>
      <c r="BO198" s="46">
        <f t="shared" si="136"/>
        <v>0</v>
      </c>
      <c r="BP198" s="46">
        <f t="shared" si="136"/>
        <v>0</v>
      </c>
      <c r="BQ198" s="46">
        <f t="shared" si="136"/>
        <v>0</v>
      </c>
      <c r="BR198" s="46">
        <f t="shared" si="136"/>
        <v>0</v>
      </c>
      <c r="BS198" s="46">
        <f t="shared" ref="BS198:DJ198" si="137">SUM(BS192:BS193)</f>
        <v>0</v>
      </c>
      <c r="BT198" s="46">
        <f t="shared" si="137"/>
        <v>0</v>
      </c>
      <c r="BU198" s="46">
        <f t="shared" si="137"/>
        <v>0</v>
      </c>
      <c r="BV198" s="46">
        <f t="shared" si="137"/>
        <v>0</v>
      </c>
      <c r="BW198" s="46">
        <f t="shared" si="137"/>
        <v>0</v>
      </c>
      <c r="BX198" s="46">
        <f t="shared" si="137"/>
        <v>0</v>
      </c>
      <c r="BY198" s="46">
        <f t="shared" si="137"/>
        <v>0</v>
      </c>
      <c r="BZ198" s="46">
        <f t="shared" si="137"/>
        <v>0</v>
      </c>
      <c r="CA198" s="46">
        <f t="shared" si="137"/>
        <v>0</v>
      </c>
      <c r="CB198" s="46">
        <f t="shared" si="137"/>
        <v>0</v>
      </c>
      <c r="CC198" s="46">
        <f t="shared" si="137"/>
        <v>0</v>
      </c>
      <c r="CD198" s="46">
        <f t="shared" si="137"/>
        <v>0</v>
      </c>
      <c r="CE198" s="46">
        <f t="shared" si="137"/>
        <v>0</v>
      </c>
      <c r="CF198" s="46">
        <f t="shared" si="137"/>
        <v>0</v>
      </c>
      <c r="CG198" s="46">
        <f t="shared" si="137"/>
        <v>0</v>
      </c>
      <c r="CH198" s="46">
        <f t="shared" si="137"/>
        <v>0</v>
      </c>
      <c r="CI198" s="46">
        <f t="shared" si="137"/>
        <v>0</v>
      </c>
      <c r="CJ198" s="46">
        <f t="shared" si="137"/>
        <v>0</v>
      </c>
      <c r="CK198" s="46">
        <f t="shared" si="137"/>
        <v>0</v>
      </c>
      <c r="CL198" s="46">
        <f t="shared" si="137"/>
        <v>0</v>
      </c>
      <c r="CM198" s="46">
        <f t="shared" si="137"/>
        <v>0</v>
      </c>
      <c r="CN198" s="46">
        <f t="shared" si="137"/>
        <v>0</v>
      </c>
      <c r="CO198" s="46">
        <f t="shared" si="137"/>
        <v>0</v>
      </c>
      <c r="CP198" s="46">
        <f t="shared" si="137"/>
        <v>0</v>
      </c>
      <c r="CQ198" s="46">
        <f t="shared" si="137"/>
        <v>0</v>
      </c>
      <c r="CR198" s="46">
        <f t="shared" si="137"/>
        <v>0</v>
      </c>
      <c r="CS198" s="46">
        <f t="shared" si="137"/>
        <v>0</v>
      </c>
      <c r="CT198" s="46">
        <f t="shared" si="137"/>
        <v>0</v>
      </c>
      <c r="CU198" s="46">
        <f t="shared" si="137"/>
        <v>0</v>
      </c>
      <c r="CV198" s="46">
        <f t="shared" si="137"/>
        <v>0</v>
      </c>
      <c r="CW198" s="46">
        <f t="shared" si="137"/>
        <v>0</v>
      </c>
      <c r="CX198" s="46">
        <f t="shared" si="137"/>
        <v>0</v>
      </c>
      <c r="CY198" s="46">
        <f t="shared" si="137"/>
        <v>0</v>
      </c>
      <c r="CZ198" s="46">
        <f t="shared" si="137"/>
        <v>0</v>
      </c>
      <c r="DA198" s="46">
        <f t="shared" si="137"/>
        <v>0</v>
      </c>
      <c r="DB198" s="46">
        <f t="shared" si="137"/>
        <v>0</v>
      </c>
      <c r="DC198" s="46">
        <f t="shared" si="137"/>
        <v>0</v>
      </c>
      <c r="DD198" s="46">
        <f t="shared" si="137"/>
        <v>0</v>
      </c>
      <c r="DE198" s="46">
        <f t="shared" si="137"/>
        <v>0</v>
      </c>
      <c r="DF198" s="46">
        <f t="shared" si="137"/>
        <v>0</v>
      </c>
      <c r="DG198" s="46">
        <f t="shared" si="137"/>
        <v>0</v>
      </c>
      <c r="DH198" s="46">
        <f t="shared" si="137"/>
        <v>0</v>
      </c>
      <c r="DI198" s="46">
        <f t="shared" si="137"/>
        <v>0</v>
      </c>
      <c r="DJ198" s="46">
        <f t="shared" si="137"/>
        <v>0</v>
      </c>
    </row>
    <row r="199" spans="2:114" x14ac:dyDescent="0.35">
      <c r="B199" s="40" t="s">
        <v>76</v>
      </c>
      <c r="E199" s="32">
        <f>SUM(G199:DJ199)</f>
        <v>0</v>
      </c>
      <c r="F199" s="2"/>
      <c r="G199" s="43">
        <f t="shared" ref="G199:BR199" si="138">SUM(G191,G198)</f>
        <v>0</v>
      </c>
      <c r="H199" s="43">
        <f t="shared" si="138"/>
        <v>0</v>
      </c>
      <c r="I199" s="43">
        <f t="shared" si="138"/>
        <v>0</v>
      </c>
      <c r="J199" s="43">
        <f t="shared" si="138"/>
        <v>0</v>
      </c>
      <c r="K199" s="43">
        <f t="shared" si="138"/>
        <v>0</v>
      </c>
      <c r="L199" s="43">
        <f t="shared" si="138"/>
        <v>0</v>
      </c>
      <c r="M199" s="43">
        <f t="shared" si="138"/>
        <v>0</v>
      </c>
      <c r="N199" s="43">
        <f t="shared" si="138"/>
        <v>0</v>
      </c>
      <c r="O199" s="43">
        <f t="shared" si="138"/>
        <v>0</v>
      </c>
      <c r="P199" s="43">
        <f t="shared" si="138"/>
        <v>0</v>
      </c>
      <c r="Q199" s="43">
        <f t="shared" si="138"/>
        <v>0</v>
      </c>
      <c r="R199" s="43">
        <f t="shared" si="138"/>
        <v>0</v>
      </c>
      <c r="S199" s="43">
        <f t="shared" si="138"/>
        <v>0</v>
      </c>
      <c r="T199" s="43">
        <f t="shared" si="138"/>
        <v>0</v>
      </c>
      <c r="U199" s="43">
        <f t="shared" si="138"/>
        <v>0</v>
      </c>
      <c r="V199" s="43">
        <f t="shared" si="138"/>
        <v>0</v>
      </c>
      <c r="W199" s="43">
        <f t="shared" si="138"/>
        <v>0</v>
      </c>
      <c r="X199" s="43">
        <f t="shared" si="138"/>
        <v>0</v>
      </c>
      <c r="Y199" s="43">
        <f t="shared" si="138"/>
        <v>0</v>
      </c>
      <c r="Z199" s="43">
        <f t="shared" si="138"/>
        <v>0</v>
      </c>
      <c r="AA199" s="43">
        <f t="shared" si="138"/>
        <v>0</v>
      </c>
      <c r="AB199" s="43">
        <f t="shared" si="138"/>
        <v>0</v>
      </c>
      <c r="AC199" s="43">
        <f t="shared" si="138"/>
        <v>0</v>
      </c>
      <c r="AD199" s="43">
        <f t="shared" si="138"/>
        <v>0</v>
      </c>
      <c r="AE199" s="43">
        <f t="shared" si="138"/>
        <v>0</v>
      </c>
      <c r="AF199" s="43">
        <f t="shared" si="138"/>
        <v>0</v>
      </c>
      <c r="AG199" s="43">
        <f t="shared" si="138"/>
        <v>0</v>
      </c>
      <c r="AH199" s="43">
        <f t="shared" si="138"/>
        <v>0</v>
      </c>
      <c r="AI199" s="43">
        <f t="shared" si="138"/>
        <v>0</v>
      </c>
      <c r="AJ199" s="43">
        <f t="shared" si="138"/>
        <v>0</v>
      </c>
      <c r="AK199" s="43">
        <f t="shared" si="138"/>
        <v>0</v>
      </c>
      <c r="AL199" s="43">
        <f t="shared" si="138"/>
        <v>0</v>
      </c>
      <c r="AM199" s="43">
        <f t="shared" si="138"/>
        <v>0</v>
      </c>
      <c r="AN199" s="43">
        <f t="shared" si="138"/>
        <v>0</v>
      </c>
      <c r="AO199" s="43">
        <f t="shared" si="138"/>
        <v>0</v>
      </c>
      <c r="AP199" s="43">
        <f t="shared" si="138"/>
        <v>0</v>
      </c>
      <c r="AQ199" s="43">
        <f t="shared" si="138"/>
        <v>0</v>
      </c>
      <c r="AR199" s="43">
        <f t="shared" si="138"/>
        <v>0</v>
      </c>
      <c r="AS199" s="43">
        <f t="shared" si="138"/>
        <v>0</v>
      </c>
      <c r="AT199" s="43">
        <f t="shared" si="138"/>
        <v>0</v>
      </c>
      <c r="AU199" s="43">
        <f t="shared" si="138"/>
        <v>0</v>
      </c>
      <c r="AV199" s="43">
        <f t="shared" si="138"/>
        <v>0</v>
      </c>
      <c r="AW199" s="43">
        <f t="shared" si="138"/>
        <v>0</v>
      </c>
      <c r="AX199" s="43">
        <f t="shared" si="138"/>
        <v>0</v>
      </c>
      <c r="AY199" s="43">
        <f t="shared" si="138"/>
        <v>0</v>
      </c>
      <c r="AZ199" s="43">
        <f t="shared" si="138"/>
        <v>0</v>
      </c>
      <c r="BA199" s="43">
        <f t="shared" si="138"/>
        <v>0</v>
      </c>
      <c r="BB199" s="43">
        <f t="shared" si="138"/>
        <v>0</v>
      </c>
      <c r="BC199" s="43">
        <f t="shared" si="138"/>
        <v>0</v>
      </c>
      <c r="BD199" s="43">
        <f t="shared" si="138"/>
        <v>0</v>
      </c>
      <c r="BE199" s="43">
        <f t="shared" si="138"/>
        <v>0</v>
      </c>
      <c r="BF199" s="43">
        <f t="shared" si="138"/>
        <v>0</v>
      </c>
      <c r="BG199" s="43">
        <f t="shared" si="138"/>
        <v>0</v>
      </c>
      <c r="BH199" s="43">
        <f t="shared" si="138"/>
        <v>0</v>
      </c>
      <c r="BI199" s="43">
        <f t="shared" si="138"/>
        <v>0</v>
      </c>
      <c r="BJ199" s="43">
        <f t="shared" si="138"/>
        <v>0</v>
      </c>
      <c r="BK199" s="43">
        <f t="shared" si="138"/>
        <v>0</v>
      </c>
      <c r="BL199" s="43">
        <f t="shared" si="138"/>
        <v>0</v>
      </c>
      <c r="BM199" s="43">
        <f t="shared" si="138"/>
        <v>0</v>
      </c>
      <c r="BN199" s="43">
        <f t="shared" si="138"/>
        <v>0</v>
      </c>
      <c r="BO199" s="43">
        <f t="shared" si="138"/>
        <v>0</v>
      </c>
      <c r="BP199" s="43">
        <f t="shared" si="138"/>
        <v>0</v>
      </c>
      <c r="BQ199" s="43">
        <f t="shared" si="138"/>
        <v>0</v>
      </c>
      <c r="BR199" s="43">
        <f t="shared" si="138"/>
        <v>0</v>
      </c>
      <c r="BS199" s="43">
        <f t="shared" ref="BS199:DJ199" si="139">SUM(BS191,BS198)</f>
        <v>0</v>
      </c>
      <c r="BT199" s="43">
        <f t="shared" si="139"/>
        <v>0</v>
      </c>
      <c r="BU199" s="43">
        <f t="shared" si="139"/>
        <v>0</v>
      </c>
      <c r="BV199" s="43">
        <f t="shared" si="139"/>
        <v>0</v>
      </c>
      <c r="BW199" s="43">
        <f t="shared" si="139"/>
        <v>0</v>
      </c>
      <c r="BX199" s="43">
        <f t="shared" si="139"/>
        <v>0</v>
      </c>
      <c r="BY199" s="43">
        <f t="shared" si="139"/>
        <v>0</v>
      </c>
      <c r="BZ199" s="43">
        <f t="shared" si="139"/>
        <v>0</v>
      </c>
      <c r="CA199" s="43">
        <f t="shared" si="139"/>
        <v>0</v>
      </c>
      <c r="CB199" s="43">
        <f t="shared" si="139"/>
        <v>0</v>
      </c>
      <c r="CC199" s="43">
        <f t="shared" si="139"/>
        <v>0</v>
      </c>
      <c r="CD199" s="43">
        <f t="shared" si="139"/>
        <v>0</v>
      </c>
      <c r="CE199" s="43">
        <f t="shared" si="139"/>
        <v>0</v>
      </c>
      <c r="CF199" s="43">
        <f t="shared" si="139"/>
        <v>0</v>
      </c>
      <c r="CG199" s="43">
        <f t="shared" si="139"/>
        <v>0</v>
      </c>
      <c r="CH199" s="43">
        <f t="shared" si="139"/>
        <v>0</v>
      </c>
      <c r="CI199" s="43">
        <f t="shared" si="139"/>
        <v>0</v>
      </c>
      <c r="CJ199" s="43">
        <f t="shared" si="139"/>
        <v>0</v>
      </c>
      <c r="CK199" s="43">
        <f t="shared" si="139"/>
        <v>0</v>
      </c>
      <c r="CL199" s="43">
        <f t="shared" si="139"/>
        <v>0</v>
      </c>
      <c r="CM199" s="43">
        <f t="shared" si="139"/>
        <v>0</v>
      </c>
      <c r="CN199" s="43">
        <f t="shared" si="139"/>
        <v>0</v>
      </c>
      <c r="CO199" s="43">
        <f t="shared" si="139"/>
        <v>0</v>
      </c>
      <c r="CP199" s="43">
        <f t="shared" si="139"/>
        <v>0</v>
      </c>
      <c r="CQ199" s="43">
        <f t="shared" si="139"/>
        <v>0</v>
      </c>
      <c r="CR199" s="43">
        <f t="shared" si="139"/>
        <v>0</v>
      </c>
      <c r="CS199" s="43">
        <f t="shared" si="139"/>
        <v>0</v>
      </c>
      <c r="CT199" s="43">
        <f t="shared" si="139"/>
        <v>0</v>
      </c>
      <c r="CU199" s="43">
        <f t="shared" si="139"/>
        <v>0</v>
      </c>
      <c r="CV199" s="43">
        <f t="shared" si="139"/>
        <v>0</v>
      </c>
      <c r="CW199" s="43">
        <f t="shared" si="139"/>
        <v>0</v>
      </c>
      <c r="CX199" s="43">
        <f t="shared" si="139"/>
        <v>0</v>
      </c>
      <c r="CY199" s="43">
        <f t="shared" si="139"/>
        <v>0</v>
      </c>
      <c r="CZ199" s="43">
        <f t="shared" si="139"/>
        <v>0</v>
      </c>
      <c r="DA199" s="43">
        <f t="shared" si="139"/>
        <v>0</v>
      </c>
      <c r="DB199" s="43">
        <f t="shared" si="139"/>
        <v>0</v>
      </c>
      <c r="DC199" s="43">
        <f t="shared" si="139"/>
        <v>0</v>
      </c>
      <c r="DD199" s="43">
        <f t="shared" si="139"/>
        <v>0</v>
      </c>
      <c r="DE199" s="43">
        <f t="shared" si="139"/>
        <v>0</v>
      </c>
      <c r="DF199" s="43">
        <f t="shared" si="139"/>
        <v>0</v>
      </c>
      <c r="DG199" s="43">
        <f t="shared" si="139"/>
        <v>0</v>
      </c>
      <c r="DH199" s="43">
        <f t="shared" si="139"/>
        <v>0</v>
      </c>
      <c r="DI199" s="43">
        <f t="shared" si="139"/>
        <v>0</v>
      </c>
      <c r="DJ199" s="43">
        <f t="shared" si="139"/>
        <v>0</v>
      </c>
    </row>
    <row r="200" spans="2:114" x14ac:dyDescent="0.35">
      <c r="B200" s="40" t="s">
        <v>77</v>
      </c>
      <c r="E200" s="44">
        <f>SUM(G200:DJ200)</f>
        <v>0</v>
      </c>
      <c r="G200" s="46">
        <f t="shared" ref="G200:BR200" si="140">IF(G$3&lt;$C$9,G199,0)</f>
        <v>0</v>
      </c>
      <c r="H200" s="46">
        <f t="shared" si="140"/>
        <v>0</v>
      </c>
      <c r="I200" s="46">
        <f t="shared" si="140"/>
        <v>0</v>
      </c>
      <c r="J200" s="46">
        <f t="shared" si="140"/>
        <v>0</v>
      </c>
      <c r="K200" s="46">
        <f t="shared" si="140"/>
        <v>0</v>
      </c>
      <c r="L200" s="46">
        <f t="shared" si="140"/>
        <v>0</v>
      </c>
      <c r="M200" s="46">
        <f t="shared" si="140"/>
        <v>0</v>
      </c>
      <c r="N200" s="46">
        <f t="shared" si="140"/>
        <v>0</v>
      </c>
      <c r="O200" s="46">
        <f t="shared" si="140"/>
        <v>0</v>
      </c>
      <c r="P200" s="46">
        <f t="shared" si="140"/>
        <v>0</v>
      </c>
      <c r="Q200" s="46">
        <f t="shared" si="140"/>
        <v>0</v>
      </c>
      <c r="R200" s="46">
        <f t="shared" si="140"/>
        <v>0</v>
      </c>
      <c r="S200" s="46">
        <f t="shared" si="140"/>
        <v>0</v>
      </c>
      <c r="T200" s="46">
        <f t="shared" si="140"/>
        <v>0</v>
      </c>
      <c r="U200" s="46">
        <f t="shared" si="140"/>
        <v>0</v>
      </c>
      <c r="V200" s="46">
        <f t="shared" si="140"/>
        <v>0</v>
      </c>
      <c r="W200" s="46">
        <f t="shared" si="140"/>
        <v>0</v>
      </c>
      <c r="X200" s="46">
        <f t="shared" si="140"/>
        <v>0</v>
      </c>
      <c r="Y200" s="46">
        <f t="shared" si="140"/>
        <v>0</v>
      </c>
      <c r="Z200" s="46">
        <f t="shared" si="140"/>
        <v>0</v>
      </c>
      <c r="AA200" s="46">
        <f t="shared" si="140"/>
        <v>0</v>
      </c>
      <c r="AB200" s="46">
        <f t="shared" si="140"/>
        <v>0</v>
      </c>
      <c r="AC200" s="46">
        <f t="shared" si="140"/>
        <v>0</v>
      </c>
      <c r="AD200" s="46">
        <f t="shared" si="140"/>
        <v>0</v>
      </c>
      <c r="AE200" s="46">
        <f t="shared" si="140"/>
        <v>0</v>
      </c>
      <c r="AF200" s="46">
        <f t="shared" si="140"/>
        <v>0</v>
      </c>
      <c r="AG200" s="46">
        <f t="shared" si="140"/>
        <v>0</v>
      </c>
      <c r="AH200" s="46">
        <f t="shared" si="140"/>
        <v>0</v>
      </c>
      <c r="AI200" s="46">
        <f t="shared" si="140"/>
        <v>0</v>
      </c>
      <c r="AJ200" s="46">
        <f t="shared" si="140"/>
        <v>0</v>
      </c>
      <c r="AK200" s="46">
        <f t="shared" si="140"/>
        <v>0</v>
      </c>
      <c r="AL200" s="46">
        <f t="shared" si="140"/>
        <v>0</v>
      </c>
      <c r="AM200" s="46">
        <f t="shared" si="140"/>
        <v>0</v>
      </c>
      <c r="AN200" s="46">
        <f t="shared" si="140"/>
        <v>0</v>
      </c>
      <c r="AO200" s="46">
        <f t="shared" si="140"/>
        <v>0</v>
      </c>
      <c r="AP200" s="46">
        <f t="shared" si="140"/>
        <v>0</v>
      </c>
      <c r="AQ200" s="46">
        <f t="shared" si="140"/>
        <v>0</v>
      </c>
      <c r="AR200" s="46">
        <f t="shared" si="140"/>
        <v>0</v>
      </c>
      <c r="AS200" s="46">
        <f t="shared" si="140"/>
        <v>0</v>
      </c>
      <c r="AT200" s="46">
        <f t="shared" si="140"/>
        <v>0</v>
      </c>
      <c r="AU200" s="46">
        <f t="shared" si="140"/>
        <v>0</v>
      </c>
      <c r="AV200" s="46">
        <f t="shared" si="140"/>
        <v>0</v>
      </c>
      <c r="AW200" s="46">
        <f t="shared" si="140"/>
        <v>0</v>
      </c>
      <c r="AX200" s="46">
        <f t="shared" si="140"/>
        <v>0</v>
      </c>
      <c r="AY200" s="46">
        <f t="shared" si="140"/>
        <v>0</v>
      </c>
      <c r="AZ200" s="46">
        <f t="shared" si="140"/>
        <v>0</v>
      </c>
      <c r="BA200" s="46">
        <f t="shared" si="140"/>
        <v>0</v>
      </c>
      <c r="BB200" s="46">
        <f t="shared" si="140"/>
        <v>0</v>
      </c>
      <c r="BC200" s="46">
        <f t="shared" si="140"/>
        <v>0</v>
      </c>
      <c r="BD200" s="46">
        <f t="shared" si="140"/>
        <v>0</v>
      </c>
      <c r="BE200" s="46">
        <f t="shared" si="140"/>
        <v>0</v>
      </c>
      <c r="BF200" s="46">
        <f t="shared" si="140"/>
        <v>0</v>
      </c>
      <c r="BG200" s="46">
        <f t="shared" si="140"/>
        <v>0</v>
      </c>
      <c r="BH200" s="46">
        <f t="shared" si="140"/>
        <v>0</v>
      </c>
      <c r="BI200" s="46">
        <f t="shared" si="140"/>
        <v>0</v>
      </c>
      <c r="BJ200" s="46">
        <f t="shared" si="140"/>
        <v>0</v>
      </c>
      <c r="BK200" s="46">
        <f t="shared" si="140"/>
        <v>0</v>
      </c>
      <c r="BL200" s="46">
        <f t="shared" si="140"/>
        <v>0</v>
      </c>
      <c r="BM200" s="46">
        <f t="shared" si="140"/>
        <v>0</v>
      </c>
      <c r="BN200" s="46">
        <f t="shared" si="140"/>
        <v>0</v>
      </c>
      <c r="BO200" s="46">
        <f t="shared" si="140"/>
        <v>0</v>
      </c>
      <c r="BP200" s="46">
        <f t="shared" si="140"/>
        <v>0</v>
      </c>
      <c r="BQ200" s="46">
        <f t="shared" si="140"/>
        <v>0</v>
      </c>
      <c r="BR200" s="46">
        <f t="shared" si="140"/>
        <v>0</v>
      </c>
      <c r="BS200" s="46">
        <f t="shared" ref="BS200:DJ200" si="141">IF(BS$3&lt;$C$9,BS199,0)</f>
        <v>0</v>
      </c>
      <c r="BT200" s="46">
        <f t="shared" si="141"/>
        <v>0</v>
      </c>
      <c r="BU200" s="46">
        <f t="shared" si="141"/>
        <v>0</v>
      </c>
      <c r="BV200" s="46">
        <f t="shared" si="141"/>
        <v>0</v>
      </c>
      <c r="BW200" s="46">
        <f t="shared" si="141"/>
        <v>0</v>
      </c>
      <c r="BX200" s="46">
        <f t="shared" si="141"/>
        <v>0</v>
      </c>
      <c r="BY200" s="46">
        <f t="shared" si="141"/>
        <v>0</v>
      </c>
      <c r="BZ200" s="46">
        <f t="shared" si="141"/>
        <v>0</v>
      </c>
      <c r="CA200" s="46">
        <f t="shared" si="141"/>
        <v>0</v>
      </c>
      <c r="CB200" s="46">
        <f t="shared" si="141"/>
        <v>0</v>
      </c>
      <c r="CC200" s="46">
        <f t="shared" si="141"/>
        <v>0</v>
      </c>
      <c r="CD200" s="46">
        <f t="shared" si="141"/>
        <v>0</v>
      </c>
      <c r="CE200" s="46">
        <f t="shared" si="141"/>
        <v>0</v>
      </c>
      <c r="CF200" s="46">
        <f t="shared" si="141"/>
        <v>0</v>
      </c>
      <c r="CG200" s="46">
        <f t="shared" si="141"/>
        <v>0</v>
      </c>
      <c r="CH200" s="46">
        <f t="shared" si="141"/>
        <v>0</v>
      </c>
      <c r="CI200" s="46">
        <f t="shared" si="141"/>
        <v>0</v>
      </c>
      <c r="CJ200" s="46">
        <f t="shared" si="141"/>
        <v>0</v>
      </c>
      <c r="CK200" s="46">
        <f t="shared" si="141"/>
        <v>0</v>
      </c>
      <c r="CL200" s="46">
        <f t="shared" si="141"/>
        <v>0</v>
      </c>
      <c r="CM200" s="46">
        <f t="shared" si="141"/>
        <v>0</v>
      </c>
      <c r="CN200" s="46">
        <f t="shared" si="141"/>
        <v>0</v>
      </c>
      <c r="CO200" s="46">
        <f t="shared" si="141"/>
        <v>0</v>
      </c>
      <c r="CP200" s="46">
        <f t="shared" si="141"/>
        <v>0</v>
      </c>
      <c r="CQ200" s="46">
        <f t="shared" si="141"/>
        <v>0</v>
      </c>
      <c r="CR200" s="46">
        <f t="shared" si="141"/>
        <v>0</v>
      </c>
      <c r="CS200" s="46">
        <f t="shared" si="141"/>
        <v>0</v>
      </c>
      <c r="CT200" s="46">
        <f t="shared" si="141"/>
        <v>0</v>
      </c>
      <c r="CU200" s="46">
        <f t="shared" si="141"/>
        <v>0</v>
      </c>
      <c r="CV200" s="46">
        <f t="shared" si="141"/>
        <v>0</v>
      </c>
      <c r="CW200" s="46">
        <f t="shared" si="141"/>
        <v>0</v>
      </c>
      <c r="CX200" s="46">
        <f t="shared" si="141"/>
        <v>0</v>
      </c>
      <c r="CY200" s="46">
        <f t="shared" si="141"/>
        <v>0</v>
      </c>
      <c r="CZ200" s="46">
        <f t="shared" si="141"/>
        <v>0</v>
      </c>
      <c r="DA200" s="46">
        <f t="shared" si="141"/>
        <v>0</v>
      </c>
      <c r="DB200" s="46">
        <f t="shared" si="141"/>
        <v>0</v>
      </c>
      <c r="DC200" s="46">
        <f t="shared" si="141"/>
        <v>0</v>
      </c>
      <c r="DD200" s="46">
        <f t="shared" si="141"/>
        <v>0</v>
      </c>
      <c r="DE200" s="46">
        <f t="shared" si="141"/>
        <v>0</v>
      </c>
      <c r="DF200" s="46">
        <f t="shared" si="141"/>
        <v>0</v>
      </c>
      <c r="DG200" s="46">
        <f t="shared" si="141"/>
        <v>0</v>
      </c>
      <c r="DH200" s="46">
        <f t="shared" si="141"/>
        <v>0</v>
      </c>
      <c r="DI200" s="46">
        <f t="shared" si="141"/>
        <v>0</v>
      </c>
      <c r="DJ200" s="46">
        <f t="shared" si="141"/>
        <v>0</v>
      </c>
    </row>
    <row r="201" spans="2:114" x14ac:dyDescent="0.35">
      <c r="B201" s="40"/>
      <c r="E201" s="32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  <c r="CI201" s="55"/>
      <c r="CJ201" s="55"/>
      <c r="CK201" s="55"/>
      <c r="CL201" s="55"/>
      <c r="CM201" s="55"/>
      <c r="CN201" s="55"/>
      <c r="CO201" s="55"/>
      <c r="CP201" s="55"/>
      <c r="CQ201" s="55"/>
      <c r="CR201" s="55"/>
      <c r="CS201" s="55"/>
      <c r="CT201" s="55"/>
      <c r="CU201" s="55"/>
      <c r="CV201" s="55"/>
      <c r="CW201" s="55"/>
      <c r="CX201" s="55"/>
      <c r="CY201" s="55"/>
      <c r="CZ201" s="55"/>
      <c r="DA201" s="55"/>
      <c r="DB201" s="55"/>
      <c r="DC201" s="55"/>
      <c r="DD201" s="55"/>
      <c r="DE201" s="55"/>
      <c r="DF201" s="55"/>
      <c r="DG201" s="55"/>
      <c r="DH201" s="55"/>
      <c r="DI201" s="55"/>
      <c r="DJ201" s="55"/>
    </row>
    <row r="202" spans="2:114" x14ac:dyDescent="0.35">
      <c r="B202" s="40" t="s">
        <v>78</v>
      </c>
      <c r="C202" s="2"/>
      <c r="D202" s="2"/>
      <c r="E202" s="44">
        <f>SUM(G202:DJ202)</f>
        <v>0</v>
      </c>
      <c r="F202" s="2"/>
      <c r="G202" s="46">
        <f t="shared" ref="G202:BR202" si="142">G198+G194</f>
        <v>0</v>
      </c>
      <c r="H202" s="46">
        <f t="shared" si="142"/>
        <v>0</v>
      </c>
      <c r="I202" s="46">
        <f t="shared" si="142"/>
        <v>0</v>
      </c>
      <c r="J202" s="46">
        <f t="shared" si="142"/>
        <v>0</v>
      </c>
      <c r="K202" s="46">
        <f t="shared" si="142"/>
        <v>0</v>
      </c>
      <c r="L202" s="46">
        <f t="shared" si="142"/>
        <v>0</v>
      </c>
      <c r="M202" s="46">
        <f t="shared" si="142"/>
        <v>0</v>
      </c>
      <c r="N202" s="46">
        <f t="shared" si="142"/>
        <v>0</v>
      </c>
      <c r="O202" s="46">
        <f t="shared" si="142"/>
        <v>0</v>
      </c>
      <c r="P202" s="46">
        <f t="shared" si="142"/>
        <v>0</v>
      </c>
      <c r="Q202" s="46">
        <f t="shared" si="142"/>
        <v>0</v>
      </c>
      <c r="R202" s="46">
        <f t="shared" si="142"/>
        <v>0</v>
      </c>
      <c r="S202" s="46">
        <f t="shared" si="142"/>
        <v>0</v>
      </c>
      <c r="T202" s="46">
        <f t="shared" si="142"/>
        <v>0</v>
      </c>
      <c r="U202" s="46">
        <f t="shared" si="142"/>
        <v>0</v>
      </c>
      <c r="V202" s="46">
        <f t="shared" si="142"/>
        <v>0</v>
      </c>
      <c r="W202" s="46">
        <f t="shared" si="142"/>
        <v>0</v>
      </c>
      <c r="X202" s="46">
        <f t="shared" si="142"/>
        <v>0</v>
      </c>
      <c r="Y202" s="46">
        <f t="shared" si="142"/>
        <v>0</v>
      </c>
      <c r="Z202" s="46">
        <f t="shared" si="142"/>
        <v>0</v>
      </c>
      <c r="AA202" s="46">
        <f t="shared" si="142"/>
        <v>0</v>
      </c>
      <c r="AB202" s="46">
        <f t="shared" si="142"/>
        <v>0</v>
      </c>
      <c r="AC202" s="46">
        <f t="shared" si="142"/>
        <v>0</v>
      </c>
      <c r="AD202" s="46">
        <f t="shared" si="142"/>
        <v>0</v>
      </c>
      <c r="AE202" s="46">
        <f t="shared" si="142"/>
        <v>0</v>
      </c>
      <c r="AF202" s="46">
        <f t="shared" si="142"/>
        <v>0</v>
      </c>
      <c r="AG202" s="46">
        <f t="shared" si="142"/>
        <v>0</v>
      </c>
      <c r="AH202" s="46">
        <f t="shared" si="142"/>
        <v>0</v>
      </c>
      <c r="AI202" s="46">
        <f t="shared" si="142"/>
        <v>0</v>
      </c>
      <c r="AJ202" s="46">
        <f t="shared" si="142"/>
        <v>0</v>
      </c>
      <c r="AK202" s="46">
        <f t="shared" si="142"/>
        <v>0</v>
      </c>
      <c r="AL202" s="46">
        <f t="shared" si="142"/>
        <v>0</v>
      </c>
      <c r="AM202" s="46">
        <f t="shared" si="142"/>
        <v>0</v>
      </c>
      <c r="AN202" s="46">
        <f t="shared" si="142"/>
        <v>0</v>
      </c>
      <c r="AO202" s="46">
        <f t="shared" si="142"/>
        <v>0</v>
      </c>
      <c r="AP202" s="46">
        <f t="shared" si="142"/>
        <v>0</v>
      </c>
      <c r="AQ202" s="46">
        <f t="shared" si="142"/>
        <v>0</v>
      </c>
      <c r="AR202" s="46">
        <f t="shared" si="142"/>
        <v>0</v>
      </c>
      <c r="AS202" s="46">
        <f t="shared" si="142"/>
        <v>0</v>
      </c>
      <c r="AT202" s="46">
        <f t="shared" si="142"/>
        <v>0</v>
      </c>
      <c r="AU202" s="46">
        <f t="shared" si="142"/>
        <v>0</v>
      </c>
      <c r="AV202" s="46">
        <f t="shared" si="142"/>
        <v>0</v>
      </c>
      <c r="AW202" s="46">
        <f t="shared" si="142"/>
        <v>0</v>
      </c>
      <c r="AX202" s="46">
        <f t="shared" si="142"/>
        <v>0</v>
      </c>
      <c r="AY202" s="46">
        <f t="shared" si="142"/>
        <v>0</v>
      </c>
      <c r="AZ202" s="46">
        <f t="shared" si="142"/>
        <v>0</v>
      </c>
      <c r="BA202" s="46">
        <f t="shared" si="142"/>
        <v>0</v>
      </c>
      <c r="BB202" s="46">
        <f t="shared" si="142"/>
        <v>0</v>
      </c>
      <c r="BC202" s="46">
        <f t="shared" si="142"/>
        <v>0</v>
      </c>
      <c r="BD202" s="46">
        <f t="shared" si="142"/>
        <v>0</v>
      </c>
      <c r="BE202" s="46">
        <f t="shared" si="142"/>
        <v>0</v>
      </c>
      <c r="BF202" s="46">
        <f t="shared" si="142"/>
        <v>0</v>
      </c>
      <c r="BG202" s="46">
        <f t="shared" si="142"/>
        <v>0</v>
      </c>
      <c r="BH202" s="46">
        <f t="shared" si="142"/>
        <v>0</v>
      </c>
      <c r="BI202" s="46">
        <f t="shared" si="142"/>
        <v>0</v>
      </c>
      <c r="BJ202" s="46">
        <f t="shared" si="142"/>
        <v>0</v>
      </c>
      <c r="BK202" s="46">
        <f t="shared" si="142"/>
        <v>0</v>
      </c>
      <c r="BL202" s="46">
        <f t="shared" si="142"/>
        <v>0</v>
      </c>
      <c r="BM202" s="46">
        <f t="shared" si="142"/>
        <v>0</v>
      </c>
      <c r="BN202" s="46">
        <f t="shared" si="142"/>
        <v>0</v>
      </c>
      <c r="BO202" s="46">
        <f t="shared" si="142"/>
        <v>0</v>
      </c>
      <c r="BP202" s="46">
        <f t="shared" si="142"/>
        <v>0</v>
      </c>
      <c r="BQ202" s="46">
        <f t="shared" si="142"/>
        <v>0</v>
      </c>
      <c r="BR202" s="46">
        <f t="shared" si="142"/>
        <v>0</v>
      </c>
      <c r="BS202" s="46">
        <f t="shared" ref="BS202:DJ202" si="143">BS198+BS194</f>
        <v>0</v>
      </c>
      <c r="BT202" s="46">
        <f t="shared" si="143"/>
        <v>0</v>
      </c>
      <c r="BU202" s="46">
        <f t="shared" si="143"/>
        <v>0</v>
      </c>
      <c r="BV202" s="46">
        <f t="shared" si="143"/>
        <v>0</v>
      </c>
      <c r="BW202" s="46">
        <f t="shared" si="143"/>
        <v>0</v>
      </c>
      <c r="BX202" s="46">
        <f t="shared" si="143"/>
        <v>0</v>
      </c>
      <c r="BY202" s="46">
        <f t="shared" si="143"/>
        <v>0</v>
      </c>
      <c r="BZ202" s="46">
        <f t="shared" si="143"/>
        <v>0</v>
      </c>
      <c r="CA202" s="46">
        <f t="shared" si="143"/>
        <v>0</v>
      </c>
      <c r="CB202" s="46">
        <f t="shared" si="143"/>
        <v>0</v>
      </c>
      <c r="CC202" s="46">
        <f t="shared" si="143"/>
        <v>0</v>
      </c>
      <c r="CD202" s="46">
        <f t="shared" si="143"/>
        <v>0</v>
      </c>
      <c r="CE202" s="46">
        <f t="shared" si="143"/>
        <v>0</v>
      </c>
      <c r="CF202" s="46">
        <f t="shared" si="143"/>
        <v>0</v>
      </c>
      <c r="CG202" s="46">
        <f t="shared" si="143"/>
        <v>0</v>
      </c>
      <c r="CH202" s="46">
        <f t="shared" si="143"/>
        <v>0</v>
      </c>
      <c r="CI202" s="46">
        <f t="shared" si="143"/>
        <v>0</v>
      </c>
      <c r="CJ202" s="46">
        <f t="shared" si="143"/>
        <v>0</v>
      </c>
      <c r="CK202" s="46">
        <f t="shared" si="143"/>
        <v>0</v>
      </c>
      <c r="CL202" s="46">
        <f t="shared" si="143"/>
        <v>0</v>
      </c>
      <c r="CM202" s="46">
        <f t="shared" si="143"/>
        <v>0</v>
      </c>
      <c r="CN202" s="46">
        <f t="shared" si="143"/>
        <v>0</v>
      </c>
      <c r="CO202" s="46">
        <f t="shared" si="143"/>
        <v>0</v>
      </c>
      <c r="CP202" s="46">
        <f t="shared" si="143"/>
        <v>0</v>
      </c>
      <c r="CQ202" s="46">
        <f t="shared" si="143"/>
        <v>0</v>
      </c>
      <c r="CR202" s="46">
        <f t="shared" si="143"/>
        <v>0</v>
      </c>
      <c r="CS202" s="46">
        <f t="shared" si="143"/>
        <v>0</v>
      </c>
      <c r="CT202" s="46">
        <f t="shared" si="143"/>
        <v>0</v>
      </c>
      <c r="CU202" s="46">
        <f t="shared" si="143"/>
        <v>0</v>
      </c>
      <c r="CV202" s="46">
        <f t="shared" si="143"/>
        <v>0</v>
      </c>
      <c r="CW202" s="46">
        <f t="shared" si="143"/>
        <v>0</v>
      </c>
      <c r="CX202" s="46">
        <f t="shared" si="143"/>
        <v>0</v>
      </c>
      <c r="CY202" s="46">
        <f t="shared" si="143"/>
        <v>0</v>
      </c>
      <c r="CZ202" s="46">
        <f t="shared" si="143"/>
        <v>0</v>
      </c>
      <c r="DA202" s="46">
        <f t="shared" si="143"/>
        <v>0</v>
      </c>
      <c r="DB202" s="46">
        <f t="shared" si="143"/>
        <v>0</v>
      </c>
      <c r="DC202" s="46">
        <f t="shared" si="143"/>
        <v>0</v>
      </c>
      <c r="DD202" s="46">
        <f t="shared" si="143"/>
        <v>0</v>
      </c>
      <c r="DE202" s="46">
        <f t="shared" si="143"/>
        <v>0</v>
      </c>
      <c r="DF202" s="46">
        <f t="shared" si="143"/>
        <v>0</v>
      </c>
      <c r="DG202" s="46">
        <f t="shared" si="143"/>
        <v>0</v>
      </c>
      <c r="DH202" s="46">
        <f t="shared" si="143"/>
        <v>0</v>
      </c>
      <c r="DI202" s="46">
        <f t="shared" si="143"/>
        <v>0</v>
      </c>
      <c r="DJ202" s="46">
        <f t="shared" si="143"/>
        <v>0</v>
      </c>
    </row>
    <row r="203" spans="2:114" x14ac:dyDescent="0.35">
      <c r="B203" s="40" t="s">
        <v>79</v>
      </c>
      <c r="E203" s="32">
        <f>SUM(G203:DJ203)</f>
        <v>0</v>
      </c>
      <c r="F203" s="2"/>
      <c r="G203" s="43">
        <f t="shared" ref="G203:BR203" si="144">G199+G194</f>
        <v>0</v>
      </c>
      <c r="H203" s="43">
        <f t="shared" si="144"/>
        <v>0</v>
      </c>
      <c r="I203" s="43">
        <f t="shared" si="144"/>
        <v>0</v>
      </c>
      <c r="J203" s="43">
        <f t="shared" si="144"/>
        <v>0</v>
      </c>
      <c r="K203" s="43">
        <f t="shared" si="144"/>
        <v>0</v>
      </c>
      <c r="L203" s="43">
        <f t="shared" si="144"/>
        <v>0</v>
      </c>
      <c r="M203" s="43">
        <f t="shared" si="144"/>
        <v>0</v>
      </c>
      <c r="N203" s="43">
        <f t="shared" si="144"/>
        <v>0</v>
      </c>
      <c r="O203" s="43">
        <f t="shared" si="144"/>
        <v>0</v>
      </c>
      <c r="P203" s="43">
        <f t="shared" si="144"/>
        <v>0</v>
      </c>
      <c r="Q203" s="43">
        <f t="shared" si="144"/>
        <v>0</v>
      </c>
      <c r="R203" s="43">
        <f t="shared" si="144"/>
        <v>0</v>
      </c>
      <c r="S203" s="43">
        <f t="shared" si="144"/>
        <v>0</v>
      </c>
      <c r="T203" s="43">
        <f t="shared" si="144"/>
        <v>0</v>
      </c>
      <c r="U203" s="43">
        <f t="shared" si="144"/>
        <v>0</v>
      </c>
      <c r="V203" s="43">
        <f t="shared" si="144"/>
        <v>0</v>
      </c>
      <c r="W203" s="43">
        <f t="shared" si="144"/>
        <v>0</v>
      </c>
      <c r="X203" s="43">
        <f t="shared" si="144"/>
        <v>0</v>
      </c>
      <c r="Y203" s="43">
        <f t="shared" si="144"/>
        <v>0</v>
      </c>
      <c r="Z203" s="43">
        <f t="shared" si="144"/>
        <v>0</v>
      </c>
      <c r="AA203" s="43">
        <f t="shared" si="144"/>
        <v>0</v>
      </c>
      <c r="AB203" s="43">
        <f t="shared" si="144"/>
        <v>0</v>
      </c>
      <c r="AC203" s="43">
        <f t="shared" si="144"/>
        <v>0</v>
      </c>
      <c r="AD203" s="43">
        <f t="shared" si="144"/>
        <v>0</v>
      </c>
      <c r="AE203" s="43">
        <f t="shared" si="144"/>
        <v>0</v>
      </c>
      <c r="AF203" s="43">
        <f t="shared" si="144"/>
        <v>0</v>
      </c>
      <c r="AG203" s="43">
        <f t="shared" si="144"/>
        <v>0</v>
      </c>
      <c r="AH203" s="43">
        <f t="shared" si="144"/>
        <v>0</v>
      </c>
      <c r="AI203" s="43">
        <f t="shared" si="144"/>
        <v>0</v>
      </c>
      <c r="AJ203" s="43">
        <f t="shared" si="144"/>
        <v>0</v>
      </c>
      <c r="AK203" s="43">
        <f t="shared" si="144"/>
        <v>0</v>
      </c>
      <c r="AL203" s="43">
        <f t="shared" si="144"/>
        <v>0</v>
      </c>
      <c r="AM203" s="43">
        <f t="shared" si="144"/>
        <v>0</v>
      </c>
      <c r="AN203" s="43">
        <f t="shared" si="144"/>
        <v>0</v>
      </c>
      <c r="AO203" s="43">
        <f t="shared" si="144"/>
        <v>0</v>
      </c>
      <c r="AP203" s="43">
        <f t="shared" si="144"/>
        <v>0</v>
      </c>
      <c r="AQ203" s="43">
        <f t="shared" si="144"/>
        <v>0</v>
      </c>
      <c r="AR203" s="43">
        <f t="shared" si="144"/>
        <v>0</v>
      </c>
      <c r="AS203" s="43">
        <f t="shared" si="144"/>
        <v>0</v>
      </c>
      <c r="AT203" s="43">
        <f t="shared" si="144"/>
        <v>0</v>
      </c>
      <c r="AU203" s="43">
        <f t="shared" si="144"/>
        <v>0</v>
      </c>
      <c r="AV203" s="43">
        <f t="shared" si="144"/>
        <v>0</v>
      </c>
      <c r="AW203" s="43">
        <f t="shared" si="144"/>
        <v>0</v>
      </c>
      <c r="AX203" s="43">
        <f t="shared" si="144"/>
        <v>0</v>
      </c>
      <c r="AY203" s="43">
        <f t="shared" si="144"/>
        <v>0</v>
      </c>
      <c r="AZ203" s="43">
        <f t="shared" si="144"/>
        <v>0</v>
      </c>
      <c r="BA203" s="43">
        <f t="shared" si="144"/>
        <v>0</v>
      </c>
      <c r="BB203" s="43">
        <f t="shared" si="144"/>
        <v>0</v>
      </c>
      <c r="BC203" s="43">
        <f t="shared" si="144"/>
        <v>0</v>
      </c>
      <c r="BD203" s="43">
        <f t="shared" si="144"/>
        <v>0</v>
      </c>
      <c r="BE203" s="43">
        <f t="shared" si="144"/>
        <v>0</v>
      </c>
      <c r="BF203" s="43">
        <f t="shared" si="144"/>
        <v>0</v>
      </c>
      <c r="BG203" s="43">
        <f t="shared" si="144"/>
        <v>0</v>
      </c>
      <c r="BH203" s="43">
        <f t="shared" si="144"/>
        <v>0</v>
      </c>
      <c r="BI203" s="43">
        <f t="shared" si="144"/>
        <v>0</v>
      </c>
      <c r="BJ203" s="43">
        <f t="shared" si="144"/>
        <v>0</v>
      </c>
      <c r="BK203" s="43">
        <f t="shared" si="144"/>
        <v>0</v>
      </c>
      <c r="BL203" s="43">
        <f t="shared" si="144"/>
        <v>0</v>
      </c>
      <c r="BM203" s="43">
        <f t="shared" si="144"/>
        <v>0</v>
      </c>
      <c r="BN203" s="43">
        <f t="shared" si="144"/>
        <v>0</v>
      </c>
      <c r="BO203" s="43">
        <f t="shared" si="144"/>
        <v>0</v>
      </c>
      <c r="BP203" s="43">
        <f t="shared" si="144"/>
        <v>0</v>
      </c>
      <c r="BQ203" s="43">
        <f t="shared" si="144"/>
        <v>0</v>
      </c>
      <c r="BR203" s="43">
        <f t="shared" si="144"/>
        <v>0</v>
      </c>
      <c r="BS203" s="43">
        <f t="shared" ref="BS203:DJ203" si="145">BS199+BS194</f>
        <v>0</v>
      </c>
      <c r="BT203" s="43">
        <f t="shared" si="145"/>
        <v>0</v>
      </c>
      <c r="BU203" s="43">
        <f t="shared" si="145"/>
        <v>0</v>
      </c>
      <c r="BV203" s="43">
        <f t="shared" si="145"/>
        <v>0</v>
      </c>
      <c r="BW203" s="43">
        <f t="shared" si="145"/>
        <v>0</v>
      </c>
      <c r="BX203" s="43">
        <f t="shared" si="145"/>
        <v>0</v>
      </c>
      <c r="BY203" s="43">
        <f t="shared" si="145"/>
        <v>0</v>
      </c>
      <c r="BZ203" s="43">
        <f t="shared" si="145"/>
        <v>0</v>
      </c>
      <c r="CA203" s="43">
        <f t="shared" si="145"/>
        <v>0</v>
      </c>
      <c r="CB203" s="43">
        <f t="shared" si="145"/>
        <v>0</v>
      </c>
      <c r="CC203" s="43">
        <f t="shared" si="145"/>
        <v>0</v>
      </c>
      <c r="CD203" s="43">
        <f t="shared" si="145"/>
        <v>0</v>
      </c>
      <c r="CE203" s="43">
        <f t="shared" si="145"/>
        <v>0</v>
      </c>
      <c r="CF203" s="43">
        <f t="shared" si="145"/>
        <v>0</v>
      </c>
      <c r="CG203" s="43">
        <f t="shared" si="145"/>
        <v>0</v>
      </c>
      <c r="CH203" s="43">
        <f t="shared" si="145"/>
        <v>0</v>
      </c>
      <c r="CI203" s="43">
        <f t="shared" si="145"/>
        <v>0</v>
      </c>
      <c r="CJ203" s="43">
        <f t="shared" si="145"/>
        <v>0</v>
      </c>
      <c r="CK203" s="43">
        <f t="shared" si="145"/>
        <v>0</v>
      </c>
      <c r="CL203" s="43">
        <f t="shared" si="145"/>
        <v>0</v>
      </c>
      <c r="CM203" s="43">
        <f t="shared" si="145"/>
        <v>0</v>
      </c>
      <c r="CN203" s="43">
        <f t="shared" si="145"/>
        <v>0</v>
      </c>
      <c r="CO203" s="43">
        <f t="shared" si="145"/>
        <v>0</v>
      </c>
      <c r="CP203" s="43">
        <f t="shared" si="145"/>
        <v>0</v>
      </c>
      <c r="CQ203" s="43">
        <f t="shared" si="145"/>
        <v>0</v>
      </c>
      <c r="CR203" s="43">
        <f t="shared" si="145"/>
        <v>0</v>
      </c>
      <c r="CS203" s="43">
        <f t="shared" si="145"/>
        <v>0</v>
      </c>
      <c r="CT203" s="43">
        <f t="shared" si="145"/>
        <v>0</v>
      </c>
      <c r="CU203" s="43">
        <f t="shared" si="145"/>
        <v>0</v>
      </c>
      <c r="CV203" s="43">
        <f t="shared" si="145"/>
        <v>0</v>
      </c>
      <c r="CW203" s="43">
        <f t="shared" si="145"/>
        <v>0</v>
      </c>
      <c r="CX203" s="43">
        <f t="shared" si="145"/>
        <v>0</v>
      </c>
      <c r="CY203" s="43">
        <f t="shared" si="145"/>
        <v>0</v>
      </c>
      <c r="CZ203" s="43">
        <f t="shared" si="145"/>
        <v>0</v>
      </c>
      <c r="DA203" s="43">
        <f t="shared" si="145"/>
        <v>0</v>
      </c>
      <c r="DB203" s="43">
        <f t="shared" si="145"/>
        <v>0</v>
      </c>
      <c r="DC203" s="43">
        <f t="shared" si="145"/>
        <v>0</v>
      </c>
      <c r="DD203" s="43">
        <f t="shared" si="145"/>
        <v>0</v>
      </c>
      <c r="DE203" s="43">
        <f t="shared" si="145"/>
        <v>0</v>
      </c>
      <c r="DF203" s="43">
        <f t="shared" si="145"/>
        <v>0</v>
      </c>
      <c r="DG203" s="43">
        <f t="shared" si="145"/>
        <v>0</v>
      </c>
      <c r="DH203" s="43">
        <f t="shared" si="145"/>
        <v>0</v>
      </c>
      <c r="DI203" s="43">
        <f t="shared" si="145"/>
        <v>0</v>
      </c>
      <c r="DJ203" s="43">
        <f t="shared" si="145"/>
        <v>0</v>
      </c>
    </row>
    <row r="204" spans="2:114" x14ac:dyDescent="0.35">
      <c r="B204" s="40" t="s">
        <v>80</v>
      </c>
      <c r="E204" s="44">
        <f>SUM(G204:DJ204)</f>
        <v>0</v>
      </c>
      <c r="F204" s="2"/>
      <c r="G204" s="46">
        <f t="shared" ref="G204:BR204" si="146">G200+G194</f>
        <v>0</v>
      </c>
      <c r="H204" s="46">
        <f t="shared" si="146"/>
        <v>0</v>
      </c>
      <c r="I204" s="46">
        <f t="shared" si="146"/>
        <v>0</v>
      </c>
      <c r="J204" s="46">
        <f t="shared" si="146"/>
        <v>0</v>
      </c>
      <c r="K204" s="46">
        <f t="shared" si="146"/>
        <v>0</v>
      </c>
      <c r="L204" s="46">
        <f t="shared" si="146"/>
        <v>0</v>
      </c>
      <c r="M204" s="46">
        <f t="shared" si="146"/>
        <v>0</v>
      </c>
      <c r="N204" s="46">
        <f t="shared" si="146"/>
        <v>0</v>
      </c>
      <c r="O204" s="46">
        <f t="shared" si="146"/>
        <v>0</v>
      </c>
      <c r="P204" s="46">
        <f t="shared" si="146"/>
        <v>0</v>
      </c>
      <c r="Q204" s="46">
        <f t="shared" si="146"/>
        <v>0</v>
      </c>
      <c r="R204" s="46">
        <f t="shared" si="146"/>
        <v>0</v>
      </c>
      <c r="S204" s="46">
        <f t="shared" si="146"/>
        <v>0</v>
      </c>
      <c r="T204" s="46">
        <f t="shared" si="146"/>
        <v>0</v>
      </c>
      <c r="U204" s="46">
        <f t="shared" si="146"/>
        <v>0</v>
      </c>
      <c r="V204" s="46">
        <f t="shared" si="146"/>
        <v>0</v>
      </c>
      <c r="W204" s="46">
        <f t="shared" si="146"/>
        <v>0</v>
      </c>
      <c r="X204" s="46">
        <f t="shared" si="146"/>
        <v>0</v>
      </c>
      <c r="Y204" s="46">
        <f t="shared" si="146"/>
        <v>0</v>
      </c>
      <c r="Z204" s="46">
        <f t="shared" si="146"/>
        <v>0</v>
      </c>
      <c r="AA204" s="46">
        <f t="shared" si="146"/>
        <v>0</v>
      </c>
      <c r="AB204" s="46">
        <f t="shared" si="146"/>
        <v>0</v>
      </c>
      <c r="AC204" s="46">
        <f t="shared" si="146"/>
        <v>0</v>
      </c>
      <c r="AD204" s="46">
        <f t="shared" si="146"/>
        <v>0</v>
      </c>
      <c r="AE204" s="46">
        <f t="shared" si="146"/>
        <v>0</v>
      </c>
      <c r="AF204" s="46">
        <f t="shared" si="146"/>
        <v>0</v>
      </c>
      <c r="AG204" s="46">
        <f t="shared" si="146"/>
        <v>0</v>
      </c>
      <c r="AH204" s="46">
        <f t="shared" si="146"/>
        <v>0</v>
      </c>
      <c r="AI204" s="46">
        <f t="shared" si="146"/>
        <v>0</v>
      </c>
      <c r="AJ204" s="46">
        <f t="shared" si="146"/>
        <v>0</v>
      </c>
      <c r="AK204" s="46">
        <f t="shared" si="146"/>
        <v>0</v>
      </c>
      <c r="AL204" s="46">
        <f t="shared" si="146"/>
        <v>0</v>
      </c>
      <c r="AM204" s="46">
        <f t="shared" si="146"/>
        <v>0</v>
      </c>
      <c r="AN204" s="46">
        <f t="shared" si="146"/>
        <v>0</v>
      </c>
      <c r="AO204" s="46">
        <f t="shared" si="146"/>
        <v>0</v>
      </c>
      <c r="AP204" s="46">
        <f t="shared" si="146"/>
        <v>0</v>
      </c>
      <c r="AQ204" s="46">
        <f t="shared" si="146"/>
        <v>0</v>
      </c>
      <c r="AR204" s="46">
        <f t="shared" si="146"/>
        <v>0</v>
      </c>
      <c r="AS204" s="46">
        <f t="shared" si="146"/>
        <v>0</v>
      </c>
      <c r="AT204" s="46">
        <f t="shared" si="146"/>
        <v>0</v>
      </c>
      <c r="AU204" s="46">
        <f t="shared" si="146"/>
        <v>0</v>
      </c>
      <c r="AV204" s="46">
        <f t="shared" si="146"/>
        <v>0</v>
      </c>
      <c r="AW204" s="46">
        <f t="shared" si="146"/>
        <v>0</v>
      </c>
      <c r="AX204" s="46">
        <f t="shared" si="146"/>
        <v>0</v>
      </c>
      <c r="AY204" s="46">
        <f t="shared" si="146"/>
        <v>0</v>
      </c>
      <c r="AZ204" s="46">
        <f t="shared" si="146"/>
        <v>0</v>
      </c>
      <c r="BA204" s="46">
        <f t="shared" si="146"/>
        <v>0</v>
      </c>
      <c r="BB204" s="46">
        <f t="shared" si="146"/>
        <v>0</v>
      </c>
      <c r="BC204" s="46">
        <f t="shared" si="146"/>
        <v>0</v>
      </c>
      <c r="BD204" s="46">
        <f t="shared" si="146"/>
        <v>0</v>
      </c>
      <c r="BE204" s="46">
        <f t="shared" si="146"/>
        <v>0</v>
      </c>
      <c r="BF204" s="46">
        <f t="shared" si="146"/>
        <v>0</v>
      </c>
      <c r="BG204" s="46">
        <f t="shared" si="146"/>
        <v>0</v>
      </c>
      <c r="BH204" s="46">
        <f t="shared" si="146"/>
        <v>0</v>
      </c>
      <c r="BI204" s="46">
        <f t="shared" si="146"/>
        <v>0</v>
      </c>
      <c r="BJ204" s="46">
        <f t="shared" si="146"/>
        <v>0</v>
      </c>
      <c r="BK204" s="46">
        <f t="shared" si="146"/>
        <v>0</v>
      </c>
      <c r="BL204" s="46">
        <f t="shared" si="146"/>
        <v>0</v>
      </c>
      <c r="BM204" s="46">
        <f t="shared" si="146"/>
        <v>0</v>
      </c>
      <c r="BN204" s="46">
        <f t="shared" si="146"/>
        <v>0</v>
      </c>
      <c r="BO204" s="46">
        <f t="shared" si="146"/>
        <v>0</v>
      </c>
      <c r="BP204" s="46">
        <f t="shared" si="146"/>
        <v>0</v>
      </c>
      <c r="BQ204" s="46">
        <f t="shared" si="146"/>
        <v>0</v>
      </c>
      <c r="BR204" s="46">
        <f t="shared" si="146"/>
        <v>0</v>
      </c>
      <c r="BS204" s="46">
        <f t="shared" ref="BS204:DJ204" si="147">BS200+BS194</f>
        <v>0</v>
      </c>
      <c r="BT204" s="46">
        <f t="shared" si="147"/>
        <v>0</v>
      </c>
      <c r="BU204" s="46">
        <f t="shared" si="147"/>
        <v>0</v>
      </c>
      <c r="BV204" s="46">
        <f t="shared" si="147"/>
        <v>0</v>
      </c>
      <c r="BW204" s="46">
        <f t="shared" si="147"/>
        <v>0</v>
      </c>
      <c r="BX204" s="46">
        <f t="shared" si="147"/>
        <v>0</v>
      </c>
      <c r="BY204" s="46">
        <f t="shared" si="147"/>
        <v>0</v>
      </c>
      <c r="BZ204" s="46">
        <f t="shared" si="147"/>
        <v>0</v>
      </c>
      <c r="CA204" s="46">
        <f t="shared" si="147"/>
        <v>0</v>
      </c>
      <c r="CB204" s="46">
        <f t="shared" si="147"/>
        <v>0</v>
      </c>
      <c r="CC204" s="46">
        <f t="shared" si="147"/>
        <v>0</v>
      </c>
      <c r="CD204" s="46">
        <f t="shared" si="147"/>
        <v>0</v>
      </c>
      <c r="CE204" s="46">
        <f t="shared" si="147"/>
        <v>0</v>
      </c>
      <c r="CF204" s="46">
        <f t="shared" si="147"/>
        <v>0</v>
      </c>
      <c r="CG204" s="46">
        <f t="shared" si="147"/>
        <v>0</v>
      </c>
      <c r="CH204" s="46">
        <f t="shared" si="147"/>
        <v>0</v>
      </c>
      <c r="CI204" s="46">
        <f t="shared" si="147"/>
        <v>0</v>
      </c>
      <c r="CJ204" s="46">
        <f t="shared" si="147"/>
        <v>0</v>
      </c>
      <c r="CK204" s="46">
        <f t="shared" si="147"/>
        <v>0</v>
      </c>
      <c r="CL204" s="46">
        <f t="shared" si="147"/>
        <v>0</v>
      </c>
      <c r="CM204" s="46">
        <f t="shared" si="147"/>
        <v>0</v>
      </c>
      <c r="CN204" s="46">
        <f t="shared" si="147"/>
        <v>0</v>
      </c>
      <c r="CO204" s="46">
        <f t="shared" si="147"/>
        <v>0</v>
      </c>
      <c r="CP204" s="46">
        <f t="shared" si="147"/>
        <v>0</v>
      </c>
      <c r="CQ204" s="46">
        <f t="shared" si="147"/>
        <v>0</v>
      </c>
      <c r="CR204" s="46">
        <f t="shared" si="147"/>
        <v>0</v>
      </c>
      <c r="CS204" s="46">
        <f t="shared" si="147"/>
        <v>0</v>
      </c>
      <c r="CT204" s="46">
        <f t="shared" si="147"/>
        <v>0</v>
      </c>
      <c r="CU204" s="46">
        <f t="shared" si="147"/>
        <v>0</v>
      </c>
      <c r="CV204" s="46">
        <f t="shared" si="147"/>
        <v>0</v>
      </c>
      <c r="CW204" s="46">
        <f t="shared" si="147"/>
        <v>0</v>
      </c>
      <c r="CX204" s="46">
        <f t="shared" si="147"/>
        <v>0</v>
      </c>
      <c r="CY204" s="46">
        <f t="shared" si="147"/>
        <v>0</v>
      </c>
      <c r="CZ204" s="46">
        <f t="shared" si="147"/>
        <v>0</v>
      </c>
      <c r="DA204" s="46">
        <f t="shared" si="147"/>
        <v>0</v>
      </c>
      <c r="DB204" s="46">
        <f t="shared" si="147"/>
        <v>0</v>
      </c>
      <c r="DC204" s="46">
        <f t="shared" si="147"/>
        <v>0</v>
      </c>
      <c r="DD204" s="46">
        <f t="shared" si="147"/>
        <v>0</v>
      </c>
      <c r="DE204" s="46">
        <f t="shared" si="147"/>
        <v>0</v>
      </c>
      <c r="DF204" s="46">
        <f t="shared" si="147"/>
        <v>0</v>
      </c>
      <c r="DG204" s="46">
        <f t="shared" si="147"/>
        <v>0</v>
      </c>
      <c r="DH204" s="46">
        <f t="shared" si="147"/>
        <v>0</v>
      </c>
      <c r="DI204" s="46">
        <f t="shared" si="147"/>
        <v>0</v>
      </c>
      <c r="DJ204" s="46">
        <f t="shared" si="147"/>
        <v>0</v>
      </c>
    </row>
    <row r="205" spans="2:114" x14ac:dyDescent="0.35">
      <c r="B205" s="2"/>
      <c r="F205" s="2"/>
    </row>
    <row r="206" spans="2:114" x14ac:dyDescent="0.35">
      <c r="B206" s="2" t="s">
        <v>70</v>
      </c>
    </row>
    <row r="208" spans="2:114" x14ac:dyDescent="0.35">
      <c r="B208" s="40" t="s">
        <v>75</v>
      </c>
      <c r="C208" s="2"/>
      <c r="D208" s="2"/>
      <c r="E208" s="44">
        <f>SUM(G208:DJ208)</f>
        <v>0</v>
      </c>
      <c r="F208" s="2"/>
      <c r="G208" s="46">
        <f t="shared" ref="G208:BR210" si="148">G198*G$52</f>
        <v>0</v>
      </c>
      <c r="H208" s="46">
        <f t="shared" si="148"/>
        <v>0</v>
      </c>
      <c r="I208" s="46">
        <f t="shared" si="148"/>
        <v>0</v>
      </c>
      <c r="J208" s="46">
        <f t="shared" si="148"/>
        <v>0</v>
      </c>
      <c r="K208" s="46">
        <f t="shared" si="148"/>
        <v>0</v>
      </c>
      <c r="L208" s="46">
        <f t="shared" si="148"/>
        <v>0</v>
      </c>
      <c r="M208" s="46">
        <f t="shared" si="148"/>
        <v>0</v>
      </c>
      <c r="N208" s="46">
        <f t="shared" si="148"/>
        <v>0</v>
      </c>
      <c r="O208" s="46">
        <f t="shared" si="148"/>
        <v>0</v>
      </c>
      <c r="P208" s="46">
        <f t="shared" si="148"/>
        <v>0</v>
      </c>
      <c r="Q208" s="46">
        <f t="shared" si="148"/>
        <v>0</v>
      </c>
      <c r="R208" s="46">
        <f t="shared" si="148"/>
        <v>0</v>
      </c>
      <c r="S208" s="46">
        <f t="shared" si="148"/>
        <v>0</v>
      </c>
      <c r="T208" s="46">
        <f t="shared" si="148"/>
        <v>0</v>
      </c>
      <c r="U208" s="46">
        <f t="shared" si="148"/>
        <v>0</v>
      </c>
      <c r="V208" s="46">
        <f t="shared" si="148"/>
        <v>0</v>
      </c>
      <c r="W208" s="46">
        <f t="shared" si="148"/>
        <v>0</v>
      </c>
      <c r="X208" s="46">
        <f t="shared" si="148"/>
        <v>0</v>
      </c>
      <c r="Y208" s="46">
        <f t="shared" si="148"/>
        <v>0</v>
      </c>
      <c r="Z208" s="46">
        <f t="shared" si="148"/>
        <v>0</v>
      </c>
      <c r="AA208" s="46">
        <f t="shared" si="148"/>
        <v>0</v>
      </c>
      <c r="AB208" s="46">
        <f t="shared" si="148"/>
        <v>0</v>
      </c>
      <c r="AC208" s="46">
        <f t="shared" si="148"/>
        <v>0</v>
      </c>
      <c r="AD208" s="46">
        <f t="shared" si="148"/>
        <v>0</v>
      </c>
      <c r="AE208" s="46">
        <f t="shared" si="148"/>
        <v>0</v>
      </c>
      <c r="AF208" s="46">
        <f t="shared" si="148"/>
        <v>0</v>
      </c>
      <c r="AG208" s="46">
        <f t="shared" si="148"/>
        <v>0</v>
      </c>
      <c r="AH208" s="46">
        <f t="shared" si="148"/>
        <v>0</v>
      </c>
      <c r="AI208" s="46">
        <f t="shared" si="148"/>
        <v>0</v>
      </c>
      <c r="AJ208" s="46">
        <f t="shared" si="148"/>
        <v>0</v>
      </c>
      <c r="AK208" s="46">
        <f t="shared" si="148"/>
        <v>0</v>
      </c>
      <c r="AL208" s="46">
        <f t="shared" si="148"/>
        <v>0</v>
      </c>
      <c r="AM208" s="46">
        <f t="shared" si="148"/>
        <v>0</v>
      </c>
      <c r="AN208" s="46">
        <f t="shared" si="148"/>
        <v>0</v>
      </c>
      <c r="AO208" s="46">
        <f t="shared" si="148"/>
        <v>0</v>
      </c>
      <c r="AP208" s="46">
        <f t="shared" si="148"/>
        <v>0</v>
      </c>
      <c r="AQ208" s="46">
        <f t="shared" si="148"/>
        <v>0</v>
      </c>
      <c r="AR208" s="46">
        <f t="shared" si="148"/>
        <v>0</v>
      </c>
      <c r="AS208" s="46">
        <f t="shared" si="148"/>
        <v>0</v>
      </c>
      <c r="AT208" s="46">
        <f t="shared" si="148"/>
        <v>0</v>
      </c>
      <c r="AU208" s="46">
        <f t="shared" si="148"/>
        <v>0</v>
      </c>
      <c r="AV208" s="46">
        <f t="shared" si="148"/>
        <v>0</v>
      </c>
      <c r="AW208" s="46">
        <f t="shared" si="148"/>
        <v>0</v>
      </c>
      <c r="AX208" s="46">
        <f t="shared" si="148"/>
        <v>0</v>
      </c>
      <c r="AY208" s="46">
        <f t="shared" si="148"/>
        <v>0</v>
      </c>
      <c r="AZ208" s="46">
        <f t="shared" si="148"/>
        <v>0</v>
      </c>
      <c r="BA208" s="46">
        <f t="shared" si="148"/>
        <v>0</v>
      </c>
      <c r="BB208" s="46">
        <f t="shared" si="148"/>
        <v>0</v>
      </c>
      <c r="BC208" s="46">
        <f t="shared" si="148"/>
        <v>0</v>
      </c>
      <c r="BD208" s="46">
        <f t="shared" si="148"/>
        <v>0</v>
      </c>
      <c r="BE208" s="46">
        <f t="shared" si="148"/>
        <v>0</v>
      </c>
      <c r="BF208" s="46">
        <f t="shared" si="148"/>
        <v>0</v>
      </c>
      <c r="BG208" s="46">
        <f t="shared" si="148"/>
        <v>0</v>
      </c>
      <c r="BH208" s="46">
        <f t="shared" si="148"/>
        <v>0</v>
      </c>
      <c r="BI208" s="46">
        <f t="shared" si="148"/>
        <v>0</v>
      </c>
      <c r="BJ208" s="46">
        <f t="shared" si="148"/>
        <v>0</v>
      </c>
      <c r="BK208" s="46">
        <f t="shared" si="148"/>
        <v>0</v>
      </c>
      <c r="BL208" s="46">
        <f t="shared" si="148"/>
        <v>0</v>
      </c>
      <c r="BM208" s="46">
        <f t="shared" si="148"/>
        <v>0</v>
      </c>
      <c r="BN208" s="46">
        <f t="shared" si="148"/>
        <v>0</v>
      </c>
      <c r="BO208" s="46">
        <f t="shared" si="148"/>
        <v>0</v>
      </c>
      <c r="BP208" s="46">
        <f t="shared" si="148"/>
        <v>0</v>
      </c>
      <c r="BQ208" s="46">
        <f t="shared" si="148"/>
        <v>0</v>
      </c>
      <c r="BR208" s="46">
        <f t="shared" si="148"/>
        <v>0</v>
      </c>
      <c r="BS208" s="46">
        <f t="shared" ref="BS208:DJ210" si="149">BS198*BS$52</f>
        <v>0</v>
      </c>
      <c r="BT208" s="46">
        <f t="shared" si="149"/>
        <v>0</v>
      </c>
      <c r="BU208" s="46">
        <f t="shared" si="149"/>
        <v>0</v>
      </c>
      <c r="BV208" s="46">
        <f t="shared" si="149"/>
        <v>0</v>
      </c>
      <c r="BW208" s="46">
        <f t="shared" si="149"/>
        <v>0</v>
      </c>
      <c r="BX208" s="46">
        <f t="shared" si="149"/>
        <v>0</v>
      </c>
      <c r="BY208" s="46">
        <f t="shared" si="149"/>
        <v>0</v>
      </c>
      <c r="BZ208" s="46">
        <f t="shared" si="149"/>
        <v>0</v>
      </c>
      <c r="CA208" s="46">
        <f t="shared" si="149"/>
        <v>0</v>
      </c>
      <c r="CB208" s="46">
        <f t="shared" si="149"/>
        <v>0</v>
      </c>
      <c r="CC208" s="46">
        <f t="shared" si="149"/>
        <v>0</v>
      </c>
      <c r="CD208" s="46">
        <f t="shared" si="149"/>
        <v>0</v>
      </c>
      <c r="CE208" s="46">
        <f t="shared" si="149"/>
        <v>0</v>
      </c>
      <c r="CF208" s="46">
        <f t="shared" si="149"/>
        <v>0</v>
      </c>
      <c r="CG208" s="46">
        <f t="shared" si="149"/>
        <v>0</v>
      </c>
      <c r="CH208" s="46">
        <f t="shared" si="149"/>
        <v>0</v>
      </c>
      <c r="CI208" s="46">
        <f t="shared" si="149"/>
        <v>0</v>
      </c>
      <c r="CJ208" s="46">
        <f t="shared" si="149"/>
        <v>0</v>
      </c>
      <c r="CK208" s="46">
        <f t="shared" si="149"/>
        <v>0</v>
      </c>
      <c r="CL208" s="46">
        <f t="shared" si="149"/>
        <v>0</v>
      </c>
      <c r="CM208" s="46">
        <f t="shared" si="149"/>
        <v>0</v>
      </c>
      <c r="CN208" s="46">
        <f t="shared" si="149"/>
        <v>0</v>
      </c>
      <c r="CO208" s="46">
        <f t="shared" si="149"/>
        <v>0</v>
      </c>
      <c r="CP208" s="46">
        <f t="shared" si="149"/>
        <v>0</v>
      </c>
      <c r="CQ208" s="46">
        <f t="shared" si="149"/>
        <v>0</v>
      </c>
      <c r="CR208" s="46">
        <f t="shared" si="149"/>
        <v>0</v>
      </c>
      <c r="CS208" s="46">
        <f t="shared" si="149"/>
        <v>0</v>
      </c>
      <c r="CT208" s="46">
        <f t="shared" si="149"/>
        <v>0</v>
      </c>
      <c r="CU208" s="46">
        <f t="shared" si="149"/>
        <v>0</v>
      </c>
      <c r="CV208" s="46">
        <f t="shared" si="149"/>
        <v>0</v>
      </c>
      <c r="CW208" s="46">
        <f t="shared" si="149"/>
        <v>0</v>
      </c>
      <c r="CX208" s="46">
        <f t="shared" si="149"/>
        <v>0</v>
      </c>
      <c r="CY208" s="46">
        <f t="shared" si="149"/>
        <v>0</v>
      </c>
      <c r="CZ208" s="46">
        <f t="shared" si="149"/>
        <v>0</v>
      </c>
      <c r="DA208" s="46">
        <f t="shared" si="149"/>
        <v>0</v>
      </c>
      <c r="DB208" s="46">
        <f t="shared" si="149"/>
        <v>0</v>
      </c>
      <c r="DC208" s="46">
        <f t="shared" si="149"/>
        <v>0</v>
      </c>
      <c r="DD208" s="46">
        <f t="shared" si="149"/>
        <v>0</v>
      </c>
      <c r="DE208" s="46">
        <f t="shared" si="149"/>
        <v>0</v>
      </c>
      <c r="DF208" s="46">
        <f t="shared" si="149"/>
        <v>0</v>
      </c>
      <c r="DG208" s="46">
        <f t="shared" si="149"/>
        <v>0</v>
      </c>
      <c r="DH208" s="46">
        <f t="shared" si="149"/>
        <v>0</v>
      </c>
      <c r="DI208" s="46">
        <f t="shared" si="149"/>
        <v>0</v>
      </c>
      <c r="DJ208" s="46">
        <f t="shared" si="149"/>
        <v>0</v>
      </c>
    </row>
    <row r="209" spans="2:114" x14ac:dyDescent="0.35">
      <c r="B209" s="40" t="s">
        <v>76</v>
      </c>
      <c r="E209" s="32">
        <f>SUM(G209:DJ209)</f>
        <v>0</v>
      </c>
      <c r="F209" s="2"/>
      <c r="G209" s="43">
        <f t="shared" si="148"/>
        <v>0</v>
      </c>
      <c r="H209" s="43">
        <f t="shared" si="148"/>
        <v>0</v>
      </c>
      <c r="I209" s="43">
        <f t="shared" si="148"/>
        <v>0</v>
      </c>
      <c r="J209" s="43">
        <f t="shared" si="148"/>
        <v>0</v>
      </c>
      <c r="K209" s="43">
        <f t="shared" si="148"/>
        <v>0</v>
      </c>
      <c r="L209" s="43">
        <f t="shared" si="148"/>
        <v>0</v>
      </c>
      <c r="M209" s="43">
        <f t="shared" si="148"/>
        <v>0</v>
      </c>
      <c r="N209" s="43">
        <f t="shared" si="148"/>
        <v>0</v>
      </c>
      <c r="O209" s="43">
        <f t="shared" si="148"/>
        <v>0</v>
      </c>
      <c r="P209" s="43">
        <f t="shared" si="148"/>
        <v>0</v>
      </c>
      <c r="Q209" s="43">
        <f t="shared" si="148"/>
        <v>0</v>
      </c>
      <c r="R209" s="43">
        <f t="shared" si="148"/>
        <v>0</v>
      </c>
      <c r="S209" s="43">
        <f t="shared" si="148"/>
        <v>0</v>
      </c>
      <c r="T209" s="43">
        <f t="shared" si="148"/>
        <v>0</v>
      </c>
      <c r="U209" s="43">
        <f t="shared" si="148"/>
        <v>0</v>
      </c>
      <c r="V209" s="43">
        <f t="shared" si="148"/>
        <v>0</v>
      </c>
      <c r="W209" s="43">
        <f t="shared" si="148"/>
        <v>0</v>
      </c>
      <c r="X209" s="43">
        <f t="shared" si="148"/>
        <v>0</v>
      </c>
      <c r="Y209" s="43">
        <f t="shared" si="148"/>
        <v>0</v>
      </c>
      <c r="Z209" s="43">
        <f t="shared" si="148"/>
        <v>0</v>
      </c>
      <c r="AA209" s="43">
        <f t="shared" si="148"/>
        <v>0</v>
      </c>
      <c r="AB209" s="43">
        <f t="shared" si="148"/>
        <v>0</v>
      </c>
      <c r="AC209" s="43">
        <f t="shared" si="148"/>
        <v>0</v>
      </c>
      <c r="AD209" s="43">
        <f t="shared" si="148"/>
        <v>0</v>
      </c>
      <c r="AE209" s="43">
        <f t="shared" si="148"/>
        <v>0</v>
      </c>
      <c r="AF209" s="43">
        <f t="shared" si="148"/>
        <v>0</v>
      </c>
      <c r="AG209" s="43">
        <f t="shared" si="148"/>
        <v>0</v>
      </c>
      <c r="AH209" s="43">
        <f t="shared" si="148"/>
        <v>0</v>
      </c>
      <c r="AI209" s="43">
        <f t="shared" si="148"/>
        <v>0</v>
      </c>
      <c r="AJ209" s="43">
        <f t="shared" si="148"/>
        <v>0</v>
      </c>
      <c r="AK209" s="43">
        <f t="shared" si="148"/>
        <v>0</v>
      </c>
      <c r="AL209" s="43">
        <f t="shared" si="148"/>
        <v>0</v>
      </c>
      <c r="AM209" s="43">
        <f t="shared" si="148"/>
        <v>0</v>
      </c>
      <c r="AN209" s="43">
        <f t="shared" si="148"/>
        <v>0</v>
      </c>
      <c r="AO209" s="43">
        <f t="shared" si="148"/>
        <v>0</v>
      </c>
      <c r="AP209" s="43">
        <f t="shared" si="148"/>
        <v>0</v>
      </c>
      <c r="AQ209" s="43">
        <f t="shared" si="148"/>
        <v>0</v>
      </c>
      <c r="AR209" s="43">
        <f t="shared" si="148"/>
        <v>0</v>
      </c>
      <c r="AS209" s="43">
        <f t="shared" si="148"/>
        <v>0</v>
      </c>
      <c r="AT209" s="43">
        <f t="shared" si="148"/>
        <v>0</v>
      </c>
      <c r="AU209" s="43">
        <f t="shared" si="148"/>
        <v>0</v>
      </c>
      <c r="AV209" s="43">
        <f t="shared" si="148"/>
        <v>0</v>
      </c>
      <c r="AW209" s="43">
        <f t="shared" si="148"/>
        <v>0</v>
      </c>
      <c r="AX209" s="43">
        <f t="shared" si="148"/>
        <v>0</v>
      </c>
      <c r="AY209" s="43">
        <f t="shared" si="148"/>
        <v>0</v>
      </c>
      <c r="AZ209" s="43">
        <f t="shared" si="148"/>
        <v>0</v>
      </c>
      <c r="BA209" s="43">
        <f t="shared" si="148"/>
        <v>0</v>
      </c>
      <c r="BB209" s="43">
        <f t="shared" si="148"/>
        <v>0</v>
      </c>
      <c r="BC209" s="43">
        <f t="shared" si="148"/>
        <v>0</v>
      </c>
      <c r="BD209" s="43">
        <f t="shared" si="148"/>
        <v>0</v>
      </c>
      <c r="BE209" s="43">
        <f t="shared" si="148"/>
        <v>0</v>
      </c>
      <c r="BF209" s="43">
        <f t="shared" si="148"/>
        <v>0</v>
      </c>
      <c r="BG209" s="43">
        <f t="shared" si="148"/>
        <v>0</v>
      </c>
      <c r="BH209" s="43">
        <f t="shared" si="148"/>
        <v>0</v>
      </c>
      <c r="BI209" s="43">
        <f t="shared" si="148"/>
        <v>0</v>
      </c>
      <c r="BJ209" s="43">
        <f t="shared" si="148"/>
        <v>0</v>
      </c>
      <c r="BK209" s="43">
        <f t="shared" si="148"/>
        <v>0</v>
      </c>
      <c r="BL209" s="43">
        <f t="shared" si="148"/>
        <v>0</v>
      </c>
      <c r="BM209" s="43">
        <f t="shared" si="148"/>
        <v>0</v>
      </c>
      <c r="BN209" s="43">
        <f t="shared" si="148"/>
        <v>0</v>
      </c>
      <c r="BO209" s="43">
        <f t="shared" si="148"/>
        <v>0</v>
      </c>
      <c r="BP209" s="43">
        <f t="shared" si="148"/>
        <v>0</v>
      </c>
      <c r="BQ209" s="43">
        <f t="shared" si="148"/>
        <v>0</v>
      </c>
      <c r="BR209" s="43">
        <f t="shared" si="148"/>
        <v>0</v>
      </c>
      <c r="BS209" s="43">
        <f t="shared" si="149"/>
        <v>0</v>
      </c>
      <c r="BT209" s="43">
        <f t="shared" si="149"/>
        <v>0</v>
      </c>
      <c r="BU209" s="43">
        <f t="shared" si="149"/>
        <v>0</v>
      </c>
      <c r="BV209" s="43">
        <f t="shared" si="149"/>
        <v>0</v>
      </c>
      <c r="BW209" s="43">
        <f t="shared" si="149"/>
        <v>0</v>
      </c>
      <c r="BX209" s="43">
        <f t="shared" si="149"/>
        <v>0</v>
      </c>
      <c r="BY209" s="43">
        <f t="shared" si="149"/>
        <v>0</v>
      </c>
      <c r="BZ209" s="43">
        <f t="shared" si="149"/>
        <v>0</v>
      </c>
      <c r="CA209" s="43">
        <f t="shared" si="149"/>
        <v>0</v>
      </c>
      <c r="CB209" s="43">
        <f t="shared" si="149"/>
        <v>0</v>
      </c>
      <c r="CC209" s="43">
        <f t="shared" si="149"/>
        <v>0</v>
      </c>
      <c r="CD209" s="43">
        <f t="shared" si="149"/>
        <v>0</v>
      </c>
      <c r="CE209" s="43">
        <f t="shared" si="149"/>
        <v>0</v>
      </c>
      <c r="CF209" s="43">
        <f t="shared" si="149"/>
        <v>0</v>
      </c>
      <c r="CG209" s="43">
        <f t="shared" si="149"/>
        <v>0</v>
      </c>
      <c r="CH209" s="43">
        <f t="shared" si="149"/>
        <v>0</v>
      </c>
      <c r="CI209" s="43">
        <f t="shared" si="149"/>
        <v>0</v>
      </c>
      <c r="CJ209" s="43">
        <f t="shared" si="149"/>
        <v>0</v>
      </c>
      <c r="CK209" s="43">
        <f t="shared" si="149"/>
        <v>0</v>
      </c>
      <c r="CL209" s="43">
        <f t="shared" si="149"/>
        <v>0</v>
      </c>
      <c r="CM209" s="43">
        <f t="shared" si="149"/>
        <v>0</v>
      </c>
      <c r="CN209" s="43">
        <f t="shared" si="149"/>
        <v>0</v>
      </c>
      <c r="CO209" s="43">
        <f t="shared" si="149"/>
        <v>0</v>
      </c>
      <c r="CP209" s="43">
        <f t="shared" si="149"/>
        <v>0</v>
      </c>
      <c r="CQ209" s="43">
        <f t="shared" si="149"/>
        <v>0</v>
      </c>
      <c r="CR209" s="43">
        <f t="shared" si="149"/>
        <v>0</v>
      </c>
      <c r="CS209" s="43">
        <f t="shared" si="149"/>
        <v>0</v>
      </c>
      <c r="CT209" s="43">
        <f t="shared" si="149"/>
        <v>0</v>
      </c>
      <c r="CU209" s="43">
        <f t="shared" si="149"/>
        <v>0</v>
      </c>
      <c r="CV209" s="43">
        <f t="shared" si="149"/>
        <v>0</v>
      </c>
      <c r="CW209" s="43">
        <f t="shared" si="149"/>
        <v>0</v>
      </c>
      <c r="CX209" s="43">
        <f t="shared" si="149"/>
        <v>0</v>
      </c>
      <c r="CY209" s="43">
        <f t="shared" si="149"/>
        <v>0</v>
      </c>
      <c r="CZ209" s="43">
        <f t="shared" si="149"/>
        <v>0</v>
      </c>
      <c r="DA209" s="43">
        <f t="shared" si="149"/>
        <v>0</v>
      </c>
      <c r="DB209" s="43">
        <f t="shared" si="149"/>
        <v>0</v>
      </c>
      <c r="DC209" s="43">
        <f t="shared" si="149"/>
        <v>0</v>
      </c>
      <c r="DD209" s="43">
        <f t="shared" si="149"/>
        <v>0</v>
      </c>
      <c r="DE209" s="43">
        <f t="shared" si="149"/>
        <v>0</v>
      </c>
      <c r="DF209" s="43">
        <f t="shared" si="149"/>
        <v>0</v>
      </c>
      <c r="DG209" s="43">
        <f t="shared" si="149"/>
        <v>0</v>
      </c>
      <c r="DH209" s="43">
        <f t="shared" si="149"/>
        <v>0</v>
      </c>
      <c r="DI209" s="43">
        <f t="shared" si="149"/>
        <v>0</v>
      </c>
      <c r="DJ209" s="43">
        <f t="shared" si="149"/>
        <v>0</v>
      </c>
    </row>
    <row r="210" spans="2:114" x14ac:dyDescent="0.35">
      <c r="B210" s="40" t="s">
        <v>77</v>
      </c>
      <c r="E210" s="44">
        <f>SUM(G210:DJ210)</f>
        <v>0</v>
      </c>
      <c r="F210" s="2"/>
      <c r="G210" s="46">
        <f t="shared" si="148"/>
        <v>0</v>
      </c>
      <c r="H210" s="46">
        <f t="shared" si="148"/>
        <v>0</v>
      </c>
      <c r="I210" s="46">
        <f t="shared" si="148"/>
        <v>0</v>
      </c>
      <c r="J210" s="46">
        <f t="shared" si="148"/>
        <v>0</v>
      </c>
      <c r="K210" s="46">
        <f t="shared" si="148"/>
        <v>0</v>
      </c>
      <c r="L210" s="46">
        <f t="shared" si="148"/>
        <v>0</v>
      </c>
      <c r="M210" s="46">
        <f t="shared" si="148"/>
        <v>0</v>
      </c>
      <c r="N210" s="46">
        <f t="shared" si="148"/>
        <v>0</v>
      </c>
      <c r="O210" s="46">
        <f t="shared" si="148"/>
        <v>0</v>
      </c>
      <c r="P210" s="46">
        <f t="shared" si="148"/>
        <v>0</v>
      </c>
      <c r="Q210" s="46">
        <f t="shared" si="148"/>
        <v>0</v>
      </c>
      <c r="R210" s="46">
        <f t="shared" si="148"/>
        <v>0</v>
      </c>
      <c r="S210" s="46">
        <f t="shared" si="148"/>
        <v>0</v>
      </c>
      <c r="T210" s="46">
        <f t="shared" si="148"/>
        <v>0</v>
      </c>
      <c r="U210" s="46">
        <f t="shared" si="148"/>
        <v>0</v>
      </c>
      <c r="V210" s="46">
        <f t="shared" si="148"/>
        <v>0</v>
      </c>
      <c r="W210" s="46">
        <f t="shared" si="148"/>
        <v>0</v>
      </c>
      <c r="X210" s="46">
        <f t="shared" si="148"/>
        <v>0</v>
      </c>
      <c r="Y210" s="46">
        <f t="shared" si="148"/>
        <v>0</v>
      </c>
      <c r="Z210" s="46">
        <f t="shared" si="148"/>
        <v>0</v>
      </c>
      <c r="AA210" s="46">
        <f t="shared" si="148"/>
        <v>0</v>
      </c>
      <c r="AB210" s="46">
        <f t="shared" si="148"/>
        <v>0</v>
      </c>
      <c r="AC210" s="46">
        <f t="shared" si="148"/>
        <v>0</v>
      </c>
      <c r="AD210" s="46">
        <f t="shared" si="148"/>
        <v>0</v>
      </c>
      <c r="AE210" s="46">
        <f t="shared" si="148"/>
        <v>0</v>
      </c>
      <c r="AF210" s="46">
        <f t="shared" si="148"/>
        <v>0</v>
      </c>
      <c r="AG210" s="46">
        <f t="shared" si="148"/>
        <v>0</v>
      </c>
      <c r="AH210" s="46">
        <f t="shared" si="148"/>
        <v>0</v>
      </c>
      <c r="AI210" s="46">
        <f t="shared" si="148"/>
        <v>0</v>
      </c>
      <c r="AJ210" s="46">
        <f t="shared" si="148"/>
        <v>0</v>
      </c>
      <c r="AK210" s="46">
        <f t="shared" si="148"/>
        <v>0</v>
      </c>
      <c r="AL210" s="46">
        <f t="shared" si="148"/>
        <v>0</v>
      </c>
      <c r="AM210" s="46">
        <f t="shared" si="148"/>
        <v>0</v>
      </c>
      <c r="AN210" s="46">
        <f t="shared" si="148"/>
        <v>0</v>
      </c>
      <c r="AO210" s="46">
        <f t="shared" si="148"/>
        <v>0</v>
      </c>
      <c r="AP210" s="46">
        <f t="shared" si="148"/>
        <v>0</v>
      </c>
      <c r="AQ210" s="46">
        <f t="shared" si="148"/>
        <v>0</v>
      </c>
      <c r="AR210" s="46">
        <f t="shared" si="148"/>
        <v>0</v>
      </c>
      <c r="AS210" s="46">
        <f t="shared" si="148"/>
        <v>0</v>
      </c>
      <c r="AT210" s="46">
        <f t="shared" si="148"/>
        <v>0</v>
      </c>
      <c r="AU210" s="46">
        <f t="shared" si="148"/>
        <v>0</v>
      </c>
      <c r="AV210" s="46">
        <f t="shared" si="148"/>
        <v>0</v>
      </c>
      <c r="AW210" s="46">
        <f t="shared" si="148"/>
        <v>0</v>
      </c>
      <c r="AX210" s="46">
        <f t="shared" si="148"/>
        <v>0</v>
      </c>
      <c r="AY210" s="46">
        <f t="shared" si="148"/>
        <v>0</v>
      </c>
      <c r="AZ210" s="46">
        <f t="shared" si="148"/>
        <v>0</v>
      </c>
      <c r="BA210" s="46">
        <f t="shared" si="148"/>
        <v>0</v>
      </c>
      <c r="BB210" s="46">
        <f t="shared" si="148"/>
        <v>0</v>
      </c>
      <c r="BC210" s="46">
        <f t="shared" si="148"/>
        <v>0</v>
      </c>
      <c r="BD210" s="46">
        <f t="shared" si="148"/>
        <v>0</v>
      </c>
      <c r="BE210" s="46">
        <f t="shared" si="148"/>
        <v>0</v>
      </c>
      <c r="BF210" s="46">
        <f t="shared" si="148"/>
        <v>0</v>
      </c>
      <c r="BG210" s="46">
        <f t="shared" si="148"/>
        <v>0</v>
      </c>
      <c r="BH210" s="46">
        <f t="shared" si="148"/>
        <v>0</v>
      </c>
      <c r="BI210" s="46">
        <f t="shared" si="148"/>
        <v>0</v>
      </c>
      <c r="BJ210" s="46">
        <f t="shared" si="148"/>
        <v>0</v>
      </c>
      <c r="BK210" s="46">
        <f t="shared" si="148"/>
        <v>0</v>
      </c>
      <c r="BL210" s="46">
        <f t="shared" si="148"/>
        <v>0</v>
      </c>
      <c r="BM210" s="46">
        <f t="shared" si="148"/>
        <v>0</v>
      </c>
      <c r="BN210" s="46">
        <f t="shared" si="148"/>
        <v>0</v>
      </c>
      <c r="BO210" s="46">
        <f t="shared" si="148"/>
        <v>0</v>
      </c>
      <c r="BP210" s="46">
        <f t="shared" si="148"/>
        <v>0</v>
      </c>
      <c r="BQ210" s="46">
        <f t="shared" si="148"/>
        <v>0</v>
      </c>
      <c r="BR210" s="46">
        <f t="shared" si="148"/>
        <v>0</v>
      </c>
      <c r="BS210" s="46">
        <f t="shared" si="149"/>
        <v>0</v>
      </c>
      <c r="BT210" s="46">
        <f t="shared" si="149"/>
        <v>0</v>
      </c>
      <c r="BU210" s="46">
        <f t="shared" si="149"/>
        <v>0</v>
      </c>
      <c r="BV210" s="46">
        <f t="shared" si="149"/>
        <v>0</v>
      </c>
      <c r="BW210" s="46">
        <f t="shared" si="149"/>
        <v>0</v>
      </c>
      <c r="BX210" s="46">
        <f t="shared" si="149"/>
        <v>0</v>
      </c>
      <c r="BY210" s="46">
        <f t="shared" si="149"/>
        <v>0</v>
      </c>
      <c r="BZ210" s="46">
        <f t="shared" si="149"/>
        <v>0</v>
      </c>
      <c r="CA210" s="46">
        <f t="shared" si="149"/>
        <v>0</v>
      </c>
      <c r="CB210" s="46">
        <f t="shared" si="149"/>
        <v>0</v>
      </c>
      <c r="CC210" s="46">
        <f t="shared" si="149"/>
        <v>0</v>
      </c>
      <c r="CD210" s="46">
        <f t="shared" si="149"/>
        <v>0</v>
      </c>
      <c r="CE210" s="46">
        <f t="shared" si="149"/>
        <v>0</v>
      </c>
      <c r="CF210" s="46">
        <f t="shared" si="149"/>
        <v>0</v>
      </c>
      <c r="CG210" s="46">
        <f t="shared" si="149"/>
        <v>0</v>
      </c>
      <c r="CH210" s="46">
        <f t="shared" si="149"/>
        <v>0</v>
      </c>
      <c r="CI210" s="46">
        <f t="shared" si="149"/>
        <v>0</v>
      </c>
      <c r="CJ210" s="46">
        <f t="shared" si="149"/>
        <v>0</v>
      </c>
      <c r="CK210" s="46">
        <f t="shared" si="149"/>
        <v>0</v>
      </c>
      <c r="CL210" s="46">
        <f t="shared" si="149"/>
        <v>0</v>
      </c>
      <c r="CM210" s="46">
        <f t="shared" si="149"/>
        <v>0</v>
      </c>
      <c r="CN210" s="46">
        <f t="shared" si="149"/>
        <v>0</v>
      </c>
      <c r="CO210" s="46">
        <f t="shared" si="149"/>
        <v>0</v>
      </c>
      <c r="CP210" s="46">
        <f t="shared" si="149"/>
        <v>0</v>
      </c>
      <c r="CQ210" s="46">
        <f t="shared" si="149"/>
        <v>0</v>
      </c>
      <c r="CR210" s="46">
        <f t="shared" si="149"/>
        <v>0</v>
      </c>
      <c r="CS210" s="46">
        <f t="shared" si="149"/>
        <v>0</v>
      </c>
      <c r="CT210" s="46">
        <f t="shared" si="149"/>
        <v>0</v>
      </c>
      <c r="CU210" s="46">
        <f t="shared" si="149"/>
        <v>0</v>
      </c>
      <c r="CV210" s="46">
        <f t="shared" si="149"/>
        <v>0</v>
      </c>
      <c r="CW210" s="46">
        <f t="shared" si="149"/>
        <v>0</v>
      </c>
      <c r="CX210" s="46">
        <f t="shared" si="149"/>
        <v>0</v>
      </c>
      <c r="CY210" s="46">
        <f t="shared" si="149"/>
        <v>0</v>
      </c>
      <c r="CZ210" s="46">
        <f t="shared" si="149"/>
        <v>0</v>
      </c>
      <c r="DA210" s="46">
        <f t="shared" si="149"/>
        <v>0</v>
      </c>
      <c r="DB210" s="46">
        <f t="shared" si="149"/>
        <v>0</v>
      </c>
      <c r="DC210" s="46">
        <f t="shared" si="149"/>
        <v>0</v>
      </c>
      <c r="DD210" s="46">
        <f t="shared" si="149"/>
        <v>0</v>
      </c>
      <c r="DE210" s="46">
        <f t="shared" si="149"/>
        <v>0</v>
      </c>
      <c r="DF210" s="46">
        <f t="shared" si="149"/>
        <v>0</v>
      </c>
      <c r="DG210" s="46">
        <f t="shared" si="149"/>
        <v>0</v>
      </c>
      <c r="DH210" s="46">
        <f t="shared" si="149"/>
        <v>0</v>
      </c>
      <c r="DI210" s="46">
        <f t="shared" si="149"/>
        <v>0</v>
      </c>
      <c r="DJ210" s="46">
        <f t="shared" si="149"/>
        <v>0</v>
      </c>
    </row>
    <row r="211" spans="2:114" x14ac:dyDescent="0.35">
      <c r="B211" s="40"/>
      <c r="E211" s="32"/>
      <c r="F211" s="2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  <c r="CO211" s="55"/>
      <c r="CP211" s="55"/>
      <c r="CQ211" s="55"/>
      <c r="CR211" s="55"/>
      <c r="CS211" s="55"/>
      <c r="CT211" s="55"/>
      <c r="CU211" s="55"/>
      <c r="CV211" s="55"/>
      <c r="CW211" s="55"/>
      <c r="CX211" s="55"/>
      <c r="CY211" s="55"/>
      <c r="CZ211" s="55"/>
      <c r="DA211" s="55"/>
      <c r="DB211" s="55"/>
      <c r="DC211" s="55"/>
      <c r="DD211" s="55"/>
      <c r="DE211" s="55"/>
      <c r="DF211" s="55"/>
      <c r="DG211" s="55"/>
      <c r="DH211" s="55"/>
      <c r="DI211" s="55"/>
      <c r="DJ211" s="55"/>
    </row>
    <row r="212" spans="2:114" x14ac:dyDescent="0.35">
      <c r="B212" s="40" t="s">
        <v>78</v>
      </c>
      <c r="C212" s="2"/>
      <c r="D212" s="2"/>
      <c r="E212" s="44">
        <f>SUM(G212:DJ212)</f>
        <v>0</v>
      </c>
      <c r="F212" s="2"/>
      <c r="G212" s="46">
        <f t="shared" ref="G212:BR214" si="150">G202*G$52</f>
        <v>0</v>
      </c>
      <c r="H212" s="46">
        <f t="shared" si="150"/>
        <v>0</v>
      </c>
      <c r="I212" s="46">
        <f t="shared" si="150"/>
        <v>0</v>
      </c>
      <c r="J212" s="46">
        <f t="shared" si="150"/>
        <v>0</v>
      </c>
      <c r="K212" s="46">
        <f t="shared" si="150"/>
        <v>0</v>
      </c>
      <c r="L212" s="46">
        <f t="shared" si="150"/>
        <v>0</v>
      </c>
      <c r="M212" s="46">
        <f t="shared" si="150"/>
        <v>0</v>
      </c>
      <c r="N212" s="46">
        <f t="shared" si="150"/>
        <v>0</v>
      </c>
      <c r="O212" s="46">
        <f t="shared" si="150"/>
        <v>0</v>
      </c>
      <c r="P212" s="46">
        <f t="shared" si="150"/>
        <v>0</v>
      </c>
      <c r="Q212" s="46">
        <f t="shared" si="150"/>
        <v>0</v>
      </c>
      <c r="R212" s="46">
        <f t="shared" si="150"/>
        <v>0</v>
      </c>
      <c r="S212" s="46">
        <f t="shared" si="150"/>
        <v>0</v>
      </c>
      <c r="T212" s="46">
        <f t="shared" si="150"/>
        <v>0</v>
      </c>
      <c r="U212" s="46">
        <f t="shared" si="150"/>
        <v>0</v>
      </c>
      <c r="V212" s="46">
        <f t="shared" si="150"/>
        <v>0</v>
      </c>
      <c r="W212" s="46">
        <f t="shared" si="150"/>
        <v>0</v>
      </c>
      <c r="X212" s="46">
        <f t="shared" si="150"/>
        <v>0</v>
      </c>
      <c r="Y212" s="46">
        <f t="shared" si="150"/>
        <v>0</v>
      </c>
      <c r="Z212" s="46">
        <f t="shared" si="150"/>
        <v>0</v>
      </c>
      <c r="AA212" s="46">
        <f t="shared" si="150"/>
        <v>0</v>
      </c>
      <c r="AB212" s="46">
        <f t="shared" si="150"/>
        <v>0</v>
      </c>
      <c r="AC212" s="46">
        <f t="shared" si="150"/>
        <v>0</v>
      </c>
      <c r="AD212" s="46">
        <f t="shared" si="150"/>
        <v>0</v>
      </c>
      <c r="AE212" s="46">
        <f t="shared" si="150"/>
        <v>0</v>
      </c>
      <c r="AF212" s="46">
        <f t="shared" si="150"/>
        <v>0</v>
      </c>
      <c r="AG212" s="46">
        <f t="shared" si="150"/>
        <v>0</v>
      </c>
      <c r="AH212" s="46">
        <f t="shared" si="150"/>
        <v>0</v>
      </c>
      <c r="AI212" s="46">
        <f t="shared" si="150"/>
        <v>0</v>
      </c>
      <c r="AJ212" s="46">
        <f t="shared" si="150"/>
        <v>0</v>
      </c>
      <c r="AK212" s="46">
        <f t="shared" si="150"/>
        <v>0</v>
      </c>
      <c r="AL212" s="46">
        <f t="shared" si="150"/>
        <v>0</v>
      </c>
      <c r="AM212" s="46">
        <f t="shared" si="150"/>
        <v>0</v>
      </c>
      <c r="AN212" s="46">
        <f t="shared" si="150"/>
        <v>0</v>
      </c>
      <c r="AO212" s="46">
        <f t="shared" si="150"/>
        <v>0</v>
      </c>
      <c r="AP212" s="46">
        <f t="shared" si="150"/>
        <v>0</v>
      </c>
      <c r="AQ212" s="46">
        <f t="shared" si="150"/>
        <v>0</v>
      </c>
      <c r="AR212" s="46">
        <f t="shared" si="150"/>
        <v>0</v>
      </c>
      <c r="AS212" s="46">
        <f t="shared" si="150"/>
        <v>0</v>
      </c>
      <c r="AT212" s="46">
        <f t="shared" si="150"/>
        <v>0</v>
      </c>
      <c r="AU212" s="46">
        <f t="shared" si="150"/>
        <v>0</v>
      </c>
      <c r="AV212" s="46">
        <f t="shared" si="150"/>
        <v>0</v>
      </c>
      <c r="AW212" s="46">
        <f t="shared" si="150"/>
        <v>0</v>
      </c>
      <c r="AX212" s="46">
        <f t="shared" si="150"/>
        <v>0</v>
      </c>
      <c r="AY212" s="46">
        <f t="shared" si="150"/>
        <v>0</v>
      </c>
      <c r="AZ212" s="46">
        <f t="shared" si="150"/>
        <v>0</v>
      </c>
      <c r="BA212" s="46">
        <f t="shared" si="150"/>
        <v>0</v>
      </c>
      <c r="BB212" s="46">
        <f t="shared" si="150"/>
        <v>0</v>
      </c>
      <c r="BC212" s="46">
        <f t="shared" si="150"/>
        <v>0</v>
      </c>
      <c r="BD212" s="46">
        <f t="shared" si="150"/>
        <v>0</v>
      </c>
      <c r="BE212" s="46">
        <f t="shared" si="150"/>
        <v>0</v>
      </c>
      <c r="BF212" s="46">
        <f t="shared" si="150"/>
        <v>0</v>
      </c>
      <c r="BG212" s="46">
        <f t="shared" si="150"/>
        <v>0</v>
      </c>
      <c r="BH212" s="46">
        <f t="shared" si="150"/>
        <v>0</v>
      </c>
      <c r="BI212" s="46">
        <f t="shared" si="150"/>
        <v>0</v>
      </c>
      <c r="BJ212" s="46">
        <f t="shared" si="150"/>
        <v>0</v>
      </c>
      <c r="BK212" s="46">
        <f t="shared" si="150"/>
        <v>0</v>
      </c>
      <c r="BL212" s="46">
        <f t="shared" si="150"/>
        <v>0</v>
      </c>
      <c r="BM212" s="46">
        <f t="shared" si="150"/>
        <v>0</v>
      </c>
      <c r="BN212" s="46">
        <f t="shared" si="150"/>
        <v>0</v>
      </c>
      <c r="BO212" s="46">
        <f t="shared" si="150"/>
        <v>0</v>
      </c>
      <c r="BP212" s="46">
        <f t="shared" si="150"/>
        <v>0</v>
      </c>
      <c r="BQ212" s="46">
        <f t="shared" si="150"/>
        <v>0</v>
      </c>
      <c r="BR212" s="46">
        <f t="shared" si="150"/>
        <v>0</v>
      </c>
      <c r="BS212" s="46">
        <f t="shared" ref="BS212:DJ214" si="151">BS202*BS$52</f>
        <v>0</v>
      </c>
      <c r="BT212" s="46">
        <f t="shared" si="151"/>
        <v>0</v>
      </c>
      <c r="BU212" s="46">
        <f t="shared" si="151"/>
        <v>0</v>
      </c>
      <c r="BV212" s="46">
        <f t="shared" si="151"/>
        <v>0</v>
      </c>
      <c r="BW212" s="46">
        <f t="shared" si="151"/>
        <v>0</v>
      </c>
      <c r="BX212" s="46">
        <f t="shared" si="151"/>
        <v>0</v>
      </c>
      <c r="BY212" s="46">
        <f t="shared" si="151"/>
        <v>0</v>
      </c>
      <c r="BZ212" s="46">
        <f t="shared" si="151"/>
        <v>0</v>
      </c>
      <c r="CA212" s="46">
        <f t="shared" si="151"/>
        <v>0</v>
      </c>
      <c r="CB212" s="46">
        <f t="shared" si="151"/>
        <v>0</v>
      </c>
      <c r="CC212" s="46">
        <f t="shared" si="151"/>
        <v>0</v>
      </c>
      <c r="CD212" s="46">
        <f t="shared" si="151"/>
        <v>0</v>
      </c>
      <c r="CE212" s="46">
        <f t="shared" si="151"/>
        <v>0</v>
      </c>
      <c r="CF212" s="46">
        <f t="shared" si="151"/>
        <v>0</v>
      </c>
      <c r="CG212" s="46">
        <f t="shared" si="151"/>
        <v>0</v>
      </c>
      <c r="CH212" s="46">
        <f t="shared" si="151"/>
        <v>0</v>
      </c>
      <c r="CI212" s="46">
        <f t="shared" si="151"/>
        <v>0</v>
      </c>
      <c r="CJ212" s="46">
        <f t="shared" si="151"/>
        <v>0</v>
      </c>
      <c r="CK212" s="46">
        <f t="shared" si="151"/>
        <v>0</v>
      </c>
      <c r="CL212" s="46">
        <f t="shared" si="151"/>
        <v>0</v>
      </c>
      <c r="CM212" s="46">
        <f t="shared" si="151"/>
        <v>0</v>
      </c>
      <c r="CN212" s="46">
        <f t="shared" si="151"/>
        <v>0</v>
      </c>
      <c r="CO212" s="46">
        <f t="shared" si="151"/>
        <v>0</v>
      </c>
      <c r="CP212" s="46">
        <f t="shared" si="151"/>
        <v>0</v>
      </c>
      <c r="CQ212" s="46">
        <f t="shared" si="151"/>
        <v>0</v>
      </c>
      <c r="CR212" s="46">
        <f t="shared" si="151"/>
        <v>0</v>
      </c>
      <c r="CS212" s="46">
        <f t="shared" si="151"/>
        <v>0</v>
      </c>
      <c r="CT212" s="46">
        <f t="shared" si="151"/>
        <v>0</v>
      </c>
      <c r="CU212" s="46">
        <f t="shared" si="151"/>
        <v>0</v>
      </c>
      <c r="CV212" s="46">
        <f t="shared" si="151"/>
        <v>0</v>
      </c>
      <c r="CW212" s="46">
        <f t="shared" si="151"/>
        <v>0</v>
      </c>
      <c r="CX212" s="46">
        <f t="shared" si="151"/>
        <v>0</v>
      </c>
      <c r="CY212" s="46">
        <f t="shared" si="151"/>
        <v>0</v>
      </c>
      <c r="CZ212" s="46">
        <f t="shared" si="151"/>
        <v>0</v>
      </c>
      <c r="DA212" s="46">
        <f t="shared" si="151"/>
        <v>0</v>
      </c>
      <c r="DB212" s="46">
        <f t="shared" si="151"/>
        <v>0</v>
      </c>
      <c r="DC212" s="46">
        <f t="shared" si="151"/>
        <v>0</v>
      </c>
      <c r="DD212" s="46">
        <f t="shared" si="151"/>
        <v>0</v>
      </c>
      <c r="DE212" s="46">
        <f t="shared" si="151"/>
        <v>0</v>
      </c>
      <c r="DF212" s="46">
        <f t="shared" si="151"/>
        <v>0</v>
      </c>
      <c r="DG212" s="46">
        <f t="shared" si="151"/>
        <v>0</v>
      </c>
      <c r="DH212" s="46">
        <f t="shared" si="151"/>
        <v>0</v>
      </c>
      <c r="DI212" s="46">
        <f t="shared" si="151"/>
        <v>0</v>
      </c>
      <c r="DJ212" s="46">
        <f t="shared" si="151"/>
        <v>0</v>
      </c>
    </row>
    <row r="213" spans="2:114" x14ac:dyDescent="0.35">
      <c r="B213" s="40" t="s">
        <v>79</v>
      </c>
      <c r="E213" s="32">
        <f>SUM(G213:DJ213)</f>
        <v>0</v>
      </c>
      <c r="F213" s="2"/>
      <c r="G213" s="43">
        <f t="shared" si="150"/>
        <v>0</v>
      </c>
      <c r="H213" s="43">
        <f t="shared" si="150"/>
        <v>0</v>
      </c>
      <c r="I213" s="43">
        <f t="shared" si="150"/>
        <v>0</v>
      </c>
      <c r="J213" s="43">
        <f t="shared" si="150"/>
        <v>0</v>
      </c>
      <c r="K213" s="43">
        <f t="shared" si="150"/>
        <v>0</v>
      </c>
      <c r="L213" s="43">
        <f t="shared" si="150"/>
        <v>0</v>
      </c>
      <c r="M213" s="43">
        <f t="shared" si="150"/>
        <v>0</v>
      </c>
      <c r="N213" s="43">
        <f t="shared" si="150"/>
        <v>0</v>
      </c>
      <c r="O213" s="43">
        <f t="shared" si="150"/>
        <v>0</v>
      </c>
      <c r="P213" s="43">
        <f t="shared" si="150"/>
        <v>0</v>
      </c>
      <c r="Q213" s="43">
        <f t="shared" si="150"/>
        <v>0</v>
      </c>
      <c r="R213" s="43">
        <f t="shared" si="150"/>
        <v>0</v>
      </c>
      <c r="S213" s="43">
        <f t="shared" si="150"/>
        <v>0</v>
      </c>
      <c r="T213" s="43">
        <f t="shared" si="150"/>
        <v>0</v>
      </c>
      <c r="U213" s="43">
        <f t="shared" si="150"/>
        <v>0</v>
      </c>
      <c r="V213" s="43">
        <f t="shared" si="150"/>
        <v>0</v>
      </c>
      <c r="W213" s="43">
        <f t="shared" si="150"/>
        <v>0</v>
      </c>
      <c r="X213" s="43">
        <f t="shared" si="150"/>
        <v>0</v>
      </c>
      <c r="Y213" s="43">
        <f t="shared" si="150"/>
        <v>0</v>
      </c>
      <c r="Z213" s="43">
        <f t="shared" si="150"/>
        <v>0</v>
      </c>
      <c r="AA213" s="43">
        <f t="shared" si="150"/>
        <v>0</v>
      </c>
      <c r="AB213" s="43">
        <f t="shared" si="150"/>
        <v>0</v>
      </c>
      <c r="AC213" s="43">
        <f t="shared" si="150"/>
        <v>0</v>
      </c>
      <c r="AD213" s="43">
        <f t="shared" si="150"/>
        <v>0</v>
      </c>
      <c r="AE213" s="43">
        <f t="shared" si="150"/>
        <v>0</v>
      </c>
      <c r="AF213" s="43">
        <f t="shared" si="150"/>
        <v>0</v>
      </c>
      <c r="AG213" s="43">
        <f t="shared" si="150"/>
        <v>0</v>
      </c>
      <c r="AH213" s="43">
        <f t="shared" si="150"/>
        <v>0</v>
      </c>
      <c r="AI213" s="43">
        <f t="shared" si="150"/>
        <v>0</v>
      </c>
      <c r="AJ213" s="43">
        <f t="shared" si="150"/>
        <v>0</v>
      </c>
      <c r="AK213" s="43">
        <f t="shared" si="150"/>
        <v>0</v>
      </c>
      <c r="AL213" s="43">
        <f t="shared" si="150"/>
        <v>0</v>
      </c>
      <c r="AM213" s="43">
        <f t="shared" si="150"/>
        <v>0</v>
      </c>
      <c r="AN213" s="43">
        <f t="shared" si="150"/>
        <v>0</v>
      </c>
      <c r="AO213" s="43">
        <f t="shared" si="150"/>
        <v>0</v>
      </c>
      <c r="AP213" s="43">
        <f t="shared" si="150"/>
        <v>0</v>
      </c>
      <c r="AQ213" s="43">
        <f t="shared" si="150"/>
        <v>0</v>
      </c>
      <c r="AR213" s="43">
        <f t="shared" si="150"/>
        <v>0</v>
      </c>
      <c r="AS213" s="43">
        <f t="shared" si="150"/>
        <v>0</v>
      </c>
      <c r="AT213" s="43">
        <f t="shared" si="150"/>
        <v>0</v>
      </c>
      <c r="AU213" s="43">
        <f t="shared" si="150"/>
        <v>0</v>
      </c>
      <c r="AV213" s="43">
        <f t="shared" si="150"/>
        <v>0</v>
      </c>
      <c r="AW213" s="43">
        <f t="shared" si="150"/>
        <v>0</v>
      </c>
      <c r="AX213" s="43">
        <f t="shared" si="150"/>
        <v>0</v>
      </c>
      <c r="AY213" s="43">
        <f t="shared" si="150"/>
        <v>0</v>
      </c>
      <c r="AZ213" s="43">
        <f t="shared" si="150"/>
        <v>0</v>
      </c>
      <c r="BA213" s="43">
        <f t="shared" si="150"/>
        <v>0</v>
      </c>
      <c r="BB213" s="43">
        <f t="shared" si="150"/>
        <v>0</v>
      </c>
      <c r="BC213" s="43">
        <f t="shared" si="150"/>
        <v>0</v>
      </c>
      <c r="BD213" s="43">
        <f t="shared" si="150"/>
        <v>0</v>
      </c>
      <c r="BE213" s="43">
        <f t="shared" si="150"/>
        <v>0</v>
      </c>
      <c r="BF213" s="43">
        <f t="shared" si="150"/>
        <v>0</v>
      </c>
      <c r="BG213" s="43">
        <f t="shared" si="150"/>
        <v>0</v>
      </c>
      <c r="BH213" s="43">
        <f t="shared" si="150"/>
        <v>0</v>
      </c>
      <c r="BI213" s="43">
        <f t="shared" si="150"/>
        <v>0</v>
      </c>
      <c r="BJ213" s="43">
        <f t="shared" si="150"/>
        <v>0</v>
      </c>
      <c r="BK213" s="43">
        <f t="shared" si="150"/>
        <v>0</v>
      </c>
      <c r="BL213" s="43">
        <f t="shared" si="150"/>
        <v>0</v>
      </c>
      <c r="BM213" s="43">
        <f t="shared" si="150"/>
        <v>0</v>
      </c>
      <c r="BN213" s="43">
        <f t="shared" si="150"/>
        <v>0</v>
      </c>
      <c r="BO213" s="43">
        <f t="shared" si="150"/>
        <v>0</v>
      </c>
      <c r="BP213" s="43">
        <f t="shared" si="150"/>
        <v>0</v>
      </c>
      <c r="BQ213" s="43">
        <f t="shared" si="150"/>
        <v>0</v>
      </c>
      <c r="BR213" s="43">
        <f t="shared" si="150"/>
        <v>0</v>
      </c>
      <c r="BS213" s="43">
        <f t="shared" si="151"/>
        <v>0</v>
      </c>
      <c r="BT213" s="43">
        <f t="shared" si="151"/>
        <v>0</v>
      </c>
      <c r="BU213" s="43">
        <f t="shared" si="151"/>
        <v>0</v>
      </c>
      <c r="BV213" s="43">
        <f t="shared" si="151"/>
        <v>0</v>
      </c>
      <c r="BW213" s="43">
        <f t="shared" si="151"/>
        <v>0</v>
      </c>
      <c r="BX213" s="43">
        <f t="shared" si="151"/>
        <v>0</v>
      </c>
      <c r="BY213" s="43">
        <f t="shared" si="151"/>
        <v>0</v>
      </c>
      <c r="BZ213" s="43">
        <f t="shared" si="151"/>
        <v>0</v>
      </c>
      <c r="CA213" s="43">
        <f t="shared" si="151"/>
        <v>0</v>
      </c>
      <c r="CB213" s="43">
        <f t="shared" si="151"/>
        <v>0</v>
      </c>
      <c r="CC213" s="43">
        <f t="shared" si="151"/>
        <v>0</v>
      </c>
      <c r="CD213" s="43">
        <f t="shared" si="151"/>
        <v>0</v>
      </c>
      <c r="CE213" s="43">
        <f t="shared" si="151"/>
        <v>0</v>
      </c>
      <c r="CF213" s="43">
        <f t="shared" si="151"/>
        <v>0</v>
      </c>
      <c r="CG213" s="43">
        <f t="shared" si="151"/>
        <v>0</v>
      </c>
      <c r="CH213" s="43">
        <f t="shared" si="151"/>
        <v>0</v>
      </c>
      <c r="CI213" s="43">
        <f t="shared" si="151"/>
        <v>0</v>
      </c>
      <c r="CJ213" s="43">
        <f t="shared" si="151"/>
        <v>0</v>
      </c>
      <c r="CK213" s="43">
        <f t="shared" si="151"/>
        <v>0</v>
      </c>
      <c r="CL213" s="43">
        <f t="shared" si="151"/>
        <v>0</v>
      </c>
      <c r="CM213" s="43">
        <f t="shared" si="151"/>
        <v>0</v>
      </c>
      <c r="CN213" s="43">
        <f t="shared" si="151"/>
        <v>0</v>
      </c>
      <c r="CO213" s="43">
        <f t="shared" si="151"/>
        <v>0</v>
      </c>
      <c r="CP213" s="43">
        <f t="shared" si="151"/>
        <v>0</v>
      </c>
      <c r="CQ213" s="43">
        <f t="shared" si="151"/>
        <v>0</v>
      </c>
      <c r="CR213" s="43">
        <f t="shared" si="151"/>
        <v>0</v>
      </c>
      <c r="CS213" s="43">
        <f t="shared" si="151"/>
        <v>0</v>
      </c>
      <c r="CT213" s="43">
        <f t="shared" si="151"/>
        <v>0</v>
      </c>
      <c r="CU213" s="43">
        <f t="shared" si="151"/>
        <v>0</v>
      </c>
      <c r="CV213" s="43">
        <f t="shared" si="151"/>
        <v>0</v>
      </c>
      <c r="CW213" s="43">
        <f t="shared" si="151"/>
        <v>0</v>
      </c>
      <c r="CX213" s="43">
        <f t="shared" si="151"/>
        <v>0</v>
      </c>
      <c r="CY213" s="43">
        <f t="shared" si="151"/>
        <v>0</v>
      </c>
      <c r="CZ213" s="43">
        <f t="shared" si="151"/>
        <v>0</v>
      </c>
      <c r="DA213" s="43">
        <f t="shared" si="151"/>
        <v>0</v>
      </c>
      <c r="DB213" s="43">
        <f t="shared" si="151"/>
        <v>0</v>
      </c>
      <c r="DC213" s="43">
        <f t="shared" si="151"/>
        <v>0</v>
      </c>
      <c r="DD213" s="43">
        <f t="shared" si="151"/>
        <v>0</v>
      </c>
      <c r="DE213" s="43">
        <f t="shared" si="151"/>
        <v>0</v>
      </c>
      <c r="DF213" s="43">
        <f t="shared" si="151"/>
        <v>0</v>
      </c>
      <c r="DG213" s="43">
        <f t="shared" si="151"/>
        <v>0</v>
      </c>
      <c r="DH213" s="43">
        <f t="shared" si="151"/>
        <v>0</v>
      </c>
      <c r="DI213" s="43">
        <f t="shared" si="151"/>
        <v>0</v>
      </c>
      <c r="DJ213" s="43">
        <f t="shared" si="151"/>
        <v>0</v>
      </c>
    </row>
    <row r="214" spans="2:114" x14ac:dyDescent="0.35">
      <c r="B214" s="40" t="s">
        <v>80</v>
      </c>
      <c r="E214" s="44">
        <f>SUM(G214:DJ214)</f>
        <v>0</v>
      </c>
      <c r="F214" s="2"/>
      <c r="G214" s="46">
        <f t="shared" si="150"/>
        <v>0</v>
      </c>
      <c r="H214" s="46">
        <f t="shared" si="150"/>
        <v>0</v>
      </c>
      <c r="I214" s="46">
        <f t="shared" si="150"/>
        <v>0</v>
      </c>
      <c r="J214" s="46">
        <f t="shared" si="150"/>
        <v>0</v>
      </c>
      <c r="K214" s="46">
        <f t="shared" si="150"/>
        <v>0</v>
      </c>
      <c r="L214" s="46">
        <f t="shared" si="150"/>
        <v>0</v>
      </c>
      <c r="M214" s="46">
        <f t="shared" si="150"/>
        <v>0</v>
      </c>
      <c r="N214" s="46">
        <f t="shared" si="150"/>
        <v>0</v>
      </c>
      <c r="O214" s="46">
        <f t="shared" si="150"/>
        <v>0</v>
      </c>
      <c r="P214" s="46">
        <f t="shared" si="150"/>
        <v>0</v>
      </c>
      <c r="Q214" s="46">
        <f t="shared" si="150"/>
        <v>0</v>
      </c>
      <c r="R214" s="46">
        <f t="shared" si="150"/>
        <v>0</v>
      </c>
      <c r="S214" s="46">
        <f t="shared" si="150"/>
        <v>0</v>
      </c>
      <c r="T214" s="46">
        <f t="shared" si="150"/>
        <v>0</v>
      </c>
      <c r="U214" s="46">
        <f t="shared" si="150"/>
        <v>0</v>
      </c>
      <c r="V214" s="46">
        <f t="shared" si="150"/>
        <v>0</v>
      </c>
      <c r="W214" s="46">
        <f t="shared" si="150"/>
        <v>0</v>
      </c>
      <c r="X214" s="46">
        <f t="shared" si="150"/>
        <v>0</v>
      </c>
      <c r="Y214" s="46">
        <f t="shared" si="150"/>
        <v>0</v>
      </c>
      <c r="Z214" s="46">
        <f t="shared" si="150"/>
        <v>0</v>
      </c>
      <c r="AA214" s="46">
        <f t="shared" si="150"/>
        <v>0</v>
      </c>
      <c r="AB214" s="46">
        <f t="shared" si="150"/>
        <v>0</v>
      </c>
      <c r="AC214" s="46">
        <f t="shared" si="150"/>
        <v>0</v>
      </c>
      <c r="AD214" s="46">
        <f t="shared" si="150"/>
        <v>0</v>
      </c>
      <c r="AE214" s="46">
        <f t="shared" si="150"/>
        <v>0</v>
      </c>
      <c r="AF214" s="46">
        <f t="shared" si="150"/>
        <v>0</v>
      </c>
      <c r="AG214" s="46">
        <f t="shared" si="150"/>
        <v>0</v>
      </c>
      <c r="AH214" s="46">
        <f t="shared" si="150"/>
        <v>0</v>
      </c>
      <c r="AI214" s="46">
        <f t="shared" si="150"/>
        <v>0</v>
      </c>
      <c r="AJ214" s="46">
        <f t="shared" si="150"/>
        <v>0</v>
      </c>
      <c r="AK214" s="46">
        <f t="shared" si="150"/>
        <v>0</v>
      </c>
      <c r="AL214" s="46">
        <f t="shared" si="150"/>
        <v>0</v>
      </c>
      <c r="AM214" s="46">
        <f t="shared" si="150"/>
        <v>0</v>
      </c>
      <c r="AN214" s="46">
        <f t="shared" si="150"/>
        <v>0</v>
      </c>
      <c r="AO214" s="46">
        <f t="shared" si="150"/>
        <v>0</v>
      </c>
      <c r="AP214" s="46">
        <f t="shared" si="150"/>
        <v>0</v>
      </c>
      <c r="AQ214" s="46">
        <f t="shared" si="150"/>
        <v>0</v>
      </c>
      <c r="AR214" s="46">
        <f t="shared" si="150"/>
        <v>0</v>
      </c>
      <c r="AS214" s="46">
        <f t="shared" si="150"/>
        <v>0</v>
      </c>
      <c r="AT214" s="46">
        <f t="shared" si="150"/>
        <v>0</v>
      </c>
      <c r="AU214" s="46">
        <f t="shared" si="150"/>
        <v>0</v>
      </c>
      <c r="AV214" s="46">
        <f t="shared" si="150"/>
        <v>0</v>
      </c>
      <c r="AW214" s="46">
        <f t="shared" si="150"/>
        <v>0</v>
      </c>
      <c r="AX214" s="46">
        <f t="shared" si="150"/>
        <v>0</v>
      </c>
      <c r="AY214" s="46">
        <f t="shared" si="150"/>
        <v>0</v>
      </c>
      <c r="AZ214" s="46">
        <f t="shared" si="150"/>
        <v>0</v>
      </c>
      <c r="BA214" s="46">
        <f t="shared" si="150"/>
        <v>0</v>
      </c>
      <c r="BB214" s="46">
        <f t="shared" si="150"/>
        <v>0</v>
      </c>
      <c r="BC214" s="46">
        <f t="shared" si="150"/>
        <v>0</v>
      </c>
      <c r="BD214" s="46">
        <f t="shared" si="150"/>
        <v>0</v>
      </c>
      <c r="BE214" s="46">
        <f t="shared" si="150"/>
        <v>0</v>
      </c>
      <c r="BF214" s="46">
        <f t="shared" si="150"/>
        <v>0</v>
      </c>
      <c r="BG214" s="46">
        <f t="shared" si="150"/>
        <v>0</v>
      </c>
      <c r="BH214" s="46">
        <f t="shared" si="150"/>
        <v>0</v>
      </c>
      <c r="BI214" s="46">
        <f t="shared" si="150"/>
        <v>0</v>
      </c>
      <c r="BJ214" s="46">
        <f t="shared" si="150"/>
        <v>0</v>
      </c>
      <c r="BK214" s="46">
        <f t="shared" si="150"/>
        <v>0</v>
      </c>
      <c r="BL214" s="46">
        <f t="shared" si="150"/>
        <v>0</v>
      </c>
      <c r="BM214" s="46">
        <f t="shared" si="150"/>
        <v>0</v>
      </c>
      <c r="BN214" s="46">
        <f t="shared" si="150"/>
        <v>0</v>
      </c>
      <c r="BO214" s="46">
        <f t="shared" si="150"/>
        <v>0</v>
      </c>
      <c r="BP214" s="46">
        <f t="shared" si="150"/>
        <v>0</v>
      </c>
      <c r="BQ214" s="46">
        <f t="shared" si="150"/>
        <v>0</v>
      </c>
      <c r="BR214" s="46">
        <f t="shared" si="150"/>
        <v>0</v>
      </c>
      <c r="BS214" s="46">
        <f t="shared" si="151"/>
        <v>0</v>
      </c>
      <c r="BT214" s="46">
        <f t="shared" si="151"/>
        <v>0</v>
      </c>
      <c r="BU214" s="46">
        <f t="shared" si="151"/>
        <v>0</v>
      </c>
      <c r="BV214" s="46">
        <f t="shared" si="151"/>
        <v>0</v>
      </c>
      <c r="BW214" s="46">
        <f t="shared" si="151"/>
        <v>0</v>
      </c>
      <c r="BX214" s="46">
        <f t="shared" si="151"/>
        <v>0</v>
      </c>
      <c r="BY214" s="46">
        <f t="shared" si="151"/>
        <v>0</v>
      </c>
      <c r="BZ214" s="46">
        <f t="shared" si="151"/>
        <v>0</v>
      </c>
      <c r="CA214" s="46">
        <f t="shared" si="151"/>
        <v>0</v>
      </c>
      <c r="CB214" s="46">
        <f t="shared" si="151"/>
        <v>0</v>
      </c>
      <c r="CC214" s="46">
        <f t="shared" si="151"/>
        <v>0</v>
      </c>
      <c r="CD214" s="46">
        <f t="shared" si="151"/>
        <v>0</v>
      </c>
      <c r="CE214" s="46">
        <f t="shared" si="151"/>
        <v>0</v>
      </c>
      <c r="CF214" s="46">
        <f t="shared" si="151"/>
        <v>0</v>
      </c>
      <c r="CG214" s="46">
        <f t="shared" si="151"/>
        <v>0</v>
      </c>
      <c r="CH214" s="46">
        <f t="shared" si="151"/>
        <v>0</v>
      </c>
      <c r="CI214" s="46">
        <f t="shared" si="151"/>
        <v>0</v>
      </c>
      <c r="CJ214" s="46">
        <f t="shared" si="151"/>
        <v>0</v>
      </c>
      <c r="CK214" s="46">
        <f t="shared" si="151"/>
        <v>0</v>
      </c>
      <c r="CL214" s="46">
        <f t="shared" si="151"/>
        <v>0</v>
      </c>
      <c r="CM214" s="46">
        <f t="shared" si="151"/>
        <v>0</v>
      </c>
      <c r="CN214" s="46">
        <f t="shared" si="151"/>
        <v>0</v>
      </c>
      <c r="CO214" s="46">
        <f t="shared" si="151"/>
        <v>0</v>
      </c>
      <c r="CP214" s="46">
        <f t="shared" si="151"/>
        <v>0</v>
      </c>
      <c r="CQ214" s="46">
        <f t="shared" si="151"/>
        <v>0</v>
      </c>
      <c r="CR214" s="46">
        <f t="shared" si="151"/>
        <v>0</v>
      </c>
      <c r="CS214" s="46">
        <f t="shared" si="151"/>
        <v>0</v>
      </c>
      <c r="CT214" s="46">
        <f t="shared" si="151"/>
        <v>0</v>
      </c>
      <c r="CU214" s="46">
        <f t="shared" si="151"/>
        <v>0</v>
      </c>
      <c r="CV214" s="46">
        <f t="shared" si="151"/>
        <v>0</v>
      </c>
      <c r="CW214" s="46">
        <f t="shared" si="151"/>
        <v>0</v>
      </c>
      <c r="CX214" s="46">
        <f t="shared" si="151"/>
        <v>0</v>
      </c>
      <c r="CY214" s="46">
        <f t="shared" si="151"/>
        <v>0</v>
      </c>
      <c r="CZ214" s="46">
        <f t="shared" si="151"/>
        <v>0</v>
      </c>
      <c r="DA214" s="46">
        <f t="shared" si="151"/>
        <v>0</v>
      </c>
      <c r="DB214" s="46">
        <f t="shared" si="151"/>
        <v>0</v>
      </c>
      <c r="DC214" s="46">
        <f t="shared" si="151"/>
        <v>0</v>
      </c>
      <c r="DD214" s="46">
        <f t="shared" si="151"/>
        <v>0</v>
      </c>
      <c r="DE214" s="46">
        <f t="shared" si="151"/>
        <v>0</v>
      </c>
      <c r="DF214" s="46">
        <f t="shared" si="151"/>
        <v>0</v>
      </c>
      <c r="DG214" s="46">
        <f t="shared" si="151"/>
        <v>0</v>
      </c>
      <c r="DH214" s="46">
        <f t="shared" si="151"/>
        <v>0</v>
      </c>
      <c r="DI214" s="46">
        <f t="shared" si="151"/>
        <v>0</v>
      </c>
      <c r="DJ214" s="46">
        <f t="shared" si="151"/>
        <v>0</v>
      </c>
    </row>
    <row r="215" spans="2:114" x14ac:dyDescent="0.35">
      <c r="B215" s="2"/>
      <c r="E215" s="32"/>
      <c r="F215" s="2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  <c r="CO215" s="55"/>
      <c r="CP215" s="55"/>
      <c r="CQ215" s="55"/>
      <c r="CR215" s="55"/>
      <c r="CS215" s="55"/>
      <c r="CT215" s="55"/>
      <c r="CU215" s="55"/>
      <c r="CV215" s="55"/>
      <c r="CW215" s="55"/>
      <c r="CX215" s="55"/>
      <c r="CY215" s="55"/>
      <c r="CZ215" s="55"/>
      <c r="DA215" s="55"/>
      <c r="DB215" s="55"/>
      <c r="DC215" s="55"/>
      <c r="DD215" s="55"/>
      <c r="DE215" s="55"/>
      <c r="DF215" s="55"/>
      <c r="DG215" s="55"/>
      <c r="DH215" s="55"/>
      <c r="DI215" s="55"/>
      <c r="DJ215" s="55"/>
    </row>
    <row r="216" spans="2:114" x14ac:dyDescent="0.35">
      <c r="B216" s="50" t="str">
        <f>B18</f>
        <v>Enter name</v>
      </c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  <c r="CI216" s="51"/>
      <c r="CJ216" s="51"/>
      <c r="CK216" s="51"/>
      <c r="CL216" s="51"/>
      <c r="CM216" s="51"/>
      <c r="CN216" s="51"/>
      <c r="CO216" s="51"/>
      <c r="CP216" s="51"/>
      <c r="CQ216" s="51"/>
      <c r="CR216" s="51"/>
      <c r="CS216" s="51"/>
      <c r="CT216" s="51"/>
      <c r="CU216" s="51"/>
      <c r="CV216" s="51"/>
      <c r="CW216" s="51"/>
      <c r="CX216" s="51"/>
      <c r="CY216" s="51"/>
      <c r="CZ216" s="51"/>
      <c r="DA216" s="51"/>
      <c r="DB216" s="51"/>
      <c r="DC216" s="51"/>
      <c r="DD216" s="51"/>
      <c r="DE216" s="51"/>
      <c r="DF216" s="51"/>
      <c r="DG216" s="51"/>
      <c r="DH216" s="51"/>
      <c r="DI216" s="51"/>
      <c r="DJ216" s="51"/>
    </row>
    <row r="218" spans="2:114" x14ac:dyDescent="0.35">
      <c r="B218" s="40" t="s">
        <v>72</v>
      </c>
      <c r="C218" s="40"/>
      <c r="D218" s="40"/>
      <c r="E218" s="32">
        <f>SUM(G218:DJ218)</f>
        <v>0</v>
      </c>
      <c r="F218" s="40"/>
      <c r="G218" s="46">
        <f t="shared" ref="G218:BR218" si="152">(G$28*$C$18)+(G$29*$D$18)+(G$30*$C$18)</f>
        <v>0</v>
      </c>
      <c r="H218" s="46">
        <f t="shared" si="152"/>
        <v>0</v>
      </c>
      <c r="I218" s="46">
        <f t="shared" si="152"/>
        <v>0</v>
      </c>
      <c r="J218" s="46">
        <f t="shared" si="152"/>
        <v>0</v>
      </c>
      <c r="K218" s="46">
        <f t="shared" si="152"/>
        <v>0</v>
      </c>
      <c r="L218" s="46">
        <f t="shared" si="152"/>
        <v>0</v>
      </c>
      <c r="M218" s="46">
        <f t="shared" si="152"/>
        <v>0</v>
      </c>
      <c r="N218" s="46">
        <f t="shared" si="152"/>
        <v>0</v>
      </c>
      <c r="O218" s="46">
        <f t="shared" si="152"/>
        <v>0</v>
      </c>
      <c r="P218" s="46">
        <f t="shared" si="152"/>
        <v>0</v>
      </c>
      <c r="Q218" s="46">
        <f t="shared" si="152"/>
        <v>0</v>
      </c>
      <c r="R218" s="46">
        <f t="shared" si="152"/>
        <v>0</v>
      </c>
      <c r="S218" s="46">
        <f t="shared" si="152"/>
        <v>0</v>
      </c>
      <c r="T218" s="46">
        <f t="shared" si="152"/>
        <v>0</v>
      </c>
      <c r="U218" s="46">
        <f t="shared" si="152"/>
        <v>0</v>
      </c>
      <c r="V218" s="46">
        <f t="shared" si="152"/>
        <v>0</v>
      </c>
      <c r="W218" s="46">
        <f t="shared" si="152"/>
        <v>0</v>
      </c>
      <c r="X218" s="46">
        <f t="shared" si="152"/>
        <v>0</v>
      </c>
      <c r="Y218" s="46">
        <f t="shared" si="152"/>
        <v>0</v>
      </c>
      <c r="Z218" s="46">
        <f t="shared" si="152"/>
        <v>0</v>
      </c>
      <c r="AA218" s="46">
        <f t="shared" si="152"/>
        <v>0</v>
      </c>
      <c r="AB218" s="46">
        <f t="shared" si="152"/>
        <v>0</v>
      </c>
      <c r="AC218" s="46">
        <f t="shared" si="152"/>
        <v>0</v>
      </c>
      <c r="AD218" s="46">
        <f t="shared" si="152"/>
        <v>0</v>
      </c>
      <c r="AE218" s="46">
        <f t="shared" si="152"/>
        <v>0</v>
      </c>
      <c r="AF218" s="46">
        <f t="shared" si="152"/>
        <v>0</v>
      </c>
      <c r="AG218" s="46">
        <f t="shared" si="152"/>
        <v>0</v>
      </c>
      <c r="AH218" s="46">
        <f t="shared" si="152"/>
        <v>0</v>
      </c>
      <c r="AI218" s="46">
        <f t="shared" si="152"/>
        <v>0</v>
      </c>
      <c r="AJ218" s="46">
        <f t="shared" si="152"/>
        <v>0</v>
      </c>
      <c r="AK218" s="46">
        <f t="shared" si="152"/>
        <v>0</v>
      </c>
      <c r="AL218" s="46">
        <f t="shared" si="152"/>
        <v>0</v>
      </c>
      <c r="AM218" s="46">
        <f t="shared" si="152"/>
        <v>0</v>
      </c>
      <c r="AN218" s="46">
        <f t="shared" si="152"/>
        <v>0</v>
      </c>
      <c r="AO218" s="46">
        <f t="shared" si="152"/>
        <v>0</v>
      </c>
      <c r="AP218" s="46">
        <f t="shared" si="152"/>
        <v>0</v>
      </c>
      <c r="AQ218" s="46">
        <f t="shared" si="152"/>
        <v>0</v>
      </c>
      <c r="AR218" s="46">
        <f t="shared" si="152"/>
        <v>0</v>
      </c>
      <c r="AS218" s="46">
        <f t="shared" si="152"/>
        <v>0</v>
      </c>
      <c r="AT218" s="46">
        <f t="shared" si="152"/>
        <v>0</v>
      </c>
      <c r="AU218" s="46">
        <f t="shared" si="152"/>
        <v>0</v>
      </c>
      <c r="AV218" s="46">
        <f t="shared" si="152"/>
        <v>0</v>
      </c>
      <c r="AW218" s="46">
        <f t="shared" si="152"/>
        <v>0</v>
      </c>
      <c r="AX218" s="46">
        <f t="shared" si="152"/>
        <v>0</v>
      </c>
      <c r="AY218" s="46">
        <f t="shared" si="152"/>
        <v>0</v>
      </c>
      <c r="AZ218" s="46">
        <f t="shared" si="152"/>
        <v>0</v>
      </c>
      <c r="BA218" s="46">
        <f t="shared" si="152"/>
        <v>0</v>
      </c>
      <c r="BB218" s="46">
        <f t="shared" si="152"/>
        <v>0</v>
      </c>
      <c r="BC218" s="46">
        <f t="shared" si="152"/>
        <v>0</v>
      </c>
      <c r="BD218" s="46">
        <f t="shared" si="152"/>
        <v>0</v>
      </c>
      <c r="BE218" s="46">
        <f t="shared" si="152"/>
        <v>0</v>
      </c>
      <c r="BF218" s="46">
        <f t="shared" si="152"/>
        <v>0</v>
      </c>
      <c r="BG218" s="46">
        <f t="shared" si="152"/>
        <v>0</v>
      </c>
      <c r="BH218" s="46">
        <f t="shared" si="152"/>
        <v>0</v>
      </c>
      <c r="BI218" s="46">
        <f t="shared" si="152"/>
        <v>0</v>
      </c>
      <c r="BJ218" s="46">
        <f t="shared" si="152"/>
        <v>0</v>
      </c>
      <c r="BK218" s="46">
        <f t="shared" si="152"/>
        <v>0</v>
      </c>
      <c r="BL218" s="46">
        <f t="shared" si="152"/>
        <v>0</v>
      </c>
      <c r="BM218" s="46">
        <f t="shared" si="152"/>
        <v>0</v>
      </c>
      <c r="BN218" s="46">
        <f t="shared" si="152"/>
        <v>0</v>
      </c>
      <c r="BO218" s="46">
        <f t="shared" si="152"/>
        <v>0</v>
      </c>
      <c r="BP218" s="46">
        <f t="shared" si="152"/>
        <v>0</v>
      </c>
      <c r="BQ218" s="46">
        <f t="shared" si="152"/>
        <v>0</v>
      </c>
      <c r="BR218" s="46">
        <f t="shared" si="152"/>
        <v>0</v>
      </c>
      <c r="BS218" s="46">
        <f t="shared" ref="BS218:DJ218" si="153">(BS$28*$C$18)+(BS$29*$D$18)+(BS$30*$C$18)</f>
        <v>0</v>
      </c>
      <c r="BT218" s="46">
        <f t="shared" si="153"/>
        <v>0</v>
      </c>
      <c r="BU218" s="46">
        <f t="shared" si="153"/>
        <v>0</v>
      </c>
      <c r="BV218" s="46">
        <f t="shared" si="153"/>
        <v>0</v>
      </c>
      <c r="BW218" s="46">
        <f t="shared" si="153"/>
        <v>0</v>
      </c>
      <c r="BX218" s="46">
        <f t="shared" si="153"/>
        <v>0</v>
      </c>
      <c r="BY218" s="46">
        <f t="shared" si="153"/>
        <v>0</v>
      </c>
      <c r="BZ218" s="46">
        <f t="shared" si="153"/>
        <v>0</v>
      </c>
      <c r="CA218" s="46">
        <f t="shared" si="153"/>
        <v>0</v>
      </c>
      <c r="CB218" s="46">
        <f t="shared" si="153"/>
        <v>0</v>
      </c>
      <c r="CC218" s="46">
        <f t="shared" si="153"/>
        <v>0</v>
      </c>
      <c r="CD218" s="46">
        <f t="shared" si="153"/>
        <v>0</v>
      </c>
      <c r="CE218" s="46">
        <f t="shared" si="153"/>
        <v>0</v>
      </c>
      <c r="CF218" s="46">
        <f t="shared" si="153"/>
        <v>0</v>
      </c>
      <c r="CG218" s="46">
        <f t="shared" si="153"/>
        <v>0</v>
      </c>
      <c r="CH218" s="46">
        <f t="shared" si="153"/>
        <v>0</v>
      </c>
      <c r="CI218" s="46">
        <f t="shared" si="153"/>
        <v>0</v>
      </c>
      <c r="CJ218" s="46">
        <f t="shared" si="153"/>
        <v>0</v>
      </c>
      <c r="CK218" s="46">
        <f t="shared" si="153"/>
        <v>0</v>
      </c>
      <c r="CL218" s="46">
        <f t="shared" si="153"/>
        <v>0</v>
      </c>
      <c r="CM218" s="46">
        <f t="shared" si="153"/>
        <v>0</v>
      </c>
      <c r="CN218" s="46">
        <f t="shared" si="153"/>
        <v>0</v>
      </c>
      <c r="CO218" s="46">
        <f t="shared" si="153"/>
        <v>0</v>
      </c>
      <c r="CP218" s="46">
        <f t="shared" si="153"/>
        <v>0</v>
      </c>
      <c r="CQ218" s="46">
        <f t="shared" si="153"/>
        <v>0</v>
      </c>
      <c r="CR218" s="46">
        <f t="shared" si="153"/>
        <v>0</v>
      </c>
      <c r="CS218" s="46">
        <f t="shared" si="153"/>
        <v>0</v>
      </c>
      <c r="CT218" s="46">
        <f t="shared" si="153"/>
        <v>0</v>
      </c>
      <c r="CU218" s="46">
        <f t="shared" si="153"/>
        <v>0</v>
      </c>
      <c r="CV218" s="46">
        <f t="shared" si="153"/>
        <v>0</v>
      </c>
      <c r="CW218" s="46">
        <f t="shared" si="153"/>
        <v>0</v>
      </c>
      <c r="CX218" s="46">
        <f t="shared" si="153"/>
        <v>0</v>
      </c>
      <c r="CY218" s="46">
        <f t="shared" si="153"/>
        <v>0</v>
      </c>
      <c r="CZ218" s="46">
        <f t="shared" si="153"/>
        <v>0</v>
      </c>
      <c r="DA218" s="46">
        <f t="shared" si="153"/>
        <v>0</v>
      </c>
      <c r="DB218" s="46">
        <f t="shared" si="153"/>
        <v>0</v>
      </c>
      <c r="DC218" s="46">
        <f t="shared" si="153"/>
        <v>0</v>
      </c>
      <c r="DD218" s="46">
        <f t="shared" si="153"/>
        <v>0</v>
      </c>
      <c r="DE218" s="46">
        <f t="shared" si="153"/>
        <v>0</v>
      </c>
      <c r="DF218" s="46">
        <f t="shared" si="153"/>
        <v>0</v>
      </c>
      <c r="DG218" s="46">
        <f t="shared" si="153"/>
        <v>0</v>
      </c>
      <c r="DH218" s="46">
        <f t="shared" si="153"/>
        <v>0</v>
      </c>
      <c r="DI218" s="46">
        <f t="shared" si="153"/>
        <v>0</v>
      </c>
      <c r="DJ218" s="46">
        <f t="shared" si="153"/>
        <v>0</v>
      </c>
    </row>
    <row r="219" spans="2:114" x14ac:dyDescent="0.35">
      <c r="B219" s="1" t="s">
        <v>73</v>
      </c>
      <c r="E219" s="32">
        <f>SUM(G219:DJ219)</f>
        <v>0</v>
      </c>
      <c r="G219" s="42">
        <f t="shared" ref="G219:BR219" si="154">(G$56*$C$18)+(G$57*$D$18)+(G$58*$D$18)+(G$59*$C$18)</f>
        <v>0</v>
      </c>
      <c r="H219" s="42">
        <f t="shared" si="154"/>
        <v>0</v>
      </c>
      <c r="I219" s="42">
        <f t="shared" si="154"/>
        <v>0</v>
      </c>
      <c r="J219" s="42">
        <f t="shared" si="154"/>
        <v>0</v>
      </c>
      <c r="K219" s="42">
        <f t="shared" si="154"/>
        <v>0</v>
      </c>
      <c r="L219" s="42">
        <f t="shared" si="154"/>
        <v>0</v>
      </c>
      <c r="M219" s="42">
        <f t="shared" si="154"/>
        <v>0</v>
      </c>
      <c r="N219" s="42">
        <f t="shared" si="154"/>
        <v>0</v>
      </c>
      <c r="O219" s="42">
        <f t="shared" si="154"/>
        <v>0</v>
      </c>
      <c r="P219" s="42">
        <f t="shared" si="154"/>
        <v>0</v>
      </c>
      <c r="Q219" s="42">
        <f t="shared" si="154"/>
        <v>0</v>
      </c>
      <c r="R219" s="42">
        <f t="shared" si="154"/>
        <v>0</v>
      </c>
      <c r="S219" s="42">
        <f t="shared" si="154"/>
        <v>0</v>
      </c>
      <c r="T219" s="42">
        <f t="shared" si="154"/>
        <v>0</v>
      </c>
      <c r="U219" s="42">
        <f t="shared" si="154"/>
        <v>0</v>
      </c>
      <c r="V219" s="42">
        <f t="shared" si="154"/>
        <v>0</v>
      </c>
      <c r="W219" s="42">
        <f t="shared" si="154"/>
        <v>0</v>
      </c>
      <c r="X219" s="42">
        <f t="shared" si="154"/>
        <v>0</v>
      </c>
      <c r="Y219" s="42">
        <f t="shared" si="154"/>
        <v>0</v>
      </c>
      <c r="Z219" s="42">
        <f t="shared" si="154"/>
        <v>0</v>
      </c>
      <c r="AA219" s="42">
        <f t="shared" si="154"/>
        <v>0</v>
      </c>
      <c r="AB219" s="42">
        <f t="shared" si="154"/>
        <v>0</v>
      </c>
      <c r="AC219" s="42">
        <f t="shared" si="154"/>
        <v>0</v>
      </c>
      <c r="AD219" s="42">
        <f t="shared" si="154"/>
        <v>0</v>
      </c>
      <c r="AE219" s="42">
        <f t="shared" si="154"/>
        <v>0</v>
      </c>
      <c r="AF219" s="42">
        <f t="shared" si="154"/>
        <v>0</v>
      </c>
      <c r="AG219" s="42">
        <f t="shared" si="154"/>
        <v>0</v>
      </c>
      <c r="AH219" s="42">
        <f t="shared" si="154"/>
        <v>0</v>
      </c>
      <c r="AI219" s="42">
        <f t="shared" si="154"/>
        <v>0</v>
      </c>
      <c r="AJ219" s="42">
        <f t="shared" si="154"/>
        <v>0</v>
      </c>
      <c r="AK219" s="42">
        <f t="shared" si="154"/>
        <v>0</v>
      </c>
      <c r="AL219" s="42">
        <f t="shared" si="154"/>
        <v>0</v>
      </c>
      <c r="AM219" s="42">
        <f t="shared" si="154"/>
        <v>0</v>
      </c>
      <c r="AN219" s="42">
        <f t="shared" si="154"/>
        <v>0</v>
      </c>
      <c r="AO219" s="42">
        <f t="shared" si="154"/>
        <v>0</v>
      </c>
      <c r="AP219" s="42">
        <f t="shared" si="154"/>
        <v>0</v>
      </c>
      <c r="AQ219" s="42">
        <f t="shared" si="154"/>
        <v>0</v>
      </c>
      <c r="AR219" s="42">
        <f t="shared" si="154"/>
        <v>0</v>
      </c>
      <c r="AS219" s="42">
        <f t="shared" si="154"/>
        <v>0</v>
      </c>
      <c r="AT219" s="42">
        <f t="shared" si="154"/>
        <v>0</v>
      </c>
      <c r="AU219" s="42">
        <f t="shared" si="154"/>
        <v>0</v>
      </c>
      <c r="AV219" s="42">
        <f t="shared" si="154"/>
        <v>0</v>
      </c>
      <c r="AW219" s="42">
        <f t="shared" si="154"/>
        <v>0</v>
      </c>
      <c r="AX219" s="42">
        <f t="shared" si="154"/>
        <v>0</v>
      </c>
      <c r="AY219" s="42">
        <f t="shared" si="154"/>
        <v>0</v>
      </c>
      <c r="AZ219" s="42">
        <f t="shared" si="154"/>
        <v>0</v>
      </c>
      <c r="BA219" s="42">
        <f t="shared" si="154"/>
        <v>0</v>
      </c>
      <c r="BB219" s="42">
        <f t="shared" si="154"/>
        <v>0</v>
      </c>
      <c r="BC219" s="42">
        <f t="shared" si="154"/>
        <v>0</v>
      </c>
      <c r="BD219" s="42">
        <f t="shared" si="154"/>
        <v>0</v>
      </c>
      <c r="BE219" s="42">
        <f t="shared" si="154"/>
        <v>0</v>
      </c>
      <c r="BF219" s="42">
        <f t="shared" si="154"/>
        <v>0</v>
      </c>
      <c r="BG219" s="42">
        <f t="shared" si="154"/>
        <v>0</v>
      </c>
      <c r="BH219" s="42">
        <f t="shared" si="154"/>
        <v>0</v>
      </c>
      <c r="BI219" s="42">
        <f t="shared" si="154"/>
        <v>0</v>
      </c>
      <c r="BJ219" s="42">
        <f t="shared" si="154"/>
        <v>0</v>
      </c>
      <c r="BK219" s="42">
        <f t="shared" si="154"/>
        <v>0</v>
      </c>
      <c r="BL219" s="42">
        <f t="shared" si="154"/>
        <v>0</v>
      </c>
      <c r="BM219" s="42">
        <f t="shared" si="154"/>
        <v>0</v>
      </c>
      <c r="BN219" s="42">
        <f t="shared" si="154"/>
        <v>0</v>
      </c>
      <c r="BO219" s="42">
        <f t="shared" si="154"/>
        <v>0</v>
      </c>
      <c r="BP219" s="42">
        <f t="shared" si="154"/>
        <v>0</v>
      </c>
      <c r="BQ219" s="42">
        <f t="shared" si="154"/>
        <v>0</v>
      </c>
      <c r="BR219" s="42">
        <f t="shared" si="154"/>
        <v>0</v>
      </c>
      <c r="BS219" s="42">
        <f t="shared" ref="BS219:DJ219" si="155">(BS$56*$C$18)+(BS$57*$D$18)+(BS$58*$D$18)+(BS$59*$C$18)</f>
        <v>0</v>
      </c>
      <c r="BT219" s="42">
        <f t="shared" si="155"/>
        <v>0</v>
      </c>
      <c r="BU219" s="42">
        <f t="shared" si="155"/>
        <v>0</v>
      </c>
      <c r="BV219" s="42">
        <f t="shared" si="155"/>
        <v>0</v>
      </c>
      <c r="BW219" s="42">
        <f t="shared" si="155"/>
        <v>0</v>
      </c>
      <c r="BX219" s="42">
        <f t="shared" si="155"/>
        <v>0</v>
      </c>
      <c r="BY219" s="42">
        <f t="shared" si="155"/>
        <v>0</v>
      </c>
      <c r="BZ219" s="42">
        <f t="shared" si="155"/>
        <v>0</v>
      </c>
      <c r="CA219" s="42">
        <f t="shared" si="155"/>
        <v>0</v>
      </c>
      <c r="CB219" s="42">
        <f t="shared" si="155"/>
        <v>0</v>
      </c>
      <c r="CC219" s="42">
        <f t="shared" si="155"/>
        <v>0</v>
      </c>
      <c r="CD219" s="42">
        <f t="shared" si="155"/>
        <v>0</v>
      </c>
      <c r="CE219" s="42">
        <f t="shared" si="155"/>
        <v>0</v>
      </c>
      <c r="CF219" s="42">
        <f t="shared" si="155"/>
        <v>0</v>
      </c>
      <c r="CG219" s="42">
        <f t="shared" si="155"/>
        <v>0</v>
      </c>
      <c r="CH219" s="42">
        <f t="shared" si="155"/>
        <v>0</v>
      </c>
      <c r="CI219" s="42">
        <f t="shared" si="155"/>
        <v>0</v>
      </c>
      <c r="CJ219" s="42">
        <f t="shared" si="155"/>
        <v>0</v>
      </c>
      <c r="CK219" s="42">
        <f t="shared" si="155"/>
        <v>0</v>
      </c>
      <c r="CL219" s="42">
        <f t="shared" si="155"/>
        <v>0</v>
      </c>
      <c r="CM219" s="42">
        <f t="shared" si="155"/>
        <v>0</v>
      </c>
      <c r="CN219" s="42">
        <f t="shared" si="155"/>
        <v>0</v>
      </c>
      <c r="CO219" s="42">
        <f t="shared" si="155"/>
        <v>0</v>
      </c>
      <c r="CP219" s="42">
        <f t="shared" si="155"/>
        <v>0</v>
      </c>
      <c r="CQ219" s="42">
        <f t="shared" si="155"/>
        <v>0</v>
      </c>
      <c r="CR219" s="42">
        <f t="shared" si="155"/>
        <v>0</v>
      </c>
      <c r="CS219" s="42">
        <f t="shared" si="155"/>
        <v>0</v>
      </c>
      <c r="CT219" s="42">
        <f t="shared" si="155"/>
        <v>0</v>
      </c>
      <c r="CU219" s="42">
        <f t="shared" si="155"/>
        <v>0</v>
      </c>
      <c r="CV219" s="42">
        <f t="shared" si="155"/>
        <v>0</v>
      </c>
      <c r="CW219" s="42">
        <f t="shared" si="155"/>
        <v>0</v>
      </c>
      <c r="CX219" s="42">
        <f t="shared" si="155"/>
        <v>0</v>
      </c>
      <c r="CY219" s="42">
        <f t="shared" si="155"/>
        <v>0</v>
      </c>
      <c r="CZ219" s="42">
        <f t="shared" si="155"/>
        <v>0</v>
      </c>
      <c r="DA219" s="42">
        <f t="shared" si="155"/>
        <v>0</v>
      </c>
      <c r="DB219" s="42">
        <f t="shared" si="155"/>
        <v>0</v>
      </c>
      <c r="DC219" s="42">
        <f t="shared" si="155"/>
        <v>0</v>
      </c>
      <c r="DD219" s="42">
        <f t="shared" si="155"/>
        <v>0</v>
      </c>
      <c r="DE219" s="42">
        <f t="shared" si="155"/>
        <v>0</v>
      </c>
      <c r="DF219" s="42">
        <f t="shared" si="155"/>
        <v>0</v>
      </c>
      <c r="DG219" s="42">
        <f t="shared" si="155"/>
        <v>0</v>
      </c>
      <c r="DH219" s="42">
        <f t="shared" si="155"/>
        <v>0</v>
      </c>
      <c r="DI219" s="42">
        <f t="shared" si="155"/>
        <v>0</v>
      </c>
      <c r="DJ219" s="42">
        <f t="shared" si="155"/>
        <v>0</v>
      </c>
    </row>
    <row r="220" spans="2:114" x14ac:dyDescent="0.35">
      <c r="B220" s="1" t="s">
        <v>74</v>
      </c>
      <c r="E220" s="32">
        <f>SUM(G220:DJ220)</f>
        <v>0</v>
      </c>
      <c r="G220" s="42">
        <f t="shared" ref="G220:BR220" si="156">(G$70*$C$18)+(G$71*$D$18)+(G$72*$D$18)+(G$73*$C$18)</f>
        <v>0</v>
      </c>
      <c r="H220" s="42">
        <f t="shared" si="156"/>
        <v>0</v>
      </c>
      <c r="I220" s="42">
        <f t="shared" si="156"/>
        <v>0</v>
      </c>
      <c r="J220" s="42">
        <f t="shared" si="156"/>
        <v>0</v>
      </c>
      <c r="K220" s="42">
        <f t="shared" si="156"/>
        <v>0</v>
      </c>
      <c r="L220" s="42">
        <f t="shared" si="156"/>
        <v>0</v>
      </c>
      <c r="M220" s="42">
        <f t="shared" si="156"/>
        <v>0</v>
      </c>
      <c r="N220" s="42">
        <f t="shared" si="156"/>
        <v>0</v>
      </c>
      <c r="O220" s="42">
        <f t="shared" si="156"/>
        <v>0</v>
      </c>
      <c r="P220" s="42">
        <f t="shared" si="156"/>
        <v>0</v>
      </c>
      <c r="Q220" s="42">
        <f t="shared" si="156"/>
        <v>0</v>
      </c>
      <c r="R220" s="42">
        <f t="shared" si="156"/>
        <v>0</v>
      </c>
      <c r="S220" s="42">
        <f t="shared" si="156"/>
        <v>0</v>
      </c>
      <c r="T220" s="42">
        <f t="shared" si="156"/>
        <v>0</v>
      </c>
      <c r="U220" s="42">
        <f t="shared" si="156"/>
        <v>0</v>
      </c>
      <c r="V220" s="42">
        <f t="shared" si="156"/>
        <v>0</v>
      </c>
      <c r="W220" s="42">
        <f t="shared" si="156"/>
        <v>0</v>
      </c>
      <c r="X220" s="42">
        <f t="shared" si="156"/>
        <v>0</v>
      </c>
      <c r="Y220" s="42">
        <f t="shared" si="156"/>
        <v>0</v>
      </c>
      <c r="Z220" s="42">
        <f t="shared" si="156"/>
        <v>0</v>
      </c>
      <c r="AA220" s="42">
        <f t="shared" si="156"/>
        <v>0</v>
      </c>
      <c r="AB220" s="42">
        <f t="shared" si="156"/>
        <v>0</v>
      </c>
      <c r="AC220" s="42">
        <f t="shared" si="156"/>
        <v>0</v>
      </c>
      <c r="AD220" s="42">
        <f t="shared" si="156"/>
        <v>0</v>
      </c>
      <c r="AE220" s="42">
        <f t="shared" si="156"/>
        <v>0</v>
      </c>
      <c r="AF220" s="42">
        <f t="shared" si="156"/>
        <v>0</v>
      </c>
      <c r="AG220" s="42">
        <f t="shared" si="156"/>
        <v>0</v>
      </c>
      <c r="AH220" s="42">
        <f t="shared" si="156"/>
        <v>0</v>
      </c>
      <c r="AI220" s="42">
        <f t="shared" si="156"/>
        <v>0</v>
      </c>
      <c r="AJ220" s="42">
        <f t="shared" si="156"/>
        <v>0</v>
      </c>
      <c r="AK220" s="42">
        <f t="shared" si="156"/>
        <v>0</v>
      </c>
      <c r="AL220" s="42">
        <f t="shared" si="156"/>
        <v>0</v>
      </c>
      <c r="AM220" s="42">
        <f t="shared" si="156"/>
        <v>0</v>
      </c>
      <c r="AN220" s="42">
        <f t="shared" si="156"/>
        <v>0</v>
      </c>
      <c r="AO220" s="42">
        <f t="shared" si="156"/>
        <v>0</v>
      </c>
      <c r="AP220" s="42">
        <f t="shared" si="156"/>
        <v>0</v>
      </c>
      <c r="AQ220" s="42">
        <f t="shared" si="156"/>
        <v>0</v>
      </c>
      <c r="AR220" s="42">
        <f t="shared" si="156"/>
        <v>0</v>
      </c>
      <c r="AS220" s="42">
        <f t="shared" si="156"/>
        <v>0</v>
      </c>
      <c r="AT220" s="42">
        <f t="shared" si="156"/>
        <v>0</v>
      </c>
      <c r="AU220" s="42">
        <f t="shared" si="156"/>
        <v>0</v>
      </c>
      <c r="AV220" s="42">
        <f t="shared" si="156"/>
        <v>0</v>
      </c>
      <c r="AW220" s="42">
        <f t="shared" si="156"/>
        <v>0</v>
      </c>
      <c r="AX220" s="42">
        <f t="shared" si="156"/>
        <v>0</v>
      </c>
      <c r="AY220" s="42">
        <f t="shared" si="156"/>
        <v>0</v>
      </c>
      <c r="AZ220" s="42">
        <f t="shared" si="156"/>
        <v>0</v>
      </c>
      <c r="BA220" s="42">
        <f t="shared" si="156"/>
        <v>0</v>
      </c>
      <c r="BB220" s="42">
        <f t="shared" si="156"/>
        <v>0</v>
      </c>
      <c r="BC220" s="42">
        <f t="shared" si="156"/>
        <v>0</v>
      </c>
      <c r="BD220" s="42">
        <f t="shared" si="156"/>
        <v>0</v>
      </c>
      <c r="BE220" s="42">
        <f t="shared" si="156"/>
        <v>0</v>
      </c>
      <c r="BF220" s="42">
        <f t="shared" si="156"/>
        <v>0</v>
      </c>
      <c r="BG220" s="42">
        <f t="shared" si="156"/>
        <v>0</v>
      </c>
      <c r="BH220" s="42">
        <f t="shared" si="156"/>
        <v>0</v>
      </c>
      <c r="BI220" s="42">
        <f t="shared" si="156"/>
        <v>0</v>
      </c>
      <c r="BJ220" s="42">
        <f t="shared" si="156"/>
        <v>0</v>
      </c>
      <c r="BK220" s="42">
        <f t="shared" si="156"/>
        <v>0</v>
      </c>
      <c r="BL220" s="42">
        <f t="shared" si="156"/>
        <v>0</v>
      </c>
      <c r="BM220" s="42">
        <f t="shared" si="156"/>
        <v>0</v>
      </c>
      <c r="BN220" s="42">
        <f t="shared" si="156"/>
        <v>0</v>
      </c>
      <c r="BO220" s="42">
        <f t="shared" si="156"/>
        <v>0</v>
      </c>
      <c r="BP220" s="42">
        <f t="shared" si="156"/>
        <v>0</v>
      </c>
      <c r="BQ220" s="42">
        <f t="shared" si="156"/>
        <v>0</v>
      </c>
      <c r="BR220" s="42">
        <f t="shared" si="156"/>
        <v>0</v>
      </c>
      <c r="BS220" s="42">
        <f t="shared" ref="BS220:DJ220" si="157">(BS$70*$C$18)+(BS$71*$D$18)+(BS$72*$D$18)+(BS$73*$C$18)</f>
        <v>0</v>
      </c>
      <c r="BT220" s="42">
        <f t="shared" si="157"/>
        <v>0</v>
      </c>
      <c r="BU220" s="42">
        <f t="shared" si="157"/>
        <v>0</v>
      </c>
      <c r="BV220" s="42">
        <f t="shared" si="157"/>
        <v>0</v>
      </c>
      <c r="BW220" s="42">
        <f t="shared" si="157"/>
        <v>0</v>
      </c>
      <c r="BX220" s="42">
        <f t="shared" si="157"/>
        <v>0</v>
      </c>
      <c r="BY220" s="42">
        <f t="shared" si="157"/>
        <v>0</v>
      </c>
      <c r="BZ220" s="42">
        <f t="shared" si="157"/>
        <v>0</v>
      </c>
      <c r="CA220" s="42">
        <f t="shared" si="157"/>
        <v>0</v>
      </c>
      <c r="CB220" s="42">
        <f t="shared" si="157"/>
        <v>0</v>
      </c>
      <c r="CC220" s="42">
        <f t="shared" si="157"/>
        <v>0</v>
      </c>
      <c r="CD220" s="42">
        <f t="shared" si="157"/>
        <v>0</v>
      </c>
      <c r="CE220" s="42">
        <f t="shared" si="157"/>
        <v>0</v>
      </c>
      <c r="CF220" s="42">
        <f t="shared" si="157"/>
        <v>0</v>
      </c>
      <c r="CG220" s="42">
        <f t="shared" si="157"/>
        <v>0</v>
      </c>
      <c r="CH220" s="42">
        <f t="shared" si="157"/>
        <v>0</v>
      </c>
      <c r="CI220" s="42">
        <f t="shared" si="157"/>
        <v>0</v>
      </c>
      <c r="CJ220" s="42">
        <f t="shared" si="157"/>
        <v>0</v>
      </c>
      <c r="CK220" s="42">
        <f t="shared" si="157"/>
        <v>0</v>
      </c>
      <c r="CL220" s="42">
        <f t="shared" si="157"/>
        <v>0</v>
      </c>
      <c r="CM220" s="42">
        <f t="shared" si="157"/>
        <v>0</v>
      </c>
      <c r="CN220" s="42">
        <f t="shared" si="157"/>
        <v>0</v>
      </c>
      <c r="CO220" s="42">
        <f t="shared" si="157"/>
        <v>0</v>
      </c>
      <c r="CP220" s="42">
        <f t="shared" si="157"/>
        <v>0</v>
      </c>
      <c r="CQ220" s="42">
        <f t="shared" si="157"/>
        <v>0</v>
      </c>
      <c r="CR220" s="42">
        <f t="shared" si="157"/>
        <v>0</v>
      </c>
      <c r="CS220" s="42">
        <f t="shared" si="157"/>
        <v>0</v>
      </c>
      <c r="CT220" s="42">
        <f t="shared" si="157"/>
        <v>0</v>
      </c>
      <c r="CU220" s="42">
        <f t="shared" si="157"/>
        <v>0</v>
      </c>
      <c r="CV220" s="42">
        <f t="shared" si="157"/>
        <v>0</v>
      </c>
      <c r="CW220" s="42">
        <f t="shared" si="157"/>
        <v>0</v>
      </c>
      <c r="CX220" s="42">
        <f t="shared" si="157"/>
        <v>0</v>
      </c>
      <c r="CY220" s="42">
        <f t="shared" si="157"/>
        <v>0</v>
      </c>
      <c r="CZ220" s="42">
        <f t="shared" si="157"/>
        <v>0</v>
      </c>
      <c r="DA220" s="42">
        <f t="shared" si="157"/>
        <v>0</v>
      </c>
      <c r="DB220" s="42">
        <f t="shared" si="157"/>
        <v>0</v>
      </c>
      <c r="DC220" s="42">
        <f t="shared" si="157"/>
        <v>0</v>
      </c>
      <c r="DD220" s="42">
        <f t="shared" si="157"/>
        <v>0</v>
      </c>
      <c r="DE220" s="42">
        <f t="shared" si="157"/>
        <v>0</v>
      </c>
      <c r="DF220" s="42">
        <f t="shared" si="157"/>
        <v>0</v>
      </c>
      <c r="DG220" s="42">
        <f t="shared" si="157"/>
        <v>0</v>
      </c>
      <c r="DH220" s="42">
        <f t="shared" si="157"/>
        <v>0</v>
      </c>
      <c r="DI220" s="42">
        <f t="shared" si="157"/>
        <v>0</v>
      </c>
      <c r="DJ220" s="42">
        <f t="shared" si="157"/>
        <v>0</v>
      </c>
    </row>
    <row r="221" spans="2:114" x14ac:dyDescent="0.35">
      <c r="B221" s="1" t="s">
        <v>64</v>
      </c>
      <c r="E221" s="32">
        <f>SUM(G221:DJ221)</f>
        <v>0</v>
      </c>
      <c r="G221" s="37">
        <f t="shared" ref="G221:BR221" si="158">G46</f>
        <v>0</v>
      </c>
      <c r="H221" s="37">
        <f t="shared" si="158"/>
        <v>0</v>
      </c>
      <c r="I221" s="37">
        <f t="shared" si="158"/>
        <v>0</v>
      </c>
      <c r="J221" s="37">
        <f t="shared" si="158"/>
        <v>0</v>
      </c>
      <c r="K221" s="37">
        <f t="shared" si="158"/>
        <v>0</v>
      </c>
      <c r="L221" s="37">
        <f t="shared" si="158"/>
        <v>0</v>
      </c>
      <c r="M221" s="37">
        <f t="shared" si="158"/>
        <v>0</v>
      </c>
      <c r="N221" s="37">
        <f t="shared" si="158"/>
        <v>0</v>
      </c>
      <c r="O221" s="37">
        <f t="shared" si="158"/>
        <v>0</v>
      </c>
      <c r="P221" s="37">
        <f t="shared" si="158"/>
        <v>0</v>
      </c>
      <c r="Q221" s="37">
        <f t="shared" si="158"/>
        <v>0</v>
      </c>
      <c r="R221" s="37">
        <f t="shared" si="158"/>
        <v>0</v>
      </c>
      <c r="S221" s="37">
        <f t="shared" si="158"/>
        <v>0</v>
      </c>
      <c r="T221" s="37">
        <f t="shared" si="158"/>
        <v>0</v>
      </c>
      <c r="U221" s="37">
        <f t="shared" si="158"/>
        <v>0</v>
      </c>
      <c r="V221" s="37">
        <f t="shared" si="158"/>
        <v>0</v>
      </c>
      <c r="W221" s="37">
        <f t="shared" si="158"/>
        <v>0</v>
      </c>
      <c r="X221" s="37">
        <f t="shared" si="158"/>
        <v>0</v>
      </c>
      <c r="Y221" s="37">
        <f t="shared" si="158"/>
        <v>0</v>
      </c>
      <c r="Z221" s="37">
        <f t="shared" si="158"/>
        <v>0</v>
      </c>
      <c r="AA221" s="37">
        <f t="shared" si="158"/>
        <v>0</v>
      </c>
      <c r="AB221" s="37">
        <f t="shared" si="158"/>
        <v>0</v>
      </c>
      <c r="AC221" s="37">
        <f t="shared" si="158"/>
        <v>0</v>
      </c>
      <c r="AD221" s="37">
        <f t="shared" si="158"/>
        <v>0</v>
      </c>
      <c r="AE221" s="37">
        <f t="shared" si="158"/>
        <v>0</v>
      </c>
      <c r="AF221" s="37">
        <f t="shared" si="158"/>
        <v>0</v>
      </c>
      <c r="AG221" s="37">
        <f t="shared" si="158"/>
        <v>0</v>
      </c>
      <c r="AH221" s="37">
        <f t="shared" si="158"/>
        <v>0</v>
      </c>
      <c r="AI221" s="37">
        <f t="shared" si="158"/>
        <v>0</v>
      </c>
      <c r="AJ221" s="37">
        <f t="shared" si="158"/>
        <v>0</v>
      </c>
      <c r="AK221" s="37">
        <f t="shared" si="158"/>
        <v>0</v>
      </c>
      <c r="AL221" s="37">
        <f t="shared" si="158"/>
        <v>0</v>
      </c>
      <c r="AM221" s="37">
        <f t="shared" si="158"/>
        <v>0</v>
      </c>
      <c r="AN221" s="37">
        <f t="shared" si="158"/>
        <v>0</v>
      </c>
      <c r="AO221" s="37">
        <f t="shared" si="158"/>
        <v>0</v>
      </c>
      <c r="AP221" s="37">
        <f t="shared" si="158"/>
        <v>0</v>
      </c>
      <c r="AQ221" s="37">
        <f t="shared" si="158"/>
        <v>0</v>
      </c>
      <c r="AR221" s="37">
        <f t="shared" si="158"/>
        <v>0</v>
      </c>
      <c r="AS221" s="37">
        <f t="shared" si="158"/>
        <v>0</v>
      </c>
      <c r="AT221" s="37">
        <f t="shared" si="158"/>
        <v>0</v>
      </c>
      <c r="AU221" s="37">
        <f t="shared" si="158"/>
        <v>0</v>
      </c>
      <c r="AV221" s="37">
        <f t="shared" si="158"/>
        <v>0</v>
      </c>
      <c r="AW221" s="37">
        <f t="shared" si="158"/>
        <v>0</v>
      </c>
      <c r="AX221" s="37">
        <f t="shared" si="158"/>
        <v>0</v>
      </c>
      <c r="AY221" s="37">
        <f t="shared" si="158"/>
        <v>0</v>
      </c>
      <c r="AZ221" s="37">
        <f t="shared" si="158"/>
        <v>0</v>
      </c>
      <c r="BA221" s="37">
        <f t="shared" si="158"/>
        <v>0</v>
      </c>
      <c r="BB221" s="37">
        <f t="shared" si="158"/>
        <v>0</v>
      </c>
      <c r="BC221" s="37">
        <f t="shared" si="158"/>
        <v>0</v>
      </c>
      <c r="BD221" s="37">
        <f t="shared" si="158"/>
        <v>0</v>
      </c>
      <c r="BE221" s="37">
        <f t="shared" si="158"/>
        <v>0</v>
      </c>
      <c r="BF221" s="37">
        <f t="shared" si="158"/>
        <v>0</v>
      </c>
      <c r="BG221" s="37">
        <f t="shared" si="158"/>
        <v>0</v>
      </c>
      <c r="BH221" s="37">
        <f t="shared" si="158"/>
        <v>0</v>
      </c>
      <c r="BI221" s="37">
        <f t="shared" si="158"/>
        <v>0</v>
      </c>
      <c r="BJ221" s="37">
        <f t="shared" si="158"/>
        <v>0</v>
      </c>
      <c r="BK221" s="37">
        <f t="shared" si="158"/>
        <v>0</v>
      </c>
      <c r="BL221" s="37">
        <f t="shared" si="158"/>
        <v>0</v>
      </c>
      <c r="BM221" s="37">
        <f t="shared" si="158"/>
        <v>0</v>
      </c>
      <c r="BN221" s="37">
        <f t="shared" si="158"/>
        <v>0</v>
      </c>
      <c r="BO221" s="37">
        <f t="shared" si="158"/>
        <v>0</v>
      </c>
      <c r="BP221" s="37">
        <f t="shared" si="158"/>
        <v>0</v>
      </c>
      <c r="BQ221" s="37">
        <f t="shared" si="158"/>
        <v>0</v>
      </c>
      <c r="BR221" s="37">
        <f t="shared" si="158"/>
        <v>0</v>
      </c>
      <c r="BS221" s="37">
        <f t="shared" ref="BS221:DJ221" si="159">BS46</f>
        <v>0</v>
      </c>
      <c r="BT221" s="37">
        <f t="shared" si="159"/>
        <v>0</v>
      </c>
      <c r="BU221" s="37">
        <f t="shared" si="159"/>
        <v>0</v>
      </c>
      <c r="BV221" s="37">
        <f t="shared" si="159"/>
        <v>0</v>
      </c>
      <c r="BW221" s="37">
        <f t="shared" si="159"/>
        <v>0</v>
      </c>
      <c r="BX221" s="37">
        <f t="shared" si="159"/>
        <v>0</v>
      </c>
      <c r="BY221" s="37">
        <f t="shared" si="159"/>
        <v>0</v>
      </c>
      <c r="BZ221" s="37">
        <f t="shared" si="159"/>
        <v>0</v>
      </c>
      <c r="CA221" s="37">
        <f t="shared" si="159"/>
        <v>0</v>
      </c>
      <c r="CB221" s="37">
        <f t="shared" si="159"/>
        <v>0</v>
      </c>
      <c r="CC221" s="37">
        <f t="shared" si="159"/>
        <v>0</v>
      </c>
      <c r="CD221" s="37">
        <f t="shared" si="159"/>
        <v>0</v>
      </c>
      <c r="CE221" s="37">
        <f t="shared" si="159"/>
        <v>0</v>
      </c>
      <c r="CF221" s="37">
        <f t="shared" si="159"/>
        <v>0</v>
      </c>
      <c r="CG221" s="37">
        <f t="shared" si="159"/>
        <v>0</v>
      </c>
      <c r="CH221" s="37">
        <f t="shared" si="159"/>
        <v>0</v>
      </c>
      <c r="CI221" s="37">
        <f t="shared" si="159"/>
        <v>0</v>
      </c>
      <c r="CJ221" s="37">
        <f t="shared" si="159"/>
        <v>0</v>
      </c>
      <c r="CK221" s="37">
        <f t="shared" si="159"/>
        <v>0</v>
      </c>
      <c r="CL221" s="37">
        <f t="shared" si="159"/>
        <v>0</v>
      </c>
      <c r="CM221" s="37">
        <f t="shared" si="159"/>
        <v>0</v>
      </c>
      <c r="CN221" s="37">
        <f t="shared" si="159"/>
        <v>0</v>
      </c>
      <c r="CO221" s="37">
        <f t="shared" si="159"/>
        <v>0</v>
      </c>
      <c r="CP221" s="37">
        <f t="shared" si="159"/>
        <v>0</v>
      </c>
      <c r="CQ221" s="37">
        <f t="shared" si="159"/>
        <v>0</v>
      </c>
      <c r="CR221" s="37">
        <f t="shared" si="159"/>
        <v>0</v>
      </c>
      <c r="CS221" s="37">
        <f t="shared" si="159"/>
        <v>0</v>
      </c>
      <c r="CT221" s="37">
        <f t="shared" si="159"/>
        <v>0</v>
      </c>
      <c r="CU221" s="37">
        <f t="shared" si="159"/>
        <v>0</v>
      </c>
      <c r="CV221" s="37">
        <f t="shared" si="159"/>
        <v>0</v>
      </c>
      <c r="CW221" s="37">
        <f t="shared" si="159"/>
        <v>0</v>
      </c>
      <c r="CX221" s="37">
        <f t="shared" si="159"/>
        <v>0</v>
      </c>
      <c r="CY221" s="37">
        <f t="shared" si="159"/>
        <v>0</v>
      </c>
      <c r="CZ221" s="37">
        <f t="shared" si="159"/>
        <v>0</v>
      </c>
      <c r="DA221" s="37">
        <f t="shared" si="159"/>
        <v>0</v>
      </c>
      <c r="DB221" s="37">
        <f t="shared" si="159"/>
        <v>0</v>
      </c>
      <c r="DC221" s="37">
        <f t="shared" si="159"/>
        <v>0</v>
      </c>
      <c r="DD221" s="37">
        <f t="shared" si="159"/>
        <v>0</v>
      </c>
      <c r="DE221" s="37">
        <f t="shared" si="159"/>
        <v>0</v>
      </c>
      <c r="DF221" s="37">
        <f t="shared" si="159"/>
        <v>0</v>
      </c>
      <c r="DG221" s="37">
        <f t="shared" si="159"/>
        <v>0</v>
      </c>
      <c r="DH221" s="37">
        <f t="shared" si="159"/>
        <v>0</v>
      </c>
      <c r="DI221" s="37">
        <f t="shared" si="159"/>
        <v>0</v>
      </c>
      <c r="DJ221" s="37">
        <f t="shared" si="159"/>
        <v>0</v>
      </c>
    </row>
    <row r="222" spans="2:114" x14ac:dyDescent="0.35">
      <c r="E222" s="29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  <c r="BV222" s="53"/>
      <c r="BW222" s="53"/>
      <c r="BX222" s="53"/>
      <c r="BY222" s="53"/>
      <c r="BZ222" s="53"/>
      <c r="CA222" s="53"/>
      <c r="CB222" s="53"/>
      <c r="CC222" s="53"/>
      <c r="CD222" s="53"/>
      <c r="CE222" s="53"/>
      <c r="CF222" s="53"/>
      <c r="CG222" s="53"/>
      <c r="CH222" s="53"/>
      <c r="CI222" s="53"/>
      <c r="CJ222" s="53"/>
      <c r="CK222" s="53"/>
      <c r="CL222" s="53"/>
      <c r="CM222" s="53"/>
      <c r="CN222" s="53"/>
      <c r="CO222" s="53"/>
      <c r="CP222" s="53"/>
      <c r="CQ222" s="53"/>
      <c r="CR222" s="53"/>
      <c r="CS222" s="53"/>
      <c r="CT222" s="53"/>
      <c r="CU222" s="53"/>
      <c r="CV222" s="53"/>
      <c r="CW222" s="53"/>
      <c r="CX222" s="53"/>
      <c r="CY222" s="53"/>
      <c r="CZ222" s="53"/>
      <c r="DA222" s="53"/>
      <c r="DB222" s="53"/>
      <c r="DC222" s="53"/>
      <c r="DD222" s="53"/>
      <c r="DE222" s="53"/>
      <c r="DF222" s="53"/>
      <c r="DG222" s="53"/>
      <c r="DH222" s="53"/>
      <c r="DI222" s="53"/>
      <c r="DJ222" s="53"/>
    </row>
    <row r="223" spans="2:114" x14ac:dyDescent="0.35">
      <c r="B223" s="2" t="s">
        <v>65</v>
      </c>
      <c r="E223" s="29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/>
      <c r="CA223" s="53"/>
      <c r="CB223" s="53"/>
      <c r="CC223" s="53"/>
      <c r="CD223" s="53"/>
      <c r="CE223" s="53"/>
      <c r="CF223" s="53"/>
      <c r="CG223" s="53"/>
      <c r="CH223" s="53"/>
      <c r="CI223" s="53"/>
      <c r="CJ223" s="53"/>
      <c r="CK223" s="53"/>
      <c r="CL223" s="53"/>
      <c r="CM223" s="53"/>
      <c r="CN223" s="53"/>
      <c r="CO223" s="53"/>
      <c r="CP223" s="53"/>
      <c r="CQ223" s="53"/>
      <c r="CR223" s="53"/>
      <c r="CS223" s="53"/>
      <c r="CT223" s="53"/>
      <c r="CU223" s="53"/>
      <c r="CV223" s="53"/>
      <c r="CW223" s="53"/>
      <c r="CX223" s="53"/>
      <c r="CY223" s="53"/>
      <c r="CZ223" s="53"/>
      <c r="DA223" s="53"/>
      <c r="DB223" s="53"/>
      <c r="DC223" s="53"/>
      <c r="DD223" s="53"/>
      <c r="DE223" s="53"/>
      <c r="DF223" s="53"/>
      <c r="DG223" s="53"/>
      <c r="DH223" s="53"/>
      <c r="DI223" s="53"/>
      <c r="DJ223" s="53"/>
    </row>
    <row r="224" spans="2:114" x14ac:dyDescent="0.35">
      <c r="E224" s="29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3"/>
      <c r="CI224" s="53"/>
      <c r="CJ224" s="53"/>
      <c r="CK224" s="53"/>
      <c r="CL224" s="53"/>
      <c r="CM224" s="53"/>
      <c r="CN224" s="53"/>
      <c r="CO224" s="53"/>
      <c r="CP224" s="53"/>
      <c r="CQ224" s="53"/>
      <c r="CR224" s="53"/>
      <c r="CS224" s="53"/>
      <c r="CT224" s="53"/>
      <c r="CU224" s="53"/>
      <c r="CV224" s="53"/>
      <c r="CW224" s="53"/>
      <c r="CX224" s="53"/>
      <c r="CY224" s="53"/>
      <c r="CZ224" s="53"/>
      <c r="DA224" s="53"/>
      <c r="DB224" s="53"/>
      <c r="DC224" s="53"/>
      <c r="DD224" s="53"/>
      <c r="DE224" s="53"/>
      <c r="DF224" s="53"/>
      <c r="DG224" s="53"/>
      <c r="DH224" s="53"/>
      <c r="DI224" s="53"/>
      <c r="DJ224" s="53"/>
    </row>
    <row r="225" spans="2:114" x14ac:dyDescent="0.35">
      <c r="B225" s="40" t="s">
        <v>75</v>
      </c>
      <c r="E225" s="44">
        <f>SUM(G225:DJ225)</f>
        <v>0</v>
      </c>
      <c r="F225" s="2"/>
      <c r="G225" s="46">
        <f t="shared" ref="G225:BR225" si="160">SUM(G219:G220)</f>
        <v>0</v>
      </c>
      <c r="H225" s="46">
        <f t="shared" si="160"/>
        <v>0</v>
      </c>
      <c r="I225" s="46">
        <f t="shared" si="160"/>
        <v>0</v>
      </c>
      <c r="J225" s="46">
        <f t="shared" si="160"/>
        <v>0</v>
      </c>
      <c r="K225" s="46">
        <f t="shared" si="160"/>
        <v>0</v>
      </c>
      <c r="L225" s="46">
        <f t="shared" si="160"/>
        <v>0</v>
      </c>
      <c r="M225" s="46">
        <f t="shared" si="160"/>
        <v>0</v>
      </c>
      <c r="N225" s="46">
        <f t="shared" si="160"/>
        <v>0</v>
      </c>
      <c r="O225" s="46">
        <f t="shared" si="160"/>
        <v>0</v>
      </c>
      <c r="P225" s="46">
        <f t="shared" si="160"/>
        <v>0</v>
      </c>
      <c r="Q225" s="46">
        <f t="shared" si="160"/>
        <v>0</v>
      </c>
      <c r="R225" s="46">
        <f t="shared" si="160"/>
        <v>0</v>
      </c>
      <c r="S225" s="46">
        <f t="shared" si="160"/>
        <v>0</v>
      </c>
      <c r="T225" s="46">
        <f t="shared" si="160"/>
        <v>0</v>
      </c>
      <c r="U225" s="46">
        <f t="shared" si="160"/>
        <v>0</v>
      </c>
      <c r="V225" s="46">
        <f t="shared" si="160"/>
        <v>0</v>
      </c>
      <c r="W225" s="46">
        <f t="shared" si="160"/>
        <v>0</v>
      </c>
      <c r="X225" s="46">
        <f t="shared" si="160"/>
        <v>0</v>
      </c>
      <c r="Y225" s="46">
        <f t="shared" si="160"/>
        <v>0</v>
      </c>
      <c r="Z225" s="46">
        <f t="shared" si="160"/>
        <v>0</v>
      </c>
      <c r="AA225" s="46">
        <f t="shared" si="160"/>
        <v>0</v>
      </c>
      <c r="AB225" s="46">
        <f t="shared" si="160"/>
        <v>0</v>
      </c>
      <c r="AC225" s="46">
        <f t="shared" si="160"/>
        <v>0</v>
      </c>
      <c r="AD225" s="46">
        <f t="shared" si="160"/>
        <v>0</v>
      </c>
      <c r="AE225" s="46">
        <f t="shared" si="160"/>
        <v>0</v>
      </c>
      <c r="AF225" s="46">
        <f t="shared" si="160"/>
        <v>0</v>
      </c>
      <c r="AG225" s="46">
        <f t="shared" si="160"/>
        <v>0</v>
      </c>
      <c r="AH225" s="46">
        <f t="shared" si="160"/>
        <v>0</v>
      </c>
      <c r="AI225" s="46">
        <f t="shared" si="160"/>
        <v>0</v>
      </c>
      <c r="AJ225" s="46">
        <f t="shared" si="160"/>
        <v>0</v>
      </c>
      <c r="AK225" s="46">
        <f t="shared" si="160"/>
        <v>0</v>
      </c>
      <c r="AL225" s="46">
        <f t="shared" si="160"/>
        <v>0</v>
      </c>
      <c r="AM225" s="46">
        <f t="shared" si="160"/>
        <v>0</v>
      </c>
      <c r="AN225" s="46">
        <f t="shared" si="160"/>
        <v>0</v>
      </c>
      <c r="AO225" s="46">
        <f t="shared" si="160"/>
        <v>0</v>
      </c>
      <c r="AP225" s="46">
        <f t="shared" si="160"/>
        <v>0</v>
      </c>
      <c r="AQ225" s="46">
        <f t="shared" si="160"/>
        <v>0</v>
      </c>
      <c r="AR225" s="46">
        <f t="shared" si="160"/>
        <v>0</v>
      </c>
      <c r="AS225" s="46">
        <f t="shared" si="160"/>
        <v>0</v>
      </c>
      <c r="AT225" s="46">
        <f t="shared" si="160"/>
        <v>0</v>
      </c>
      <c r="AU225" s="46">
        <f t="shared" si="160"/>
        <v>0</v>
      </c>
      <c r="AV225" s="46">
        <f t="shared" si="160"/>
        <v>0</v>
      </c>
      <c r="AW225" s="46">
        <f t="shared" si="160"/>
        <v>0</v>
      </c>
      <c r="AX225" s="46">
        <f t="shared" si="160"/>
        <v>0</v>
      </c>
      <c r="AY225" s="46">
        <f t="shared" si="160"/>
        <v>0</v>
      </c>
      <c r="AZ225" s="46">
        <f t="shared" si="160"/>
        <v>0</v>
      </c>
      <c r="BA225" s="46">
        <f t="shared" si="160"/>
        <v>0</v>
      </c>
      <c r="BB225" s="46">
        <f t="shared" si="160"/>
        <v>0</v>
      </c>
      <c r="BC225" s="46">
        <f t="shared" si="160"/>
        <v>0</v>
      </c>
      <c r="BD225" s="46">
        <f t="shared" si="160"/>
        <v>0</v>
      </c>
      <c r="BE225" s="46">
        <f t="shared" si="160"/>
        <v>0</v>
      </c>
      <c r="BF225" s="46">
        <f t="shared" si="160"/>
        <v>0</v>
      </c>
      <c r="BG225" s="46">
        <f t="shared" si="160"/>
        <v>0</v>
      </c>
      <c r="BH225" s="46">
        <f t="shared" si="160"/>
        <v>0</v>
      </c>
      <c r="BI225" s="46">
        <f t="shared" si="160"/>
        <v>0</v>
      </c>
      <c r="BJ225" s="46">
        <f t="shared" si="160"/>
        <v>0</v>
      </c>
      <c r="BK225" s="46">
        <f t="shared" si="160"/>
        <v>0</v>
      </c>
      <c r="BL225" s="46">
        <f t="shared" si="160"/>
        <v>0</v>
      </c>
      <c r="BM225" s="46">
        <f t="shared" si="160"/>
        <v>0</v>
      </c>
      <c r="BN225" s="46">
        <f t="shared" si="160"/>
        <v>0</v>
      </c>
      <c r="BO225" s="46">
        <f t="shared" si="160"/>
        <v>0</v>
      </c>
      <c r="BP225" s="46">
        <f t="shared" si="160"/>
        <v>0</v>
      </c>
      <c r="BQ225" s="46">
        <f t="shared" si="160"/>
        <v>0</v>
      </c>
      <c r="BR225" s="46">
        <f t="shared" si="160"/>
        <v>0</v>
      </c>
      <c r="BS225" s="46">
        <f t="shared" ref="BS225:DJ225" si="161">SUM(BS219:BS220)</f>
        <v>0</v>
      </c>
      <c r="BT225" s="46">
        <f t="shared" si="161"/>
        <v>0</v>
      </c>
      <c r="BU225" s="46">
        <f t="shared" si="161"/>
        <v>0</v>
      </c>
      <c r="BV225" s="46">
        <f t="shared" si="161"/>
        <v>0</v>
      </c>
      <c r="BW225" s="46">
        <f t="shared" si="161"/>
        <v>0</v>
      </c>
      <c r="BX225" s="46">
        <f t="shared" si="161"/>
        <v>0</v>
      </c>
      <c r="BY225" s="46">
        <f t="shared" si="161"/>
        <v>0</v>
      </c>
      <c r="BZ225" s="46">
        <f t="shared" si="161"/>
        <v>0</v>
      </c>
      <c r="CA225" s="46">
        <f t="shared" si="161"/>
        <v>0</v>
      </c>
      <c r="CB225" s="46">
        <f t="shared" si="161"/>
        <v>0</v>
      </c>
      <c r="CC225" s="46">
        <f t="shared" si="161"/>
        <v>0</v>
      </c>
      <c r="CD225" s="46">
        <f t="shared" si="161"/>
        <v>0</v>
      </c>
      <c r="CE225" s="46">
        <f t="shared" si="161"/>
        <v>0</v>
      </c>
      <c r="CF225" s="46">
        <f t="shared" si="161"/>
        <v>0</v>
      </c>
      <c r="CG225" s="46">
        <f t="shared" si="161"/>
        <v>0</v>
      </c>
      <c r="CH225" s="46">
        <f t="shared" si="161"/>
        <v>0</v>
      </c>
      <c r="CI225" s="46">
        <f t="shared" si="161"/>
        <v>0</v>
      </c>
      <c r="CJ225" s="46">
        <f t="shared" si="161"/>
        <v>0</v>
      </c>
      <c r="CK225" s="46">
        <f t="shared" si="161"/>
        <v>0</v>
      </c>
      <c r="CL225" s="46">
        <f t="shared" si="161"/>
        <v>0</v>
      </c>
      <c r="CM225" s="46">
        <f t="shared" si="161"/>
        <v>0</v>
      </c>
      <c r="CN225" s="46">
        <f t="shared" si="161"/>
        <v>0</v>
      </c>
      <c r="CO225" s="46">
        <f t="shared" si="161"/>
        <v>0</v>
      </c>
      <c r="CP225" s="46">
        <f t="shared" si="161"/>
        <v>0</v>
      </c>
      <c r="CQ225" s="46">
        <f t="shared" si="161"/>
        <v>0</v>
      </c>
      <c r="CR225" s="46">
        <f t="shared" si="161"/>
        <v>0</v>
      </c>
      <c r="CS225" s="46">
        <f t="shared" si="161"/>
        <v>0</v>
      </c>
      <c r="CT225" s="46">
        <f t="shared" si="161"/>
        <v>0</v>
      </c>
      <c r="CU225" s="46">
        <f t="shared" si="161"/>
        <v>0</v>
      </c>
      <c r="CV225" s="46">
        <f t="shared" si="161"/>
        <v>0</v>
      </c>
      <c r="CW225" s="46">
        <f t="shared" si="161"/>
        <v>0</v>
      </c>
      <c r="CX225" s="46">
        <f t="shared" si="161"/>
        <v>0</v>
      </c>
      <c r="CY225" s="46">
        <f t="shared" si="161"/>
        <v>0</v>
      </c>
      <c r="CZ225" s="46">
        <f t="shared" si="161"/>
        <v>0</v>
      </c>
      <c r="DA225" s="46">
        <f t="shared" si="161"/>
        <v>0</v>
      </c>
      <c r="DB225" s="46">
        <f t="shared" si="161"/>
        <v>0</v>
      </c>
      <c r="DC225" s="46">
        <f t="shared" si="161"/>
        <v>0</v>
      </c>
      <c r="DD225" s="46">
        <f t="shared" si="161"/>
        <v>0</v>
      </c>
      <c r="DE225" s="46">
        <f t="shared" si="161"/>
        <v>0</v>
      </c>
      <c r="DF225" s="46">
        <f t="shared" si="161"/>
        <v>0</v>
      </c>
      <c r="DG225" s="46">
        <f t="shared" si="161"/>
        <v>0</v>
      </c>
      <c r="DH225" s="46">
        <f t="shared" si="161"/>
        <v>0</v>
      </c>
      <c r="DI225" s="46">
        <f t="shared" si="161"/>
        <v>0</v>
      </c>
      <c r="DJ225" s="46">
        <f t="shared" si="161"/>
        <v>0</v>
      </c>
    </row>
    <row r="226" spans="2:114" x14ac:dyDescent="0.35">
      <c r="B226" s="40" t="s">
        <v>76</v>
      </c>
      <c r="E226" s="32">
        <f>SUM(G226:DJ226)</f>
        <v>0</v>
      </c>
      <c r="F226" s="2"/>
      <c r="G226" s="43">
        <f t="shared" ref="G226:BR226" si="162">SUM(G218,G225)</f>
        <v>0</v>
      </c>
      <c r="H226" s="43">
        <f t="shared" si="162"/>
        <v>0</v>
      </c>
      <c r="I226" s="43">
        <f t="shared" si="162"/>
        <v>0</v>
      </c>
      <c r="J226" s="43">
        <f t="shared" si="162"/>
        <v>0</v>
      </c>
      <c r="K226" s="43">
        <f t="shared" si="162"/>
        <v>0</v>
      </c>
      <c r="L226" s="43">
        <f t="shared" si="162"/>
        <v>0</v>
      </c>
      <c r="M226" s="43">
        <f t="shared" si="162"/>
        <v>0</v>
      </c>
      <c r="N226" s="43">
        <f t="shared" si="162"/>
        <v>0</v>
      </c>
      <c r="O226" s="43">
        <f t="shared" si="162"/>
        <v>0</v>
      </c>
      <c r="P226" s="43">
        <f t="shared" si="162"/>
        <v>0</v>
      </c>
      <c r="Q226" s="43">
        <f t="shared" si="162"/>
        <v>0</v>
      </c>
      <c r="R226" s="43">
        <f t="shared" si="162"/>
        <v>0</v>
      </c>
      <c r="S226" s="43">
        <f t="shared" si="162"/>
        <v>0</v>
      </c>
      <c r="T226" s="43">
        <f t="shared" si="162"/>
        <v>0</v>
      </c>
      <c r="U226" s="43">
        <f t="shared" si="162"/>
        <v>0</v>
      </c>
      <c r="V226" s="43">
        <f t="shared" si="162"/>
        <v>0</v>
      </c>
      <c r="W226" s="43">
        <f t="shared" si="162"/>
        <v>0</v>
      </c>
      <c r="X226" s="43">
        <f t="shared" si="162"/>
        <v>0</v>
      </c>
      <c r="Y226" s="43">
        <f t="shared" si="162"/>
        <v>0</v>
      </c>
      <c r="Z226" s="43">
        <f t="shared" si="162"/>
        <v>0</v>
      </c>
      <c r="AA226" s="43">
        <f t="shared" si="162"/>
        <v>0</v>
      </c>
      <c r="AB226" s="43">
        <f t="shared" si="162"/>
        <v>0</v>
      </c>
      <c r="AC226" s="43">
        <f t="shared" si="162"/>
        <v>0</v>
      </c>
      <c r="AD226" s="43">
        <f t="shared" si="162"/>
        <v>0</v>
      </c>
      <c r="AE226" s="43">
        <f t="shared" si="162"/>
        <v>0</v>
      </c>
      <c r="AF226" s="43">
        <f t="shared" si="162"/>
        <v>0</v>
      </c>
      <c r="AG226" s="43">
        <f t="shared" si="162"/>
        <v>0</v>
      </c>
      <c r="AH226" s="43">
        <f t="shared" si="162"/>
        <v>0</v>
      </c>
      <c r="AI226" s="43">
        <f t="shared" si="162"/>
        <v>0</v>
      </c>
      <c r="AJ226" s="43">
        <f t="shared" si="162"/>
        <v>0</v>
      </c>
      <c r="AK226" s="43">
        <f t="shared" si="162"/>
        <v>0</v>
      </c>
      <c r="AL226" s="43">
        <f t="shared" si="162"/>
        <v>0</v>
      </c>
      <c r="AM226" s="43">
        <f t="shared" si="162"/>
        <v>0</v>
      </c>
      <c r="AN226" s="43">
        <f t="shared" si="162"/>
        <v>0</v>
      </c>
      <c r="AO226" s="43">
        <f t="shared" si="162"/>
        <v>0</v>
      </c>
      <c r="AP226" s="43">
        <f t="shared" si="162"/>
        <v>0</v>
      </c>
      <c r="AQ226" s="43">
        <f t="shared" si="162"/>
        <v>0</v>
      </c>
      <c r="AR226" s="43">
        <f t="shared" si="162"/>
        <v>0</v>
      </c>
      <c r="AS226" s="43">
        <f t="shared" si="162"/>
        <v>0</v>
      </c>
      <c r="AT226" s="43">
        <f t="shared" si="162"/>
        <v>0</v>
      </c>
      <c r="AU226" s="43">
        <f t="shared" si="162"/>
        <v>0</v>
      </c>
      <c r="AV226" s="43">
        <f t="shared" si="162"/>
        <v>0</v>
      </c>
      <c r="AW226" s="43">
        <f t="shared" si="162"/>
        <v>0</v>
      </c>
      <c r="AX226" s="43">
        <f t="shared" si="162"/>
        <v>0</v>
      </c>
      <c r="AY226" s="43">
        <f t="shared" si="162"/>
        <v>0</v>
      </c>
      <c r="AZ226" s="43">
        <f t="shared" si="162"/>
        <v>0</v>
      </c>
      <c r="BA226" s="43">
        <f t="shared" si="162"/>
        <v>0</v>
      </c>
      <c r="BB226" s="43">
        <f t="shared" si="162"/>
        <v>0</v>
      </c>
      <c r="BC226" s="43">
        <f t="shared" si="162"/>
        <v>0</v>
      </c>
      <c r="BD226" s="43">
        <f t="shared" si="162"/>
        <v>0</v>
      </c>
      <c r="BE226" s="43">
        <f t="shared" si="162"/>
        <v>0</v>
      </c>
      <c r="BF226" s="43">
        <f t="shared" si="162"/>
        <v>0</v>
      </c>
      <c r="BG226" s="43">
        <f t="shared" si="162"/>
        <v>0</v>
      </c>
      <c r="BH226" s="43">
        <f t="shared" si="162"/>
        <v>0</v>
      </c>
      <c r="BI226" s="43">
        <f t="shared" si="162"/>
        <v>0</v>
      </c>
      <c r="BJ226" s="43">
        <f t="shared" si="162"/>
        <v>0</v>
      </c>
      <c r="BK226" s="43">
        <f t="shared" si="162"/>
        <v>0</v>
      </c>
      <c r="BL226" s="43">
        <f t="shared" si="162"/>
        <v>0</v>
      </c>
      <c r="BM226" s="43">
        <f t="shared" si="162"/>
        <v>0</v>
      </c>
      <c r="BN226" s="43">
        <f t="shared" si="162"/>
        <v>0</v>
      </c>
      <c r="BO226" s="43">
        <f t="shared" si="162"/>
        <v>0</v>
      </c>
      <c r="BP226" s="43">
        <f t="shared" si="162"/>
        <v>0</v>
      </c>
      <c r="BQ226" s="43">
        <f t="shared" si="162"/>
        <v>0</v>
      </c>
      <c r="BR226" s="43">
        <f t="shared" si="162"/>
        <v>0</v>
      </c>
      <c r="BS226" s="43">
        <f t="shared" ref="BS226:DJ226" si="163">SUM(BS218,BS225)</f>
        <v>0</v>
      </c>
      <c r="BT226" s="43">
        <f t="shared" si="163"/>
        <v>0</v>
      </c>
      <c r="BU226" s="43">
        <f t="shared" si="163"/>
        <v>0</v>
      </c>
      <c r="BV226" s="43">
        <f t="shared" si="163"/>
        <v>0</v>
      </c>
      <c r="BW226" s="43">
        <f t="shared" si="163"/>
        <v>0</v>
      </c>
      <c r="BX226" s="43">
        <f t="shared" si="163"/>
        <v>0</v>
      </c>
      <c r="BY226" s="43">
        <f t="shared" si="163"/>
        <v>0</v>
      </c>
      <c r="BZ226" s="43">
        <f t="shared" si="163"/>
        <v>0</v>
      </c>
      <c r="CA226" s="43">
        <f t="shared" si="163"/>
        <v>0</v>
      </c>
      <c r="CB226" s="43">
        <f t="shared" si="163"/>
        <v>0</v>
      </c>
      <c r="CC226" s="43">
        <f t="shared" si="163"/>
        <v>0</v>
      </c>
      <c r="CD226" s="43">
        <f t="shared" si="163"/>
        <v>0</v>
      </c>
      <c r="CE226" s="43">
        <f t="shared" si="163"/>
        <v>0</v>
      </c>
      <c r="CF226" s="43">
        <f t="shared" si="163"/>
        <v>0</v>
      </c>
      <c r="CG226" s="43">
        <f t="shared" si="163"/>
        <v>0</v>
      </c>
      <c r="CH226" s="43">
        <f t="shared" si="163"/>
        <v>0</v>
      </c>
      <c r="CI226" s="43">
        <f t="shared" si="163"/>
        <v>0</v>
      </c>
      <c r="CJ226" s="43">
        <f t="shared" si="163"/>
        <v>0</v>
      </c>
      <c r="CK226" s="43">
        <f t="shared" si="163"/>
        <v>0</v>
      </c>
      <c r="CL226" s="43">
        <f t="shared" si="163"/>
        <v>0</v>
      </c>
      <c r="CM226" s="43">
        <f t="shared" si="163"/>
        <v>0</v>
      </c>
      <c r="CN226" s="43">
        <f t="shared" si="163"/>
        <v>0</v>
      </c>
      <c r="CO226" s="43">
        <f t="shared" si="163"/>
        <v>0</v>
      </c>
      <c r="CP226" s="43">
        <f t="shared" si="163"/>
        <v>0</v>
      </c>
      <c r="CQ226" s="43">
        <f t="shared" si="163"/>
        <v>0</v>
      </c>
      <c r="CR226" s="43">
        <f t="shared" si="163"/>
        <v>0</v>
      </c>
      <c r="CS226" s="43">
        <f t="shared" si="163"/>
        <v>0</v>
      </c>
      <c r="CT226" s="43">
        <f t="shared" si="163"/>
        <v>0</v>
      </c>
      <c r="CU226" s="43">
        <f t="shared" si="163"/>
        <v>0</v>
      </c>
      <c r="CV226" s="43">
        <f t="shared" si="163"/>
        <v>0</v>
      </c>
      <c r="CW226" s="43">
        <f t="shared" si="163"/>
        <v>0</v>
      </c>
      <c r="CX226" s="43">
        <f t="shared" si="163"/>
        <v>0</v>
      </c>
      <c r="CY226" s="43">
        <f t="shared" si="163"/>
        <v>0</v>
      </c>
      <c r="CZ226" s="43">
        <f t="shared" si="163"/>
        <v>0</v>
      </c>
      <c r="DA226" s="43">
        <f t="shared" si="163"/>
        <v>0</v>
      </c>
      <c r="DB226" s="43">
        <f t="shared" si="163"/>
        <v>0</v>
      </c>
      <c r="DC226" s="43">
        <f t="shared" si="163"/>
        <v>0</v>
      </c>
      <c r="DD226" s="43">
        <f t="shared" si="163"/>
        <v>0</v>
      </c>
      <c r="DE226" s="43">
        <f t="shared" si="163"/>
        <v>0</v>
      </c>
      <c r="DF226" s="43">
        <f t="shared" si="163"/>
        <v>0</v>
      </c>
      <c r="DG226" s="43">
        <f t="shared" si="163"/>
        <v>0</v>
      </c>
      <c r="DH226" s="43">
        <f t="shared" si="163"/>
        <v>0</v>
      </c>
      <c r="DI226" s="43">
        <f t="shared" si="163"/>
        <v>0</v>
      </c>
      <c r="DJ226" s="43">
        <f t="shared" si="163"/>
        <v>0</v>
      </c>
    </row>
    <row r="227" spans="2:114" x14ac:dyDescent="0.35">
      <c r="B227" s="40" t="s">
        <v>77</v>
      </c>
      <c r="E227" s="44">
        <f>SUM(G227:DJ227)</f>
        <v>0</v>
      </c>
      <c r="G227" s="46">
        <f t="shared" ref="G227:BR227" si="164">IF(G$3&lt;$C$9,G226,0)</f>
        <v>0</v>
      </c>
      <c r="H227" s="46">
        <f t="shared" si="164"/>
        <v>0</v>
      </c>
      <c r="I227" s="46">
        <f t="shared" si="164"/>
        <v>0</v>
      </c>
      <c r="J227" s="46">
        <f t="shared" si="164"/>
        <v>0</v>
      </c>
      <c r="K227" s="46">
        <f t="shared" si="164"/>
        <v>0</v>
      </c>
      <c r="L227" s="46">
        <f t="shared" si="164"/>
        <v>0</v>
      </c>
      <c r="M227" s="46">
        <f t="shared" si="164"/>
        <v>0</v>
      </c>
      <c r="N227" s="46">
        <f t="shared" si="164"/>
        <v>0</v>
      </c>
      <c r="O227" s="46">
        <f t="shared" si="164"/>
        <v>0</v>
      </c>
      <c r="P227" s="46">
        <f t="shared" si="164"/>
        <v>0</v>
      </c>
      <c r="Q227" s="46">
        <f t="shared" si="164"/>
        <v>0</v>
      </c>
      <c r="R227" s="46">
        <f t="shared" si="164"/>
        <v>0</v>
      </c>
      <c r="S227" s="46">
        <f t="shared" si="164"/>
        <v>0</v>
      </c>
      <c r="T227" s="46">
        <f t="shared" si="164"/>
        <v>0</v>
      </c>
      <c r="U227" s="46">
        <f t="shared" si="164"/>
        <v>0</v>
      </c>
      <c r="V227" s="46">
        <f t="shared" si="164"/>
        <v>0</v>
      </c>
      <c r="W227" s="46">
        <f t="shared" si="164"/>
        <v>0</v>
      </c>
      <c r="X227" s="46">
        <f t="shared" si="164"/>
        <v>0</v>
      </c>
      <c r="Y227" s="46">
        <f t="shared" si="164"/>
        <v>0</v>
      </c>
      <c r="Z227" s="46">
        <f t="shared" si="164"/>
        <v>0</v>
      </c>
      <c r="AA227" s="46">
        <f t="shared" si="164"/>
        <v>0</v>
      </c>
      <c r="AB227" s="46">
        <f t="shared" si="164"/>
        <v>0</v>
      </c>
      <c r="AC227" s="46">
        <f t="shared" si="164"/>
        <v>0</v>
      </c>
      <c r="AD227" s="46">
        <f t="shared" si="164"/>
        <v>0</v>
      </c>
      <c r="AE227" s="46">
        <f t="shared" si="164"/>
        <v>0</v>
      </c>
      <c r="AF227" s="46">
        <f t="shared" si="164"/>
        <v>0</v>
      </c>
      <c r="AG227" s="46">
        <f t="shared" si="164"/>
        <v>0</v>
      </c>
      <c r="AH227" s="46">
        <f t="shared" si="164"/>
        <v>0</v>
      </c>
      <c r="AI227" s="46">
        <f t="shared" si="164"/>
        <v>0</v>
      </c>
      <c r="AJ227" s="46">
        <f t="shared" si="164"/>
        <v>0</v>
      </c>
      <c r="AK227" s="46">
        <f t="shared" si="164"/>
        <v>0</v>
      </c>
      <c r="AL227" s="46">
        <f t="shared" si="164"/>
        <v>0</v>
      </c>
      <c r="AM227" s="46">
        <f t="shared" si="164"/>
        <v>0</v>
      </c>
      <c r="AN227" s="46">
        <f t="shared" si="164"/>
        <v>0</v>
      </c>
      <c r="AO227" s="46">
        <f t="shared" si="164"/>
        <v>0</v>
      </c>
      <c r="AP227" s="46">
        <f t="shared" si="164"/>
        <v>0</v>
      </c>
      <c r="AQ227" s="46">
        <f t="shared" si="164"/>
        <v>0</v>
      </c>
      <c r="AR227" s="46">
        <f t="shared" si="164"/>
        <v>0</v>
      </c>
      <c r="AS227" s="46">
        <f t="shared" si="164"/>
        <v>0</v>
      </c>
      <c r="AT227" s="46">
        <f t="shared" si="164"/>
        <v>0</v>
      </c>
      <c r="AU227" s="46">
        <f t="shared" si="164"/>
        <v>0</v>
      </c>
      <c r="AV227" s="46">
        <f t="shared" si="164"/>
        <v>0</v>
      </c>
      <c r="AW227" s="46">
        <f t="shared" si="164"/>
        <v>0</v>
      </c>
      <c r="AX227" s="46">
        <f t="shared" si="164"/>
        <v>0</v>
      </c>
      <c r="AY227" s="46">
        <f t="shared" si="164"/>
        <v>0</v>
      </c>
      <c r="AZ227" s="46">
        <f t="shared" si="164"/>
        <v>0</v>
      </c>
      <c r="BA227" s="46">
        <f t="shared" si="164"/>
        <v>0</v>
      </c>
      <c r="BB227" s="46">
        <f t="shared" si="164"/>
        <v>0</v>
      </c>
      <c r="BC227" s="46">
        <f t="shared" si="164"/>
        <v>0</v>
      </c>
      <c r="BD227" s="46">
        <f t="shared" si="164"/>
        <v>0</v>
      </c>
      <c r="BE227" s="46">
        <f t="shared" si="164"/>
        <v>0</v>
      </c>
      <c r="BF227" s="46">
        <f t="shared" si="164"/>
        <v>0</v>
      </c>
      <c r="BG227" s="46">
        <f t="shared" si="164"/>
        <v>0</v>
      </c>
      <c r="BH227" s="46">
        <f t="shared" si="164"/>
        <v>0</v>
      </c>
      <c r="BI227" s="46">
        <f t="shared" si="164"/>
        <v>0</v>
      </c>
      <c r="BJ227" s="46">
        <f t="shared" si="164"/>
        <v>0</v>
      </c>
      <c r="BK227" s="46">
        <f t="shared" si="164"/>
        <v>0</v>
      </c>
      <c r="BL227" s="46">
        <f t="shared" si="164"/>
        <v>0</v>
      </c>
      <c r="BM227" s="46">
        <f t="shared" si="164"/>
        <v>0</v>
      </c>
      <c r="BN227" s="46">
        <f t="shared" si="164"/>
        <v>0</v>
      </c>
      <c r="BO227" s="46">
        <f t="shared" si="164"/>
        <v>0</v>
      </c>
      <c r="BP227" s="46">
        <f t="shared" si="164"/>
        <v>0</v>
      </c>
      <c r="BQ227" s="46">
        <f t="shared" si="164"/>
        <v>0</v>
      </c>
      <c r="BR227" s="46">
        <f t="shared" si="164"/>
        <v>0</v>
      </c>
      <c r="BS227" s="46">
        <f t="shared" ref="BS227:DJ227" si="165">IF(BS$3&lt;$C$9,BS226,0)</f>
        <v>0</v>
      </c>
      <c r="BT227" s="46">
        <f t="shared" si="165"/>
        <v>0</v>
      </c>
      <c r="BU227" s="46">
        <f t="shared" si="165"/>
        <v>0</v>
      </c>
      <c r="BV227" s="46">
        <f t="shared" si="165"/>
        <v>0</v>
      </c>
      <c r="BW227" s="46">
        <f t="shared" si="165"/>
        <v>0</v>
      </c>
      <c r="BX227" s="46">
        <f t="shared" si="165"/>
        <v>0</v>
      </c>
      <c r="BY227" s="46">
        <f t="shared" si="165"/>
        <v>0</v>
      </c>
      <c r="BZ227" s="46">
        <f t="shared" si="165"/>
        <v>0</v>
      </c>
      <c r="CA227" s="46">
        <f t="shared" si="165"/>
        <v>0</v>
      </c>
      <c r="CB227" s="46">
        <f t="shared" si="165"/>
        <v>0</v>
      </c>
      <c r="CC227" s="46">
        <f t="shared" si="165"/>
        <v>0</v>
      </c>
      <c r="CD227" s="46">
        <f t="shared" si="165"/>
        <v>0</v>
      </c>
      <c r="CE227" s="46">
        <f t="shared" si="165"/>
        <v>0</v>
      </c>
      <c r="CF227" s="46">
        <f t="shared" si="165"/>
        <v>0</v>
      </c>
      <c r="CG227" s="46">
        <f t="shared" si="165"/>
        <v>0</v>
      </c>
      <c r="CH227" s="46">
        <f t="shared" si="165"/>
        <v>0</v>
      </c>
      <c r="CI227" s="46">
        <f t="shared" si="165"/>
        <v>0</v>
      </c>
      <c r="CJ227" s="46">
        <f t="shared" si="165"/>
        <v>0</v>
      </c>
      <c r="CK227" s="46">
        <f t="shared" si="165"/>
        <v>0</v>
      </c>
      <c r="CL227" s="46">
        <f t="shared" si="165"/>
        <v>0</v>
      </c>
      <c r="CM227" s="46">
        <f t="shared" si="165"/>
        <v>0</v>
      </c>
      <c r="CN227" s="46">
        <f t="shared" si="165"/>
        <v>0</v>
      </c>
      <c r="CO227" s="46">
        <f t="shared" si="165"/>
        <v>0</v>
      </c>
      <c r="CP227" s="46">
        <f t="shared" si="165"/>
        <v>0</v>
      </c>
      <c r="CQ227" s="46">
        <f t="shared" si="165"/>
        <v>0</v>
      </c>
      <c r="CR227" s="46">
        <f t="shared" si="165"/>
        <v>0</v>
      </c>
      <c r="CS227" s="46">
        <f t="shared" si="165"/>
        <v>0</v>
      </c>
      <c r="CT227" s="46">
        <f t="shared" si="165"/>
        <v>0</v>
      </c>
      <c r="CU227" s="46">
        <f t="shared" si="165"/>
        <v>0</v>
      </c>
      <c r="CV227" s="46">
        <f t="shared" si="165"/>
        <v>0</v>
      </c>
      <c r="CW227" s="46">
        <f t="shared" si="165"/>
        <v>0</v>
      </c>
      <c r="CX227" s="46">
        <f t="shared" si="165"/>
        <v>0</v>
      </c>
      <c r="CY227" s="46">
        <f t="shared" si="165"/>
        <v>0</v>
      </c>
      <c r="CZ227" s="46">
        <f t="shared" si="165"/>
        <v>0</v>
      </c>
      <c r="DA227" s="46">
        <f t="shared" si="165"/>
        <v>0</v>
      </c>
      <c r="DB227" s="46">
        <f t="shared" si="165"/>
        <v>0</v>
      </c>
      <c r="DC227" s="46">
        <f t="shared" si="165"/>
        <v>0</v>
      </c>
      <c r="DD227" s="46">
        <f t="shared" si="165"/>
        <v>0</v>
      </c>
      <c r="DE227" s="46">
        <f t="shared" si="165"/>
        <v>0</v>
      </c>
      <c r="DF227" s="46">
        <f t="shared" si="165"/>
        <v>0</v>
      </c>
      <c r="DG227" s="46">
        <f t="shared" si="165"/>
        <v>0</v>
      </c>
      <c r="DH227" s="46">
        <f t="shared" si="165"/>
        <v>0</v>
      </c>
      <c r="DI227" s="46">
        <f t="shared" si="165"/>
        <v>0</v>
      </c>
      <c r="DJ227" s="46">
        <f t="shared" si="165"/>
        <v>0</v>
      </c>
    </row>
    <row r="228" spans="2:114" x14ac:dyDescent="0.35">
      <c r="B228" s="40"/>
      <c r="E228" s="32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55"/>
      <c r="CQ228" s="55"/>
      <c r="CR228" s="55"/>
      <c r="CS228" s="55"/>
      <c r="CT228" s="55"/>
      <c r="CU228" s="55"/>
      <c r="CV228" s="55"/>
      <c r="CW228" s="55"/>
      <c r="CX228" s="55"/>
      <c r="CY228" s="55"/>
      <c r="CZ228" s="55"/>
      <c r="DA228" s="55"/>
      <c r="DB228" s="55"/>
      <c r="DC228" s="55"/>
      <c r="DD228" s="55"/>
      <c r="DE228" s="55"/>
      <c r="DF228" s="55"/>
      <c r="DG228" s="55"/>
      <c r="DH228" s="55"/>
      <c r="DI228" s="55"/>
      <c r="DJ228" s="55"/>
    </row>
    <row r="229" spans="2:114" x14ac:dyDescent="0.35">
      <c r="B229" s="40" t="s">
        <v>78</v>
      </c>
      <c r="C229" s="2"/>
      <c r="D229" s="2"/>
      <c r="E229" s="44">
        <f>SUM(G229:DJ229)</f>
        <v>0</v>
      </c>
      <c r="F229" s="2"/>
      <c r="G229" s="46">
        <f t="shared" ref="G229:BR229" si="166">G225+G221</f>
        <v>0</v>
      </c>
      <c r="H229" s="46">
        <f t="shared" si="166"/>
        <v>0</v>
      </c>
      <c r="I229" s="46">
        <f t="shared" si="166"/>
        <v>0</v>
      </c>
      <c r="J229" s="46">
        <f t="shared" si="166"/>
        <v>0</v>
      </c>
      <c r="K229" s="46">
        <f t="shared" si="166"/>
        <v>0</v>
      </c>
      <c r="L229" s="46">
        <f t="shared" si="166"/>
        <v>0</v>
      </c>
      <c r="M229" s="46">
        <f t="shared" si="166"/>
        <v>0</v>
      </c>
      <c r="N229" s="46">
        <f t="shared" si="166"/>
        <v>0</v>
      </c>
      <c r="O229" s="46">
        <f t="shared" si="166"/>
        <v>0</v>
      </c>
      <c r="P229" s="46">
        <f t="shared" si="166"/>
        <v>0</v>
      </c>
      <c r="Q229" s="46">
        <f t="shared" si="166"/>
        <v>0</v>
      </c>
      <c r="R229" s="46">
        <f t="shared" si="166"/>
        <v>0</v>
      </c>
      <c r="S229" s="46">
        <f t="shared" si="166"/>
        <v>0</v>
      </c>
      <c r="T229" s="46">
        <f t="shared" si="166"/>
        <v>0</v>
      </c>
      <c r="U229" s="46">
        <f t="shared" si="166"/>
        <v>0</v>
      </c>
      <c r="V229" s="46">
        <f t="shared" si="166"/>
        <v>0</v>
      </c>
      <c r="W229" s="46">
        <f t="shared" si="166"/>
        <v>0</v>
      </c>
      <c r="X229" s="46">
        <f t="shared" si="166"/>
        <v>0</v>
      </c>
      <c r="Y229" s="46">
        <f t="shared" si="166"/>
        <v>0</v>
      </c>
      <c r="Z229" s="46">
        <f t="shared" si="166"/>
        <v>0</v>
      </c>
      <c r="AA229" s="46">
        <f t="shared" si="166"/>
        <v>0</v>
      </c>
      <c r="AB229" s="46">
        <f t="shared" si="166"/>
        <v>0</v>
      </c>
      <c r="AC229" s="46">
        <f t="shared" si="166"/>
        <v>0</v>
      </c>
      <c r="AD229" s="46">
        <f t="shared" si="166"/>
        <v>0</v>
      </c>
      <c r="AE229" s="46">
        <f t="shared" si="166"/>
        <v>0</v>
      </c>
      <c r="AF229" s="46">
        <f t="shared" si="166"/>
        <v>0</v>
      </c>
      <c r="AG229" s="46">
        <f t="shared" si="166"/>
        <v>0</v>
      </c>
      <c r="AH229" s="46">
        <f t="shared" si="166"/>
        <v>0</v>
      </c>
      <c r="AI229" s="46">
        <f t="shared" si="166"/>
        <v>0</v>
      </c>
      <c r="AJ229" s="46">
        <f t="shared" si="166"/>
        <v>0</v>
      </c>
      <c r="AK229" s="46">
        <f t="shared" si="166"/>
        <v>0</v>
      </c>
      <c r="AL229" s="46">
        <f t="shared" si="166"/>
        <v>0</v>
      </c>
      <c r="AM229" s="46">
        <f t="shared" si="166"/>
        <v>0</v>
      </c>
      <c r="AN229" s="46">
        <f t="shared" si="166"/>
        <v>0</v>
      </c>
      <c r="AO229" s="46">
        <f t="shared" si="166"/>
        <v>0</v>
      </c>
      <c r="AP229" s="46">
        <f t="shared" si="166"/>
        <v>0</v>
      </c>
      <c r="AQ229" s="46">
        <f t="shared" si="166"/>
        <v>0</v>
      </c>
      <c r="AR229" s="46">
        <f t="shared" si="166"/>
        <v>0</v>
      </c>
      <c r="AS229" s="46">
        <f t="shared" si="166"/>
        <v>0</v>
      </c>
      <c r="AT229" s="46">
        <f t="shared" si="166"/>
        <v>0</v>
      </c>
      <c r="AU229" s="46">
        <f t="shared" si="166"/>
        <v>0</v>
      </c>
      <c r="AV229" s="46">
        <f t="shared" si="166"/>
        <v>0</v>
      </c>
      <c r="AW229" s="46">
        <f t="shared" si="166"/>
        <v>0</v>
      </c>
      <c r="AX229" s="46">
        <f t="shared" si="166"/>
        <v>0</v>
      </c>
      <c r="AY229" s="46">
        <f t="shared" si="166"/>
        <v>0</v>
      </c>
      <c r="AZ229" s="46">
        <f t="shared" si="166"/>
        <v>0</v>
      </c>
      <c r="BA229" s="46">
        <f t="shared" si="166"/>
        <v>0</v>
      </c>
      <c r="BB229" s="46">
        <f t="shared" si="166"/>
        <v>0</v>
      </c>
      <c r="BC229" s="46">
        <f t="shared" si="166"/>
        <v>0</v>
      </c>
      <c r="BD229" s="46">
        <f t="shared" si="166"/>
        <v>0</v>
      </c>
      <c r="BE229" s="46">
        <f t="shared" si="166"/>
        <v>0</v>
      </c>
      <c r="BF229" s="46">
        <f t="shared" si="166"/>
        <v>0</v>
      </c>
      <c r="BG229" s="46">
        <f t="shared" si="166"/>
        <v>0</v>
      </c>
      <c r="BH229" s="46">
        <f t="shared" si="166"/>
        <v>0</v>
      </c>
      <c r="BI229" s="46">
        <f t="shared" si="166"/>
        <v>0</v>
      </c>
      <c r="BJ229" s="46">
        <f t="shared" si="166"/>
        <v>0</v>
      </c>
      <c r="BK229" s="46">
        <f t="shared" si="166"/>
        <v>0</v>
      </c>
      <c r="BL229" s="46">
        <f t="shared" si="166"/>
        <v>0</v>
      </c>
      <c r="BM229" s="46">
        <f t="shared" si="166"/>
        <v>0</v>
      </c>
      <c r="BN229" s="46">
        <f t="shared" si="166"/>
        <v>0</v>
      </c>
      <c r="BO229" s="46">
        <f t="shared" si="166"/>
        <v>0</v>
      </c>
      <c r="BP229" s="46">
        <f t="shared" si="166"/>
        <v>0</v>
      </c>
      <c r="BQ229" s="46">
        <f t="shared" si="166"/>
        <v>0</v>
      </c>
      <c r="BR229" s="46">
        <f t="shared" si="166"/>
        <v>0</v>
      </c>
      <c r="BS229" s="46">
        <f t="shared" ref="BS229:DJ229" si="167">BS225+BS221</f>
        <v>0</v>
      </c>
      <c r="BT229" s="46">
        <f t="shared" si="167"/>
        <v>0</v>
      </c>
      <c r="BU229" s="46">
        <f t="shared" si="167"/>
        <v>0</v>
      </c>
      <c r="BV229" s="46">
        <f t="shared" si="167"/>
        <v>0</v>
      </c>
      <c r="BW229" s="46">
        <f t="shared" si="167"/>
        <v>0</v>
      </c>
      <c r="BX229" s="46">
        <f t="shared" si="167"/>
        <v>0</v>
      </c>
      <c r="BY229" s="46">
        <f t="shared" si="167"/>
        <v>0</v>
      </c>
      <c r="BZ229" s="46">
        <f t="shared" si="167"/>
        <v>0</v>
      </c>
      <c r="CA229" s="46">
        <f t="shared" si="167"/>
        <v>0</v>
      </c>
      <c r="CB229" s="46">
        <f t="shared" si="167"/>
        <v>0</v>
      </c>
      <c r="CC229" s="46">
        <f t="shared" si="167"/>
        <v>0</v>
      </c>
      <c r="CD229" s="46">
        <f t="shared" si="167"/>
        <v>0</v>
      </c>
      <c r="CE229" s="46">
        <f t="shared" si="167"/>
        <v>0</v>
      </c>
      <c r="CF229" s="46">
        <f t="shared" si="167"/>
        <v>0</v>
      </c>
      <c r="CG229" s="46">
        <f t="shared" si="167"/>
        <v>0</v>
      </c>
      <c r="CH229" s="46">
        <f t="shared" si="167"/>
        <v>0</v>
      </c>
      <c r="CI229" s="46">
        <f t="shared" si="167"/>
        <v>0</v>
      </c>
      <c r="CJ229" s="46">
        <f t="shared" si="167"/>
        <v>0</v>
      </c>
      <c r="CK229" s="46">
        <f t="shared" si="167"/>
        <v>0</v>
      </c>
      <c r="CL229" s="46">
        <f t="shared" si="167"/>
        <v>0</v>
      </c>
      <c r="CM229" s="46">
        <f t="shared" si="167"/>
        <v>0</v>
      </c>
      <c r="CN229" s="46">
        <f t="shared" si="167"/>
        <v>0</v>
      </c>
      <c r="CO229" s="46">
        <f t="shared" si="167"/>
        <v>0</v>
      </c>
      <c r="CP229" s="46">
        <f t="shared" si="167"/>
        <v>0</v>
      </c>
      <c r="CQ229" s="46">
        <f t="shared" si="167"/>
        <v>0</v>
      </c>
      <c r="CR229" s="46">
        <f t="shared" si="167"/>
        <v>0</v>
      </c>
      <c r="CS229" s="46">
        <f t="shared" si="167"/>
        <v>0</v>
      </c>
      <c r="CT229" s="46">
        <f t="shared" si="167"/>
        <v>0</v>
      </c>
      <c r="CU229" s="46">
        <f t="shared" si="167"/>
        <v>0</v>
      </c>
      <c r="CV229" s="46">
        <f t="shared" si="167"/>
        <v>0</v>
      </c>
      <c r="CW229" s="46">
        <f t="shared" si="167"/>
        <v>0</v>
      </c>
      <c r="CX229" s="46">
        <f t="shared" si="167"/>
        <v>0</v>
      </c>
      <c r="CY229" s="46">
        <f t="shared" si="167"/>
        <v>0</v>
      </c>
      <c r="CZ229" s="46">
        <f t="shared" si="167"/>
        <v>0</v>
      </c>
      <c r="DA229" s="46">
        <f t="shared" si="167"/>
        <v>0</v>
      </c>
      <c r="DB229" s="46">
        <f t="shared" si="167"/>
        <v>0</v>
      </c>
      <c r="DC229" s="46">
        <f t="shared" si="167"/>
        <v>0</v>
      </c>
      <c r="DD229" s="46">
        <f t="shared" si="167"/>
        <v>0</v>
      </c>
      <c r="DE229" s="46">
        <f t="shared" si="167"/>
        <v>0</v>
      </c>
      <c r="DF229" s="46">
        <f t="shared" si="167"/>
        <v>0</v>
      </c>
      <c r="DG229" s="46">
        <f t="shared" si="167"/>
        <v>0</v>
      </c>
      <c r="DH229" s="46">
        <f t="shared" si="167"/>
        <v>0</v>
      </c>
      <c r="DI229" s="46">
        <f t="shared" si="167"/>
        <v>0</v>
      </c>
      <c r="DJ229" s="46">
        <f t="shared" si="167"/>
        <v>0</v>
      </c>
    </row>
    <row r="230" spans="2:114" x14ac:dyDescent="0.35">
      <c r="B230" s="40" t="s">
        <v>79</v>
      </c>
      <c r="E230" s="32">
        <f>SUM(G230:DJ230)</f>
        <v>0</v>
      </c>
      <c r="F230" s="2"/>
      <c r="G230" s="43">
        <f t="shared" ref="G230:BR230" si="168">G226+G221</f>
        <v>0</v>
      </c>
      <c r="H230" s="43">
        <f t="shared" si="168"/>
        <v>0</v>
      </c>
      <c r="I230" s="43">
        <f t="shared" si="168"/>
        <v>0</v>
      </c>
      <c r="J230" s="43">
        <f t="shared" si="168"/>
        <v>0</v>
      </c>
      <c r="K230" s="43">
        <f t="shared" si="168"/>
        <v>0</v>
      </c>
      <c r="L230" s="43">
        <f t="shared" si="168"/>
        <v>0</v>
      </c>
      <c r="M230" s="43">
        <f t="shared" si="168"/>
        <v>0</v>
      </c>
      <c r="N230" s="43">
        <f t="shared" si="168"/>
        <v>0</v>
      </c>
      <c r="O230" s="43">
        <f t="shared" si="168"/>
        <v>0</v>
      </c>
      <c r="P230" s="43">
        <f t="shared" si="168"/>
        <v>0</v>
      </c>
      <c r="Q230" s="43">
        <f t="shared" si="168"/>
        <v>0</v>
      </c>
      <c r="R230" s="43">
        <f t="shared" si="168"/>
        <v>0</v>
      </c>
      <c r="S230" s="43">
        <f t="shared" si="168"/>
        <v>0</v>
      </c>
      <c r="T230" s="43">
        <f t="shared" si="168"/>
        <v>0</v>
      </c>
      <c r="U230" s="43">
        <f t="shared" si="168"/>
        <v>0</v>
      </c>
      <c r="V230" s="43">
        <f t="shared" si="168"/>
        <v>0</v>
      </c>
      <c r="W230" s="43">
        <f t="shared" si="168"/>
        <v>0</v>
      </c>
      <c r="X230" s="43">
        <f t="shared" si="168"/>
        <v>0</v>
      </c>
      <c r="Y230" s="43">
        <f t="shared" si="168"/>
        <v>0</v>
      </c>
      <c r="Z230" s="43">
        <f t="shared" si="168"/>
        <v>0</v>
      </c>
      <c r="AA230" s="43">
        <f t="shared" si="168"/>
        <v>0</v>
      </c>
      <c r="AB230" s="43">
        <f t="shared" si="168"/>
        <v>0</v>
      </c>
      <c r="AC230" s="43">
        <f t="shared" si="168"/>
        <v>0</v>
      </c>
      <c r="AD230" s="43">
        <f t="shared" si="168"/>
        <v>0</v>
      </c>
      <c r="AE230" s="43">
        <f t="shared" si="168"/>
        <v>0</v>
      </c>
      <c r="AF230" s="43">
        <f t="shared" si="168"/>
        <v>0</v>
      </c>
      <c r="AG230" s="43">
        <f t="shared" si="168"/>
        <v>0</v>
      </c>
      <c r="AH230" s="43">
        <f t="shared" si="168"/>
        <v>0</v>
      </c>
      <c r="AI230" s="43">
        <f t="shared" si="168"/>
        <v>0</v>
      </c>
      <c r="AJ230" s="43">
        <f t="shared" si="168"/>
        <v>0</v>
      </c>
      <c r="AK230" s="43">
        <f t="shared" si="168"/>
        <v>0</v>
      </c>
      <c r="AL230" s="43">
        <f t="shared" si="168"/>
        <v>0</v>
      </c>
      <c r="AM230" s="43">
        <f t="shared" si="168"/>
        <v>0</v>
      </c>
      <c r="AN230" s="43">
        <f t="shared" si="168"/>
        <v>0</v>
      </c>
      <c r="AO230" s="43">
        <f t="shared" si="168"/>
        <v>0</v>
      </c>
      <c r="AP230" s="43">
        <f t="shared" si="168"/>
        <v>0</v>
      </c>
      <c r="AQ230" s="43">
        <f t="shared" si="168"/>
        <v>0</v>
      </c>
      <c r="AR230" s="43">
        <f t="shared" si="168"/>
        <v>0</v>
      </c>
      <c r="AS230" s="43">
        <f t="shared" si="168"/>
        <v>0</v>
      </c>
      <c r="AT230" s="43">
        <f t="shared" si="168"/>
        <v>0</v>
      </c>
      <c r="AU230" s="43">
        <f t="shared" si="168"/>
        <v>0</v>
      </c>
      <c r="AV230" s="43">
        <f t="shared" si="168"/>
        <v>0</v>
      </c>
      <c r="AW230" s="43">
        <f t="shared" si="168"/>
        <v>0</v>
      </c>
      <c r="AX230" s="43">
        <f t="shared" si="168"/>
        <v>0</v>
      </c>
      <c r="AY230" s="43">
        <f t="shared" si="168"/>
        <v>0</v>
      </c>
      <c r="AZ230" s="43">
        <f t="shared" si="168"/>
        <v>0</v>
      </c>
      <c r="BA230" s="43">
        <f t="shared" si="168"/>
        <v>0</v>
      </c>
      <c r="BB230" s="43">
        <f t="shared" si="168"/>
        <v>0</v>
      </c>
      <c r="BC230" s="43">
        <f t="shared" si="168"/>
        <v>0</v>
      </c>
      <c r="BD230" s="43">
        <f t="shared" si="168"/>
        <v>0</v>
      </c>
      <c r="BE230" s="43">
        <f t="shared" si="168"/>
        <v>0</v>
      </c>
      <c r="BF230" s="43">
        <f t="shared" si="168"/>
        <v>0</v>
      </c>
      <c r="BG230" s="43">
        <f t="shared" si="168"/>
        <v>0</v>
      </c>
      <c r="BH230" s="43">
        <f t="shared" si="168"/>
        <v>0</v>
      </c>
      <c r="BI230" s="43">
        <f t="shared" si="168"/>
        <v>0</v>
      </c>
      <c r="BJ230" s="43">
        <f t="shared" si="168"/>
        <v>0</v>
      </c>
      <c r="BK230" s="43">
        <f t="shared" si="168"/>
        <v>0</v>
      </c>
      <c r="BL230" s="43">
        <f t="shared" si="168"/>
        <v>0</v>
      </c>
      <c r="BM230" s="43">
        <f t="shared" si="168"/>
        <v>0</v>
      </c>
      <c r="BN230" s="43">
        <f t="shared" si="168"/>
        <v>0</v>
      </c>
      <c r="BO230" s="43">
        <f t="shared" si="168"/>
        <v>0</v>
      </c>
      <c r="BP230" s="43">
        <f t="shared" si="168"/>
        <v>0</v>
      </c>
      <c r="BQ230" s="43">
        <f t="shared" si="168"/>
        <v>0</v>
      </c>
      <c r="BR230" s="43">
        <f t="shared" si="168"/>
        <v>0</v>
      </c>
      <c r="BS230" s="43">
        <f t="shared" ref="BS230:DJ230" si="169">BS226+BS221</f>
        <v>0</v>
      </c>
      <c r="BT230" s="43">
        <f t="shared" si="169"/>
        <v>0</v>
      </c>
      <c r="BU230" s="43">
        <f t="shared" si="169"/>
        <v>0</v>
      </c>
      <c r="BV230" s="43">
        <f t="shared" si="169"/>
        <v>0</v>
      </c>
      <c r="BW230" s="43">
        <f t="shared" si="169"/>
        <v>0</v>
      </c>
      <c r="BX230" s="43">
        <f t="shared" si="169"/>
        <v>0</v>
      </c>
      <c r="BY230" s="43">
        <f t="shared" si="169"/>
        <v>0</v>
      </c>
      <c r="BZ230" s="43">
        <f t="shared" si="169"/>
        <v>0</v>
      </c>
      <c r="CA230" s="43">
        <f t="shared" si="169"/>
        <v>0</v>
      </c>
      <c r="CB230" s="43">
        <f t="shared" si="169"/>
        <v>0</v>
      </c>
      <c r="CC230" s="43">
        <f t="shared" si="169"/>
        <v>0</v>
      </c>
      <c r="CD230" s="43">
        <f t="shared" si="169"/>
        <v>0</v>
      </c>
      <c r="CE230" s="43">
        <f t="shared" si="169"/>
        <v>0</v>
      </c>
      <c r="CF230" s="43">
        <f t="shared" si="169"/>
        <v>0</v>
      </c>
      <c r="CG230" s="43">
        <f t="shared" si="169"/>
        <v>0</v>
      </c>
      <c r="CH230" s="43">
        <f t="shared" si="169"/>
        <v>0</v>
      </c>
      <c r="CI230" s="43">
        <f t="shared" si="169"/>
        <v>0</v>
      </c>
      <c r="CJ230" s="43">
        <f t="shared" si="169"/>
        <v>0</v>
      </c>
      <c r="CK230" s="43">
        <f t="shared" si="169"/>
        <v>0</v>
      </c>
      <c r="CL230" s="43">
        <f t="shared" si="169"/>
        <v>0</v>
      </c>
      <c r="CM230" s="43">
        <f t="shared" si="169"/>
        <v>0</v>
      </c>
      <c r="CN230" s="43">
        <f t="shared" si="169"/>
        <v>0</v>
      </c>
      <c r="CO230" s="43">
        <f t="shared" si="169"/>
        <v>0</v>
      </c>
      <c r="CP230" s="43">
        <f t="shared" si="169"/>
        <v>0</v>
      </c>
      <c r="CQ230" s="43">
        <f t="shared" si="169"/>
        <v>0</v>
      </c>
      <c r="CR230" s="43">
        <f t="shared" si="169"/>
        <v>0</v>
      </c>
      <c r="CS230" s="43">
        <f t="shared" si="169"/>
        <v>0</v>
      </c>
      <c r="CT230" s="43">
        <f t="shared" si="169"/>
        <v>0</v>
      </c>
      <c r="CU230" s="43">
        <f t="shared" si="169"/>
        <v>0</v>
      </c>
      <c r="CV230" s="43">
        <f t="shared" si="169"/>
        <v>0</v>
      </c>
      <c r="CW230" s="43">
        <f t="shared" si="169"/>
        <v>0</v>
      </c>
      <c r="CX230" s="43">
        <f t="shared" si="169"/>
        <v>0</v>
      </c>
      <c r="CY230" s="43">
        <f t="shared" si="169"/>
        <v>0</v>
      </c>
      <c r="CZ230" s="43">
        <f t="shared" si="169"/>
        <v>0</v>
      </c>
      <c r="DA230" s="43">
        <f t="shared" si="169"/>
        <v>0</v>
      </c>
      <c r="DB230" s="43">
        <f t="shared" si="169"/>
        <v>0</v>
      </c>
      <c r="DC230" s="43">
        <f t="shared" si="169"/>
        <v>0</v>
      </c>
      <c r="DD230" s="43">
        <f t="shared" si="169"/>
        <v>0</v>
      </c>
      <c r="DE230" s="43">
        <f t="shared" si="169"/>
        <v>0</v>
      </c>
      <c r="DF230" s="43">
        <f t="shared" si="169"/>
        <v>0</v>
      </c>
      <c r="DG230" s="43">
        <f t="shared" si="169"/>
        <v>0</v>
      </c>
      <c r="DH230" s="43">
        <f t="shared" si="169"/>
        <v>0</v>
      </c>
      <c r="DI230" s="43">
        <f t="shared" si="169"/>
        <v>0</v>
      </c>
      <c r="DJ230" s="43">
        <f t="shared" si="169"/>
        <v>0</v>
      </c>
    </row>
    <row r="231" spans="2:114" x14ac:dyDescent="0.35">
      <c r="B231" s="40" t="s">
        <v>80</v>
      </c>
      <c r="E231" s="44">
        <f>SUM(G231:DJ231)</f>
        <v>0</v>
      </c>
      <c r="F231" s="2"/>
      <c r="G231" s="46">
        <f t="shared" ref="G231:BR231" si="170">G227+G221</f>
        <v>0</v>
      </c>
      <c r="H231" s="46">
        <f t="shared" si="170"/>
        <v>0</v>
      </c>
      <c r="I231" s="46">
        <f t="shared" si="170"/>
        <v>0</v>
      </c>
      <c r="J231" s="46">
        <f t="shared" si="170"/>
        <v>0</v>
      </c>
      <c r="K231" s="46">
        <f t="shared" si="170"/>
        <v>0</v>
      </c>
      <c r="L231" s="46">
        <f t="shared" si="170"/>
        <v>0</v>
      </c>
      <c r="M231" s="46">
        <f t="shared" si="170"/>
        <v>0</v>
      </c>
      <c r="N231" s="46">
        <f t="shared" si="170"/>
        <v>0</v>
      </c>
      <c r="O231" s="46">
        <f t="shared" si="170"/>
        <v>0</v>
      </c>
      <c r="P231" s="46">
        <f t="shared" si="170"/>
        <v>0</v>
      </c>
      <c r="Q231" s="46">
        <f t="shared" si="170"/>
        <v>0</v>
      </c>
      <c r="R231" s="46">
        <f t="shared" si="170"/>
        <v>0</v>
      </c>
      <c r="S231" s="46">
        <f t="shared" si="170"/>
        <v>0</v>
      </c>
      <c r="T231" s="46">
        <f t="shared" si="170"/>
        <v>0</v>
      </c>
      <c r="U231" s="46">
        <f t="shared" si="170"/>
        <v>0</v>
      </c>
      <c r="V231" s="46">
        <f t="shared" si="170"/>
        <v>0</v>
      </c>
      <c r="W231" s="46">
        <f t="shared" si="170"/>
        <v>0</v>
      </c>
      <c r="X231" s="46">
        <f t="shared" si="170"/>
        <v>0</v>
      </c>
      <c r="Y231" s="46">
        <f t="shared" si="170"/>
        <v>0</v>
      </c>
      <c r="Z231" s="46">
        <f t="shared" si="170"/>
        <v>0</v>
      </c>
      <c r="AA231" s="46">
        <f t="shared" si="170"/>
        <v>0</v>
      </c>
      <c r="AB231" s="46">
        <f t="shared" si="170"/>
        <v>0</v>
      </c>
      <c r="AC231" s="46">
        <f t="shared" si="170"/>
        <v>0</v>
      </c>
      <c r="AD231" s="46">
        <f t="shared" si="170"/>
        <v>0</v>
      </c>
      <c r="AE231" s="46">
        <f t="shared" si="170"/>
        <v>0</v>
      </c>
      <c r="AF231" s="46">
        <f t="shared" si="170"/>
        <v>0</v>
      </c>
      <c r="AG231" s="46">
        <f t="shared" si="170"/>
        <v>0</v>
      </c>
      <c r="AH231" s="46">
        <f t="shared" si="170"/>
        <v>0</v>
      </c>
      <c r="AI231" s="46">
        <f t="shared" si="170"/>
        <v>0</v>
      </c>
      <c r="AJ231" s="46">
        <f t="shared" si="170"/>
        <v>0</v>
      </c>
      <c r="AK231" s="46">
        <f t="shared" si="170"/>
        <v>0</v>
      </c>
      <c r="AL231" s="46">
        <f t="shared" si="170"/>
        <v>0</v>
      </c>
      <c r="AM231" s="46">
        <f t="shared" si="170"/>
        <v>0</v>
      </c>
      <c r="AN231" s="46">
        <f t="shared" si="170"/>
        <v>0</v>
      </c>
      <c r="AO231" s="46">
        <f t="shared" si="170"/>
        <v>0</v>
      </c>
      <c r="AP231" s="46">
        <f t="shared" si="170"/>
        <v>0</v>
      </c>
      <c r="AQ231" s="46">
        <f t="shared" si="170"/>
        <v>0</v>
      </c>
      <c r="AR231" s="46">
        <f t="shared" si="170"/>
        <v>0</v>
      </c>
      <c r="AS231" s="46">
        <f t="shared" si="170"/>
        <v>0</v>
      </c>
      <c r="AT231" s="46">
        <f t="shared" si="170"/>
        <v>0</v>
      </c>
      <c r="AU231" s="46">
        <f t="shared" si="170"/>
        <v>0</v>
      </c>
      <c r="AV231" s="46">
        <f t="shared" si="170"/>
        <v>0</v>
      </c>
      <c r="AW231" s="46">
        <f t="shared" si="170"/>
        <v>0</v>
      </c>
      <c r="AX231" s="46">
        <f t="shared" si="170"/>
        <v>0</v>
      </c>
      <c r="AY231" s="46">
        <f t="shared" si="170"/>
        <v>0</v>
      </c>
      <c r="AZ231" s="46">
        <f t="shared" si="170"/>
        <v>0</v>
      </c>
      <c r="BA231" s="46">
        <f t="shared" si="170"/>
        <v>0</v>
      </c>
      <c r="BB231" s="46">
        <f t="shared" si="170"/>
        <v>0</v>
      </c>
      <c r="BC231" s="46">
        <f t="shared" si="170"/>
        <v>0</v>
      </c>
      <c r="BD231" s="46">
        <f t="shared" si="170"/>
        <v>0</v>
      </c>
      <c r="BE231" s="46">
        <f t="shared" si="170"/>
        <v>0</v>
      </c>
      <c r="BF231" s="46">
        <f t="shared" si="170"/>
        <v>0</v>
      </c>
      <c r="BG231" s="46">
        <f t="shared" si="170"/>
        <v>0</v>
      </c>
      <c r="BH231" s="46">
        <f t="shared" si="170"/>
        <v>0</v>
      </c>
      <c r="BI231" s="46">
        <f t="shared" si="170"/>
        <v>0</v>
      </c>
      <c r="BJ231" s="46">
        <f t="shared" si="170"/>
        <v>0</v>
      </c>
      <c r="BK231" s="46">
        <f t="shared" si="170"/>
        <v>0</v>
      </c>
      <c r="BL231" s="46">
        <f t="shared" si="170"/>
        <v>0</v>
      </c>
      <c r="BM231" s="46">
        <f t="shared" si="170"/>
        <v>0</v>
      </c>
      <c r="BN231" s="46">
        <f t="shared" si="170"/>
        <v>0</v>
      </c>
      <c r="BO231" s="46">
        <f t="shared" si="170"/>
        <v>0</v>
      </c>
      <c r="BP231" s="46">
        <f t="shared" si="170"/>
        <v>0</v>
      </c>
      <c r="BQ231" s="46">
        <f t="shared" si="170"/>
        <v>0</v>
      </c>
      <c r="BR231" s="46">
        <f t="shared" si="170"/>
        <v>0</v>
      </c>
      <c r="BS231" s="46">
        <f t="shared" ref="BS231:DJ231" si="171">BS227+BS221</f>
        <v>0</v>
      </c>
      <c r="BT231" s="46">
        <f t="shared" si="171"/>
        <v>0</v>
      </c>
      <c r="BU231" s="46">
        <f t="shared" si="171"/>
        <v>0</v>
      </c>
      <c r="BV231" s="46">
        <f t="shared" si="171"/>
        <v>0</v>
      </c>
      <c r="BW231" s="46">
        <f t="shared" si="171"/>
        <v>0</v>
      </c>
      <c r="BX231" s="46">
        <f t="shared" si="171"/>
        <v>0</v>
      </c>
      <c r="BY231" s="46">
        <f t="shared" si="171"/>
        <v>0</v>
      </c>
      <c r="BZ231" s="46">
        <f t="shared" si="171"/>
        <v>0</v>
      </c>
      <c r="CA231" s="46">
        <f t="shared" si="171"/>
        <v>0</v>
      </c>
      <c r="CB231" s="46">
        <f t="shared" si="171"/>
        <v>0</v>
      </c>
      <c r="CC231" s="46">
        <f t="shared" si="171"/>
        <v>0</v>
      </c>
      <c r="CD231" s="46">
        <f t="shared" si="171"/>
        <v>0</v>
      </c>
      <c r="CE231" s="46">
        <f t="shared" si="171"/>
        <v>0</v>
      </c>
      <c r="CF231" s="46">
        <f t="shared" si="171"/>
        <v>0</v>
      </c>
      <c r="CG231" s="46">
        <f t="shared" si="171"/>
        <v>0</v>
      </c>
      <c r="CH231" s="46">
        <f t="shared" si="171"/>
        <v>0</v>
      </c>
      <c r="CI231" s="46">
        <f t="shared" si="171"/>
        <v>0</v>
      </c>
      <c r="CJ231" s="46">
        <f t="shared" si="171"/>
        <v>0</v>
      </c>
      <c r="CK231" s="46">
        <f t="shared" si="171"/>
        <v>0</v>
      </c>
      <c r="CL231" s="46">
        <f t="shared" si="171"/>
        <v>0</v>
      </c>
      <c r="CM231" s="46">
        <f t="shared" si="171"/>
        <v>0</v>
      </c>
      <c r="CN231" s="46">
        <f t="shared" si="171"/>
        <v>0</v>
      </c>
      <c r="CO231" s="46">
        <f t="shared" si="171"/>
        <v>0</v>
      </c>
      <c r="CP231" s="46">
        <f t="shared" si="171"/>
        <v>0</v>
      </c>
      <c r="CQ231" s="46">
        <f t="shared" si="171"/>
        <v>0</v>
      </c>
      <c r="CR231" s="46">
        <f t="shared" si="171"/>
        <v>0</v>
      </c>
      <c r="CS231" s="46">
        <f t="shared" si="171"/>
        <v>0</v>
      </c>
      <c r="CT231" s="46">
        <f t="shared" si="171"/>
        <v>0</v>
      </c>
      <c r="CU231" s="46">
        <f t="shared" si="171"/>
        <v>0</v>
      </c>
      <c r="CV231" s="46">
        <f t="shared" si="171"/>
        <v>0</v>
      </c>
      <c r="CW231" s="46">
        <f t="shared" si="171"/>
        <v>0</v>
      </c>
      <c r="CX231" s="46">
        <f t="shared" si="171"/>
        <v>0</v>
      </c>
      <c r="CY231" s="46">
        <f t="shared" si="171"/>
        <v>0</v>
      </c>
      <c r="CZ231" s="46">
        <f t="shared" si="171"/>
        <v>0</v>
      </c>
      <c r="DA231" s="46">
        <f t="shared" si="171"/>
        <v>0</v>
      </c>
      <c r="DB231" s="46">
        <f t="shared" si="171"/>
        <v>0</v>
      </c>
      <c r="DC231" s="46">
        <f t="shared" si="171"/>
        <v>0</v>
      </c>
      <c r="DD231" s="46">
        <f t="shared" si="171"/>
        <v>0</v>
      </c>
      <c r="DE231" s="46">
        <f t="shared" si="171"/>
        <v>0</v>
      </c>
      <c r="DF231" s="46">
        <f t="shared" si="171"/>
        <v>0</v>
      </c>
      <c r="DG231" s="46">
        <f t="shared" si="171"/>
        <v>0</v>
      </c>
      <c r="DH231" s="46">
        <f t="shared" si="171"/>
        <v>0</v>
      </c>
      <c r="DI231" s="46">
        <f t="shared" si="171"/>
        <v>0</v>
      </c>
      <c r="DJ231" s="46">
        <f t="shared" si="171"/>
        <v>0</v>
      </c>
    </row>
    <row r="232" spans="2:114" x14ac:dyDescent="0.35">
      <c r="B232" s="2"/>
      <c r="F232" s="2"/>
    </row>
    <row r="233" spans="2:114" x14ac:dyDescent="0.35">
      <c r="B233" s="2" t="s">
        <v>70</v>
      </c>
    </row>
    <row r="235" spans="2:114" x14ac:dyDescent="0.35">
      <c r="B235" s="40" t="s">
        <v>75</v>
      </c>
      <c r="C235" s="2"/>
      <c r="D235" s="2"/>
      <c r="E235" s="44">
        <f>SUM(G235:DJ235)</f>
        <v>0</v>
      </c>
      <c r="F235" s="2"/>
      <c r="G235" s="46">
        <f t="shared" ref="G235:BR237" si="172">G225*G$52</f>
        <v>0</v>
      </c>
      <c r="H235" s="46">
        <f t="shared" si="172"/>
        <v>0</v>
      </c>
      <c r="I235" s="46">
        <f t="shared" si="172"/>
        <v>0</v>
      </c>
      <c r="J235" s="46">
        <f t="shared" si="172"/>
        <v>0</v>
      </c>
      <c r="K235" s="46">
        <f t="shared" si="172"/>
        <v>0</v>
      </c>
      <c r="L235" s="46">
        <f t="shared" si="172"/>
        <v>0</v>
      </c>
      <c r="M235" s="46">
        <f t="shared" si="172"/>
        <v>0</v>
      </c>
      <c r="N235" s="46">
        <f t="shared" si="172"/>
        <v>0</v>
      </c>
      <c r="O235" s="46">
        <f t="shared" si="172"/>
        <v>0</v>
      </c>
      <c r="P235" s="46">
        <f t="shared" si="172"/>
        <v>0</v>
      </c>
      <c r="Q235" s="46">
        <f t="shared" si="172"/>
        <v>0</v>
      </c>
      <c r="R235" s="46">
        <f t="shared" si="172"/>
        <v>0</v>
      </c>
      <c r="S235" s="46">
        <f t="shared" si="172"/>
        <v>0</v>
      </c>
      <c r="T235" s="46">
        <f t="shared" si="172"/>
        <v>0</v>
      </c>
      <c r="U235" s="46">
        <f t="shared" si="172"/>
        <v>0</v>
      </c>
      <c r="V235" s="46">
        <f t="shared" si="172"/>
        <v>0</v>
      </c>
      <c r="W235" s="46">
        <f t="shared" si="172"/>
        <v>0</v>
      </c>
      <c r="X235" s="46">
        <f t="shared" si="172"/>
        <v>0</v>
      </c>
      <c r="Y235" s="46">
        <f t="shared" si="172"/>
        <v>0</v>
      </c>
      <c r="Z235" s="46">
        <f t="shared" si="172"/>
        <v>0</v>
      </c>
      <c r="AA235" s="46">
        <f t="shared" si="172"/>
        <v>0</v>
      </c>
      <c r="AB235" s="46">
        <f t="shared" si="172"/>
        <v>0</v>
      </c>
      <c r="AC235" s="46">
        <f t="shared" si="172"/>
        <v>0</v>
      </c>
      <c r="AD235" s="46">
        <f t="shared" si="172"/>
        <v>0</v>
      </c>
      <c r="AE235" s="46">
        <f t="shared" si="172"/>
        <v>0</v>
      </c>
      <c r="AF235" s="46">
        <f t="shared" si="172"/>
        <v>0</v>
      </c>
      <c r="AG235" s="46">
        <f t="shared" si="172"/>
        <v>0</v>
      </c>
      <c r="AH235" s="46">
        <f t="shared" si="172"/>
        <v>0</v>
      </c>
      <c r="AI235" s="46">
        <f t="shared" si="172"/>
        <v>0</v>
      </c>
      <c r="AJ235" s="46">
        <f t="shared" si="172"/>
        <v>0</v>
      </c>
      <c r="AK235" s="46">
        <f t="shared" si="172"/>
        <v>0</v>
      </c>
      <c r="AL235" s="46">
        <f t="shared" si="172"/>
        <v>0</v>
      </c>
      <c r="AM235" s="46">
        <f t="shared" si="172"/>
        <v>0</v>
      </c>
      <c r="AN235" s="46">
        <f t="shared" si="172"/>
        <v>0</v>
      </c>
      <c r="AO235" s="46">
        <f t="shared" si="172"/>
        <v>0</v>
      </c>
      <c r="AP235" s="46">
        <f t="shared" si="172"/>
        <v>0</v>
      </c>
      <c r="AQ235" s="46">
        <f t="shared" si="172"/>
        <v>0</v>
      </c>
      <c r="AR235" s="46">
        <f t="shared" si="172"/>
        <v>0</v>
      </c>
      <c r="AS235" s="46">
        <f t="shared" si="172"/>
        <v>0</v>
      </c>
      <c r="AT235" s="46">
        <f t="shared" si="172"/>
        <v>0</v>
      </c>
      <c r="AU235" s="46">
        <f t="shared" si="172"/>
        <v>0</v>
      </c>
      <c r="AV235" s="46">
        <f t="shared" si="172"/>
        <v>0</v>
      </c>
      <c r="AW235" s="46">
        <f t="shared" si="172"/>
        <v>0</v>
      </c>
      <c r="AX235" s="46">
        <f t="shared" si="172"/>
        <v>0</v>
      </c>
      <c r="AY235" s="46">
        <f t="shared" si="172"/>
        <v>0</v>
      </c>
      <c r="AZ235" s="46">
        <f t="shared" si="172"/>
        <v>0</v>
      </c>
      <c r="BA235" s="46">
        <f t="shared" si="172"/>
        <v>0</v>
      </c>
      <c r="BB235" s="46">
        <f t="shared" si="172"/>
        <v>0</v>
      </c>
      <c r="BC235" s="46">
        <f t="shared" si="172"/>
        <v>0</v>
      </c>
      <c r="BD235" s="46">
        <f t="shared" si="172"/>
        <v>0</v>
      </c>
      <c r="BE235" s="46">
        <f t="shared" si="172"/>
        <v>0</v>
      </c>
      <c r="BF235" s="46">
        <f t="shared" si="172"/>
        <v>0</v>
      </c>
      <c r="BG235" s="46">
        <f t="shared" si="172"/>
        <v>0</v>
      </c>
      <c r="BH235" s="46">
        <f t="shared" si="172"/>
        <v>0</v>
      </c>
      <c r="BI235" s="46">
        <f t="shared" si="172"/>
        <v>0</v>
      </c>
      <c r="BJ235" s="46">
        <f t="shared" si="172"/>
        <v>0</v>
      </c>
      <c r="BK235" s="46">
        <f t="shared" si="172"/>
        <v>0</v>
      </c>
      <c r="BL235" s="46">
        <f t="shared" si="172"/>
        <v>0</v>
      </c>
      <c r="BM235" s="46">
        <f t="shared" si="172"/>
        <v>0</v>
      </c>
      <c r="BN235" s="46">
        <f t="shared" si="172"/>
        <v>0</v>
      </c>
      <c r="BO235" s="46">
        <f t="shared" si="172"/>
        <v>0</v>
      </c>
      <c r="BP235" s="46">
        <f t="shared" si="172"/>
        <v>0</v>
      </c>
      <c r="BQ235" s="46">
        <f t="shared" si="172"/>
        <v>0</v>
      </c>
      <c r="BR235" s="46">
        <f t="shared" si="172"/>
        <v>0</v>
      </c>
      <c r="BS235" s="46">
        <f t="shared" ref="BS235:DJ237" si="173">BS225*BS$52</f>
        <v>0</v>
      </c>
      <c r="BT235" s="46">
        <f t="shared" si="173"/>
        <v>0</v>
      </c>
      <c r="BU235" s="46">
        <f t="shared" si="173"/>
        <v>0</v>
      </c>
      <c r="BV235" s="46">
        <f t="shared" si="173"/>
        <v>0</v>
      </c>
      <c r="BW235" s="46">
        <f t="shared" si="173"/>
        <v>0</v>
      </c>
      <c r="BX235" s="46">
        <f t="shared" si="173"/>
        <v>0</v>
      </c>
      <c r="BY235" s="46">
        <f t="shared" si="173"/>
        <v>0</v>
      </c>
      <c r="BZ235" s="46">
        <f t="shared" si="173"/>
        <v>0</v>
      </c>
      <c r="CA235" s="46">
        <f t="shared" si="173"/>
        <v>0</v>
      </c>
      <c r="CB235" s="46">
        <f t="shared" si="173"/>
        <v>0</v>
      </c>
      <c r="CC235" s="46">
        <f t="shared" si="173"/>
        <v>0</v>
      </c>
      <c r="CD235" s="46">
        <f t="shared" si="173"/>
        <v>0</v>
      </c>
      <c r="CE235" s="46">
        <f t="shared" si="173"/>
        <v>0</v>
      </c>
      <c r="CF235" s="46">
        <f t="shared" si="173"/>
        <v>0</v>
      </c>
      <c r="CG235" s="46">
        <f t="shared" si="173"/>
        <v>0</v>
      </c>
      <c r="CH235" s="46">
        <f t="shared" si="173"/>
        <v>0</v>
      </c>
      <c r="CI235" s="46">
        <f t="shared" si="173"/>
        <v>0</v>
      </c>
      <c r="CJ235" s="46">
        <f t="shared" si="173"/>
        <v>0</v>
      </c>
      <c r="CK235" s="46">
        <f t="shared" si="173"/>
        <v>0</v>
      </c>
      <c r="CL235" s="46">
        <f t="shared" si="173"/>
        <v>0</v>
      </c>
      <c r="CM235" s="46">
        <f t="shared" si="173"/>
        <v>0</v>
      </c>
      <c r="CN235" s="46">
        <f t="shared" si="173"/>
        <v>0</v>
      </c>
      <c r="CO235" s="46">
        <f t="shared" si="173"/>
        <v>0</v>
      </c>
      <c r="CP235" s="46">
        <f t="shared" si="173"/>
        <v>0</v>
      </c>
      <c r="CQ235" s="46">
        <f t="shared" si="173"/>
        <v>0</v>
      </c>
      <c r="CR235" s="46">
        <f t="shared" si="173"/>
        <v>0</v>
      </c>
      <c r="CS235" s="46">
        <f t="shared" si="173"/>
        <v>0</v>
      </c>
      <c r="CT235" s="46">
        <f t="shared" si="173"/>
        <v>0</v>
      </c>
      <c r="CU235" s="46">
        <f t="shared" si="173"/>
        <v>0</v>
      </c>
      <c r="CV235" s="46">
        <f t="shared" si="173"/>
        <v>0</v>
      </c>
      <c r="CW235" s="46">
        <f t="shared" si="173"/>
        <v>0</v>
      </c>
      <c r="CX235" s="46">
        <f t="shared" si="173"/>
        <v>0</v>
      </c>
      <c r="CY235" s="46">
        <f t="shared" si="173"/>
        <v>0</v>
      </c>
      <c r="CZ235" s="46">
        <f t="shared" si="173"/>
        <v>0</v>
      </c>
      <c r="DA235" s="46">
        <f t="shared" si="173"/>
        <v>0</v>
      </c>
      <c r="DB235" s="46">
        <f t="shared" si="173"/>
        <v>0</v>
      </c>
      <c r="DC235" s="46">
        <f t="shared" si="173"/>
        <v>0</v>
      </c>
      <c r="DD235" s="46">
        <f t="shared" si="173"/>
        <v>0</v>
      </c>
      <c r="DE235" s="46">
        <f t="shared" si="173"/>
        <v>0</v>
      </c>
      <c r="DF235" s="46">
        <f t="shared" si="173"/>
        <v>0</v>
      </c>
      <c r="DG235" s="46">
        <f t="shared" si="173"/>
        <v>0</v>
      </c>
      <c r="DH235" s="46">
        <f t="shared" si="173"/>
        <v>0</v>
      </c>
      <c r="DI235" s="46">
        <f t="shared" si="173"/>
        <v>0</v>
      </c>
      <c r="DJ235" s="46">
        <f t="shared" si="173"/>
        <v>0</v>
      </c>
    </row>
    <row r="236" spans="2:114" x14ac:dyDescent="0.35">
      <c r="B236" s="40" t="s">
        <v>76</v>
      </c>
      <c r="E236" s="32">
        <f>SUM(G236:DJ236)</f>
        <v>0</v>
      </c>
      <c r="F236" s="2"/>
      <c r="G236" s="43">
        <f t="shared" si="172"/>
        <v>0</v>
      </c>
      <c r="H236" s="43">
        <f t="shared" si="172"/>
        <v>0</v>
      </c>
      <c r="I236" s="43">
        <f t="shared" si="172"/>
        <v>0</v>
      </c>
      <c r="J236" s="43">
        <f t="shared" si="172"/>
        <v>0</v>
      </c>
      <c r="K236" s="43">
        <f t="shared" si="172"/>
        <v>0</v>
      </c>
      <c r="L236" s="43">
        <f t="shared" si="172"/>
        <v>0</v>
      </c>
      <c r="M236" s="43">
        <f t="shared" si="172"/>
        <v>0</v>
      </c>
      <c r="N236" s="43">
        <f t="shared" si="172"/>
        <v>0</v>
      </c>
      <c r="O236" s="43">
        <f t="shared" si="172"/>
        <v>0</v>
      </c>
      <c r="P236" s="43">
        <f t="shared" si="172"/>
        <v>0</v>
      </c>
      <c r="Q236" s="43">
        <f t="shared" si="172"/>
        <v>0</v>
      </c>
      <c r="R236" s="43">
        <f t="shared" si="172"/>
        <v>0</v>
      </c>
      <c r="S236" s="43">
        <f t="shared" si="172"/>
        <v>0</v>
      </c>
      <c r="T236" s="43">
        <f t="shared" si="172"/>
        <v>0</v>
      </c>
      <c r="U236" s="43">
        <f t="shared" si="172"/>
        <v>0</v>
      </c>
      <c r="V236" s="43">
        <f t="shared" si="172"/>
        <v>0</v>
      </c>
      <c r="W236" s="43">
        <f t="shared" si="172"/>
        <v>0</v>
      </c>
      <c r="X236" s="43">
        <f t="shared" si="172"/>
        <v>0</v>
      </c>
      <c r="Y236" s="43">
        <f t="shared" si="172"/>
        <v>0</v>
      </c>
      <c r="Z236" s="43">
        <f t="shared" si="172"/>
        <v>0</v>
      </c>
      <c r="AA236" s="43">
        <f t="shared" si="172"/>
        <v>0</v>
      </c>
      <c r="AB236" s="43">
        <f t="shared" si="172"/>
        <v>0</v>
      </c>
      <c r="AC236" s="43">
        <f t="shared" si="172"/>
        <v>0</v>
      </c>
      <c r="AD236" s="43">
        <f t="shared" si="172"/>
        <v>0</v>
      </c>
      <c r="AE236" s="43">
        <f t="shared" si="172"/>
        <v>0</v>
      </c>
      <c r="AF236" s="43">
        <f t="shared" si="172"/>
        <v>0</v>
      </c>
      <c r="AG236" s="43">
        <f t="shared" si="172"/>
        <v>0</v>
      </c>
      <c r="AH236" s="43">
        <f t="shared" si="172"/>
        <v>0</v>
      </c>
      <c r="AI236" s="43">
        <f t="shared" si="172"/>
        <v>0</v>
      </c>
      <c r="AJ236" s="43">
        <f t="shared" si="172"/>
        <v>0</v>
      </c>
      <c r="AK236" s="43">
        <f t="shared" si="172"/>
        <v>0</v>
      </c>
      <c r="AL236" s="43">
        <f t="shared" si="172"/>
        <v>0</v>
      </c>
      <c r="AM236" s="43">
        <f t="shared" si="172"/>
        <v>0</v>
      </c>
      <c r="AN236" s="43">
        <f t="shared" si="172"/>
        <v>0</v>
      </c>
      <c r="AO236" s="43">
        <f t="shared" si="172"/>
        <v>0</v>
      </c>
      <c r="AP236" s="43">
        <f t="shared" si="172"/>
        <v>0</v>
      </c>
      <c r="AQ236" s="43">
        <f t="shared" si="172"/>
        <v>0</v>
      </c>
      <c r="AR236" s="43">
        <f t="shared" si="172"/>
        <v>0</v>
      </c>
      <c r="AS236" s="43">
        <f t="shared" si="172"/>
        <v>0</v>
      </c>
      <c r="AT236" s="43">
        <f t="shared" si="172"/>
        <v>0</v>
      </c>
      <c r="AU236" s="43">
        <f t="shared" si="172"/>
        <v>0</v>
      </c>
      <c r="AV236" s="43">
        <f t="shared" si="172"/>
        <v>0</v>
      </c>
      <c r="AW236" s="43">
        <f t="shared" si="172"/>
        <v>0</v>
      </c>
      <c r="AX236" s="43">
        <f t="shared" si="172"/>
        <v>0</v>
      </c>
      <c r="AY236" s="43">
        <f t="shared" si="172"/>
        <v>0</v>
      </c>
      <c r="AZ236" s="43">
        <f t="shared" si="172"/>
        <v>0</v>
      </c>
      <c r="BA236" s="43">
        <f t="shared" si="172"/>
        <v>0</v>
      </c>
      <c r="BB236" s="43">
        <f t="shared" si="172"/>
        <v>0</v>
      </c>
      <c r="BC236" s="43">
        <f t="shared" si="172"/>
        <v>0</v>
      </c>
      <c r="BD236" s="43">
        <f t="shared" si="172"/>
        <v>0</v>
      </c>
      <c r="BE236" s="43">
        <f t="shared" si="172"/>
        <v>0</v>
      </c>
      <c r="BF236" s="43">
        <f t="shared" si="172"/>
        <v>0</v>
      </c>
      <c r="BG236" s="43">
        <f t="shared" si="172"/>
        <v>0</v>
      </c>
      <c r="BH236" s="43">
        <f t="shared" si="172"/>
        <v>0</v>
      </c>
      <c r="BI236" s="43">
        <f t="shared" si="172"/>
        <v>0</v>
      </c>
      <c r="BJ236" s="43">
        <f t="shared" si="172"/>
        <v>0</v>
      </c>
      <c r="BK236" s="43">
        <f t="shared" si="172"/>
        <v>0</v>
      </c>
      <c r="BL236" s="43">
        <f t="shared" si="172"/>
        <v>0</v>
      </c>
      <c r="BM236" s="43">
        <f t="shared" si="172"/>
        <v>0</v>
      </c>
      <c r="BN236" s="43">
        <f t="shared" si="172"/>
        <v>0</v>
      </c>
      <c r="BO236" s="43">
        <f t="shared" si="172"/>
        <v>0</v>
      </c>
      <c r="BP236" s="43">
        <f t="shared" si="172"/>
        <v>0</v>
      </c>
      <c r="BQ236" s="43">
        <f t="shared" si="172"/>
        <v>0</v>
      </c>
      <c r="BR236" s="43">
        <f t="shared" si="172"/>
        <v>0</v>
      </c>
      <c r="BS236" s="43">
        <f t="shared" si="173"/>
        <v>0</v>
      </c>
      <c r="BT236" s="43">
        <f t="shared" si="173"/>
        <v>0</v>
      </c>
      <c r="BU236" s="43">
        <f t="shared" si="173"/>
        <v>0</v>
      </c>
      <c r="BV236" s="43">
        <f t="shared" si="173"/>
        <v>0</v>
      </c>
      <c r="BW236" s="43">
        <f t="shared" si="173"/>
        <v>0</v>
      </c>
      <c r="BX236" s="43">
        <f t="shared" si="173"/>
        <v>0</v>
      </c>
      <c r="BY236" s="43">
        <f t="shared" si="173"/>
        <v>0</v>
      </c>
      <c r="BZ236" s="43">
        <f t="shared" si="173"/>
        <v>0</v>
      </c>
      <c r="CA236" s="43">
        <f t="shared" si="173"/>
        <v>0</v>
      </c>
      <c r="CB236" s="43">
        <f t="shared" si="173"/>
        <v>0</v>
      </c>
      <c r="CC236" s="43">
        <f t="shared" si="173"/>
        <v>0</v>
      </c>
      <c r="CD236" s="43">
        <f t="shared" si="173"/>
        <v>0</v>
      </c>
      <c r="CE236" s="43">
        <f t="shared" si="173"/>
        <v>0</v>
      </c>
      <c r="CF236" s="43">
        <f t="shared" si="173"/>
        <v>0</v>
      </c>
      <c r="CG236" s="43">
        <f t="shared" si="173"/>
        <v>0</v>
      </c>
      <c r="CH236" s="43">
        <f t="shared" si="173"/>
        <v>0</v>
      </c>
      <c r="CI236" s="43">
        <f t="shared" si="173"/>
        <v>0</v>
      </c>
      <c r="CJ236" s="43">
        <f t="shared" si="173"/>
        <v>0</v>
      </c>
      <c r="CK236" s="43">
        <f t="shared" si="173"/>
        <v>0</v>
      </c>
      <c r="CL236" s="43">
        <f t="shared" si="173"/>
        <v>0</v>
      </c>
      <c r="CM236" s="43">
        <f t="shared" si="173"/>
        <v>0</v>
      </c>
      <c r="CN236" s="43">
        <f t="shared" si="173"/>
        <v>0</v>
      </c>
      <c r="CO236" s="43">
        <f t="shared" si="173"/>
        <v>0</v>
      </c>
      <c r="CP236" s="43">
        <f t="shared" si="173"/>
        <v>0</v>
      </c>
      <c r="CQ236" s="43">
        <f t="shared" si="173"/>
        <v>0</v>
      </c>
      <c r="CR236" s="43">
        <f t="shared" si="173"/>
        <v>0</v>
      </c>
      <c r="CS236" s="43">
        <f t="shared" si="173"/>
        <v>0</v>
      </c>
      <c r="CT236" s="43">
        <f t="shared" si="173"/>
        <v>0</v>
      </c>
      <c r="CU236" s="43">
        <f t="shared" si="173"/>
        <v>0</v>
      </c>
      <c r="CV236" s="43">
        <f t="shared" si="173"/>
        <v>0</v>
      </c>
      <c r="CW236" s="43">
        <f t="shared" si="173"/>
        <v>0</v>
      </c>
      <c r="CX236" s="43">
        <f t="shared" si="173"/>
        <v>0</v>
      </c>
      <c r="CY236" s="43">
        <f t="shared" si="173"/>
        <v>0</v>
      </c>
      <c r="CZ236" s="43">
        <f t="shared" si="173"/>
        <v>0</v>
      </c>
      <c r="DA236" s="43">
        <f t="shared" si="173"/>
        <v>0</v>
      </c>
      <c r="DB236" s="43">
        <f t="shared" si="173"/>
        <v>0</v>
      </c>
      <c r="DC236" s="43">
        <f t="shared" si="173"/>
        <v>0</v>
      </c>
      <c r="DD236" s="43">
        <f t="shared" si="173"/>
        <v>0</v>
      </c>
      <c r="DE236" s="43">
        <f t="shared" si="173"/>
        <v>0</v>
      </c>
      <c r="DF236" s="43">
        <f t="shared" si="173"/>
        <v>0</v>
      </c>
      <c r="DG236" s="43">
        <f t="shared" si="173"/>
        <v>0</v>
      </c>
      <c r="DH236" s="43">
        <f t="shared" si="173"/>
        <v>0</v>
      </c>
      <c r="DI236" s="43">
        <f t="shared" si="173"/>
        <v>0</v>
      </c>
      <c r="DJ236" s="43">
        <f t="shared" si="173"/>
        <v>0</v>
      </c>
    </row>
    <row r="237" spans="2:114" x14ac:dyDescent="0.35">
      <c r="B237" s="40" t="s">
        <v>77</v>
      </c>
      <c r="E237" s="44">
        <f>SUM(G237:DJ237)</f>
        <v>0</v>
      </c>
      <c r="F237" s="2"/>
      <c r="G237" s="46">
        <f t="shared" si="172"/>
        <v>0</v>
      </c>
      <c r="H237" s="46">
        <f t="shared" si="172"/>
        <v>0</v>
      </c>
      <c r="I237" s="46">
        <f t="shared" si="172"/>
        <v>0</v>
      </c>
      <c r="J237" s="46">
        <f t="shared" si="172"/>
        <v>0</v>
      </c>
      <c r="K237" s="46">
        <f t="shared" si="172"/>
        <v>0</v>
      </c>
      <c r="L237" s="46">
        <f t="shared" si="172"/>
        <v>0</v>
      </c>
      <c r="M237" s="46">
        <f t="shared" si="172"/>
        <v>0</v>
      </c>
      <c r="N237" s="46">
        <f t="shared" si="172"/>
        <v>0</v>
      </c>
      <c r="O237" s="46">
        <f t="shared" si="172"/>
        <v>0</v>
      </c>
      <c r="P237" s="46">
        <f t="shared" si="172"/>
        <v>0</v>
      </c>
      <c r="Q237" s="46">
        <f t="shared" si="172"/>
        <v>0</v>
      </c>
      <c r="R237" s="46">
        <f t="shared" si="172"/>
        <v>0</v>
      </c>
      <c r="S237" s="46">
        <f t="shared" si="172"/>
        <v>0</v>
      </c>
      <c r="T237" s="46">
        <f t="shared" si="172"/>
        <v>0</v>
      </c>
      <c r="U237" s="46">
        <f t="shared" si="172"/>
        <v>0</v>
      </c>
      <c r="V237" s="46">
        <f t="shared" si="172"/>
        <v>0</v>
      </c>
      <c r="W237" s="46">
        <f t="shared" si="172"/>
        <v>0</v>
      </c>
      <c r="X237" s="46">
        <f t="shared" si="172"/>
        <v>0</v>
      </c>
      <c r="Y237" s="46">
        <f t="shared" si="172"/>
        <v>0</v>
      </c>
      <c r="Z237" s="46">
        <f t="shared" si="172"/>
        <v>0</v>
      </c>
      <c r="AA237" s="46">
        <f t="shared" si="172"/>
        <v>0</v>
      </c>
      <c r="AB237" s="46">
        <f t="shared" si="172"/>
        <v>0</v>
      </c>
      <c r="AC237" s="46">
        <f t="shared" si="172"/>
        <v>0</v>
      </c>
      <c r="AD237" s="46">
        <f t="shared" si="172"/>
        <v>0</v>
      </c>
      <c r="AE237" s="46">
        <f t="shared" si="172"/>
        <v>0</v>
      </c>
      <c r="AF237" s="46">
        <f t="shared" si="172"/>
        <v>0</v>
      </c>
      <c r="AG237" s="46">
        <f t="shared" si="172"/>
        <v>0</v>
      </c>
      <c r="AH237" s="46">
        <f t="shared" si="172"/>
        <v>0</v>
      </c>
      <c r="AI237" s="46">
        <f t="shared" si="172"/>
        <v>0</v>
      </c>
      <c r="AJ237" s="46">
        <f t="shared" si="172"/>
        <v>0</v>
      </c>
      <c r="AK237" s="46">
        <f t="shared" si="172"/>
        <v>0</v>
      </c>
      <c r="AL237" s="46">
        <f t="shared" si="172"/>
        <v>0</v>
      </c>
      <c r="AM237" s="46">
        <f t="shared" si="172"/>
        <v>0</v>
      </c>
      <c r="AN237" s="46">
        <f t="shared" si="172"/>
        <v>0</v>
      </c>
      <c r="AO237" s="46">
        <f t="shared" si="172"/>
        <v>0</v>
      </c>
      <c r="AP237" s="46">
        <f t="shared" si="172"/>
        <v>0</v>
      </c>
      <c r="AQ237" s="46">
        <f t="shared" si="172"/>
        <v>0</v>
      </c>
      <c r="AR237" s="46">
        <f t="shared" si="172"/>
        <v>0</v>
      </c>
      <c r="AS237" s="46">
        <f t="shared" si="172"/>
        <v>0</v>
      </c>
      <c r="AT237" s="46">
        <f t="shared" si="172"/>
        <v>0</v>
      </c>
      <c r="AU237" s="46">
        <f t="shared" si="172"/>
        <v>0</v>
      </c>
      <c r="AV237" s="46">
        <f t="shared" si="172"/>
        <v>0</v>
      </c>
      <c r="AW237" s="46">
        <f t="shared" si="172"/>
        <v>0</v>
      </c>
      <c r="AX237" s="46">
        <f t="shared" si="172"/>
        <v>0</v>
      </c>
      <c r="AY237" s="46">
        <f t="shared" si="172"/>
        <v>0</v>
      </c>
      <c r="AZ237" s="46">
        <f t="shared" si="172"/>
        <v>0</v>
      </c>
      <c r="BA237" s="46">
        <f t="shared" si="172"/>
        <v>0</v>
      </c>
      <c r="BB237" s="46">
        <f t="shared" si="172"/>
        <v>0</v>
      </c>
      <c r="BC237" s="46">
        <f t="shared" si="172"/>
        <v>0</v>
      </c>
      <c r="BD237" s="46">
        <f t="shared" si="172"/>
        <v>0</v>
      </c>
      <c r="BE237" s="46">
        <f t="shared" si="172"/>
        <v>0</v>
      </c>
      <c r="BF237" s="46">
        <f t="shared" si="172"/>
        <v>0</v>
      </c>
      <c r="BG237" s="46">
        <f t="shared" si="172"/>
        <v>0</v>
      </c>
      <c r="BH237" s="46">
        <f t="shared" si="172"/>
        <v>0</v>
      </c>
      <c r="BI237" s="46">
        <f t="shared" si="172"/>
        <v>0</v>
      </c>
      <c r="BJ237" s="46">
        <f t="shared" si="172"/>
        <v>0</v>
      </c>
      <c r="BK237" s="46">
        <f t="shared" si="172"/>
        <v>0</v>
      </c>
      <c r="BL237" s="46">
        <f t="shared" si="172"/>
        <v>0</v>
      </c>
      <c r="BM237" s="46">
        <f t="shared" si="172"/>
        <v>0</v>
      </c>
      <c r="BN237" s="46">
        <f t="shared" si="172"/>
        <v>0</v>
      </c>
      <c r="BO237" s="46">
        <f t="shared" si="172"/>
        <v>0</v>
      </c>
      <c r="BP237" s="46">
        <f t="shared" si="172"/>
        <v>0</v>
      </c>
      <c r="BQ237" s="46">
        <f t="shared" si="172"/>
        <v>0</v>
      </c>
      <c r="BR237" s="46">
        <f t="shared" si="172"/>
        <v>0</v>
      </c>
      <c r="BS237" s="46">
        <f t="shared" si="173"/>
        <v>0</v>
      </c>
      <c r="BT237" s="46">
        <f t="shared" si="173"/>
        <v>0</v>
      </c>
      <c r="BU237" s="46">
        <f t="shared" si="173"/>
        <v>0</v>
      </c>
      <c r="BV237" s="46">
        <f t="shared" si="173"/>
        <v>0</v>
      </c>
      <c r="BW237" s="46">
        <f t="shared" si="173"/>
        <v>0</v>
      </c>
      <c r="BX237" s="46">
        <f t="shared" si="173"/>
        <v>0</v>
      </c>
      <c r="BY237" s="46">
        <f t="shared" si="173"/>
        <v>0</v>
      </c>
      <c r="BZ237" s="46">
        <f t="shared" si="173"/>
        <v>0</v>
      </c>
      <c r="CA237" s="46">
        <f t="shared" si="173"/>
        <v>0</v>
      </c>
      <c r="CB237" s="46">
        <f t="shared" si="173"/>
        <v>0</v>
      </c>
      <c r="CC237" s="46">
        <f t="shared" si="173"/>
        <v>0</v>
      </c>
      <c r="CD237" s="46">
        <f t="shared" si="173"/>
        <v>0</v>
      </c>
      <c r="CE237" s="46">
        <f t="shared" si="173"/>
        <v>0</v>
      </c>
      <c r="CF237" s="46">
        <f t="shared" si="173"/>
        <v>0</v>
      </c>
      <c r="CG237" s="46">
        <f t="shared" si="173"/>
        <v>0</v>
      </c>
      <c r="CH237" s="46">
        <f t="shared" si="173"/>
        <v>0</v>
      </c>
      <c r="CI237" s="46">
        <f t="shared" si="173"/>
        <v>0</v>
      </c>
      <c r="CJ237" s="46">
        <f t="shared" si="173"/>
        <v>0</v>
      </c>
      <c r="CK237" s="46">
        <f t="shared" si="173"/>
        <v>0</v>
      </c>
      <c r="CL237" s="46">
        <f t="shared" si="173"/>
        <v>0</v>
      </c>
      <c r="CM237" s="46">
        <f t="shared" si="173"/>
        <v>0</v>
      </c>
      <c r="CN237" s="46">
        <f t="shared" si="173"/>
        <v>0</v>
      </c>
      <c r="CO237" s="46">
        <f t="shared" si="173"/>
        <v>0</v>
      </c>
      <c r="CP237" s="46">
        <f t="shared" si="173"/>
        <v>0</v>
      </c>
      <c r="CQ237" s="46">
        <f t="shared" si="173"/>
        <v>0</v>
      </c>
      <c r="CR237" s="46">
        <f t="shared" si="173"/>
        <v>0</v>
      </c>
      <c r="CS237" s="46">
        <f t="shared" si="173"/>
        <v>0</v>
      </c>
      <c r="CT237" s="46">
        <f t="shared" si="173"/>
        <v>0</v>
      </c>
      <c r="CU237" s="46">
        <f t="shared" si="173"/>
        <v>0</v>
      </c>
      <c r="CV237" s="46">
        <f t="shared" si="173"/>
        <v>0</v>
      </c>
      <c r="CW237" s="46">
        <f t="shared" si="173"/>
        <v>0</v>
      </c>
      <c r="CX237" s="46">
        <f t="shared" si="173"/>
        <v>0</v>
      </c>
      <c r="CY237" s="46">
        <f t="shared" si="173"/>
        <v>0</v>
      </c>
      <c r="CZ237" s="46">
        <f t="shared" si="173"/>
        <v>0</v>
      </c>
      <c r="DA237" s="46">
        <f t="shared" si="173"/>
        <v>0</v>
      </c>
      <c r="DB237" s="46">
        <f t="shared" si="173"/>
        <v>0</v>
      </c>
      <c r="DC237" s="46">
        <f t="shared" si="173"/>
        <v>0</v>
      </c>
      <c r="DD237" s="46">
        <f t="shared" si="173"/>
        <v>0</v>
      </c>
      <c r="DE237" s="46">
        <f t="shared" si="173"/>
        <v>0</v>
      </c>
      <c r="DF237" s="46">
        <f t="shared" si="173"/>
        <v>0</v>
      </c>
      <c r="DG237" s="46">
        <f t="shared" si="173"/>
        <v>0</v>
      </c>
      <c r="DH237" s="46">
        <f t="shared" si="173"/>
        <v>0</v>
      </c>
      <c r="DI237" s="46">
        <f t="shared" si="173"/>
        <v>0</v>
      </c>
      <c r="DJ237" s="46">
        <f t="shared" si="173"/>
        <v>0</v>
      </c>
    </row>
    <row r="238" spans="2:114" x14ac:dyDescent="0.35">
      <c r="B238" s="40"/>
      <c r="E238" s="32"/>
      <c r="F238" s="2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  <c r="CI238" s="55"/>
      <c r="CJ238" s="55"/>
      <c r="CK238" s="55"/>
      <c r="CL238" s="55"/>
      <c r="CM238" s="55"/>
      <c r="CN238" s="55"/>
      <c r="CO238" s="55"/>
      <c r="CP238" s="55"/>
      <c r="CQ238" s="55"/>
      <c r="CR238" s="55"/>
      <c r="CS238" s="55"/>
      <c r="CT238" s="55"/>
      <c r="CU238" s="55"/>
      <c r="CV238" s="55"/>
      <c r="CW238" s="55"/>
      <c r="CX238" s="55"/>
      <c r="CY238" s="55"/>
      <c r="CZ238" s="55"/>
      <c r="DA238" s="55"/>
      <c r="DB238" s="55"/>
      <c r="DC238" s="55"/>
      <c r="DD238" s="55"/>
      <c r="DE238" s="55"/>
      <c r="DF238" s="55"/>
      <c r="DG238" s="55"/>
      <c r="DH238" s="55"/>
      <c r="DI238" s="55"/>
      <c r="DJ238" s="55"/>
    </row>
    <row r="239" spans="2:114" x14ac:dyDescent="0.35">
      <c r="B239" s="40" t="s">
        <v>78</v>
      </c>
      <c r="C239" s="2"/>
      <c r="D239" s="2"/>
      <c r="E239" s="44">
        <f>SUM(G239:DJ239)</f>
        <v>0</v>
      </c>
      <c r="F239" s="2"/>
      <c r="G239" s="46">
        <f t="shared" ref="G239:BR241" si="174">G229*G$52</f>
        <v>0</v>
      </c>
      <c r="H239" s="46">
        <f t="shared" si="174"/>
        <v>0</v>
      </c>
      <c r="I239" s="46">
        <f t="shared" si="174"/>
        <v>0</v>
      </c>
      <c r="J239" s="46">
        <f t="shared" si="174"/>
        <v>0</v>
      </c>
      <c r="K239" s="46">
        <f t="shared" si="174"/>
        <v>0</v>
      </c>
      <c r="L239" s="46">
        <f t="shared" si="174"/>
        <v>0</v>
      </c>
      <c r="M239" s="46">
        <f t="shared" si="174"/>
        <v>0</v>
      </c>
      <c r="N239" s="46">
        <f t="shared" si="174"/>
        <v>0</v>
      </c>
      <c r="O239" s="46">
        <f t="shared" si="174"/>
        <v>0</v>
      </c>
      <c r="P239" s="46">
        <f t="shared" si="174"/>
        <v>0</v>
      </c>
      <c r="Q239" s="46">
        <f t="shared" si="174"/>
        <v>0</v>
      </c>
      <c r="R239" s="46">
        <f t="shared" si="174"/>
        <v>0</v>
      </c>
      <c r="S239" s="46">
        <f t="shared" si="174"/>
        <v>0</v>
      </c>
      <c r="T239" s="46">
        <f t="shared" si="174"/>
        <v>0</v>
      </c>
      <c r="U239" s="46">
        <f t="shared" si="174"/>
        <v>0</v>
      </c>
      <c r="V239" s="46">
        <f t="shared" si="174"/>
        <v>0</v>
      </c>
      <c r="W239" s="46">
        <f t="shared" si="174"/>
        <v>0</v>
      </c>
      <c r="X239" s="46">
        <f t="shared" si="174"/>
        <v>0</v>
      </c>
      <c r="Y239" s="46">
        <f t="shared" si="174"/>
        <v>0</v>
      </c>
      <c r="Z239" s="46">
        <f t="shared" si="174"/>
        <v>0</v>
      </c>
      <c r="AA239" s="46">
        <f t="shared" si="174"/>
        <v>0</v>
      </c>
      <c r="AB239" s="46">
        <f t="shared" si="174"/>
        <v>0</v>
      </c>
      <c r="AC239" s="46">
        <f t="shared" si="174"/>
        <v>0</v>
      </c>
      <c r="AD239" s="46">
        <f t="shared" si="174"/>
        <v>0</v>
      </c>
      <c r="AE239" s="46">
        <f t="shared" si="174"/>
        <v>0</v>
      </c>
      <c r="AF239" s="46">
        <f t="shared" si="174"/>
        <v>0</v>
      </c>
      <c r="AG239" s="46">
        <f t="shared" si="174"/>
        <v>0</v>
      </c>
      <c r="AH239" s="46">
        <f t="shared" si="174"/>
        <v>0</v>
      </c>
      <c r="AI239" s="46">
        <f t="shared" si="174"/>
        <v>0</v>
      </c>
      <c r="AJ239" s="46">
        <f t="shared" si="174"/>
        <v>0</v>
      </c>
      <c r="AK239" s="46">
        <f t="shared" si="174"/>
        <v>0</v>
      </c>
      <c r="AL239" s="46">
        <f t="shared" si="174"/>
        <v>0</v>
      </c>
      <c r="AM239" s="46">
        <f t="shared" si="174"/>
        <v>0</v>
      </c>
      <c r="AN239" s="46">
        <f t="shared" si="174"/>
        <v>0</v>
      </c>
      <c r="AO239" s="46">
        <f t="shared" si="174"/>
        <v>0</v>
      </c>
      <c r="AP239" s="46">
        <f t="shared" si="174"/>
        <v>0</v>
      </c>
      <c r="AQ239" s="46">
        <f t="shared" si="174"/>
        <v>0</v>
      </c>
      <c r="AR239" s="46">
        <f t="shared" si="174"/>
        <v>0</v>
      </c>
      <c r="AS239" s="46">
        <f t="shared" si="174"/>
        <v>0</v>
      </c>
      <c r="AT239" s="46">
        <f t="shared" si="174"/>
        <v>0</v>
      </c>
      <c r="AU239" s="46">
        <f t="shared" si="174"/>
        <v>0</v>
      </c>
      <c r="AV239" s="46">
        <f t="shared" si="174"/>
        <v>0</v>
      </c>
      <c r="AW239" s="46">
        <f t="shared" si="174"/>
        <v>0</v>
      </c>
      <c r="AX239" s="46">
        <f t="shared" si="174"/>
        <v>0</v>
      </c>
      <c r="AY239" s="46">
        <f t="shared" si="174"/>
        <v>0</v>
      </c>
      <c r="AZ239" s="46">
        <f t="shared" si="174"/>
        <v>0</v>
      </c>
      <c r="BA239" s="46">
        <f t="shared" si="174"/>
        <v>0</v>
      </c>
      <c r="BB239" s="46">
        <f t="shared" si="174"/>
        <v>0</v>
      </c>
      <c r="BC239" s="46">
        <f t="shared" si="174"/>
        <v>0</v>
      </c>
      <c r="BD239" s="46">
        <f t="shared" si="174"/>
        <v>0</v>
      </c>
      <c r="BE239" s="46">
        <f t="shared" si="174"/>
        <v>0</v>
      </c>
      <c r="BF239" s="46">
        <f t="shared" si="174"/>
        <v>0</v>
      </c>
      <c r="BG239" s="46">
        <f t="shared" si="174"/>
        <v>0</v>
      </c>
      <c r="BH239" s="46">
        <f t="shared" si="174"/>
        <v>0</v>
      </c>
      <c r="BI239" s="46">
        <f t="shared" si="174"/>
        <v>0</v>
      </c>
      <c r="BJ239" s="46">
        <f t="shared" si="174"/>
        <v>0</v>
      </c>
      <c r="BK239" s="46">
        <f t="shared" si="174"/>
        <v>0</v>
      </c>
      <c r="BL239" s="46">
        <f t="shared" si="174"/>
        <v>0</v>
      </c>
      <c r="BM239" s="46">
        <f t="shared" si="174"/>
        <v>0</v>
      </c>
      <c r="BN239" s="46">
        <f t="shared" si="174"/>
        <v>0</v>
      </c>
      <c r="BO239" s="46">
        <f t="shared" si="174"/>
        <v>0</v>
      </c>
      <c r="BP239" s="46">
        <f t="shared" si="174"/>
        <v>0</v>
      </c>
      <c r="BQ239" s="46">
        <f t="shared" si="174"/>
        <v>0</v>
      </c>
      <c r="BR239" s="46">
        <f t="shared" si="174"/>
        <v>0</v>
      </c>
      <c r="BS239" s="46">
        <f t="shared" ref="BS239:DJ241" si="175">BS229*BS$52</f>
        <v>0</v>
      </c>
      <c r="BT239" s="46">
        <f t="shared" si="175"/>
        <v>0</v>
      </c>
      <c r="BU239" s="46">
        <f t="shared" si="175"/>
        <v>0</v>
      </c>
      <c r="BV239" s="46">
        <f t="shared" si="175"/>
        <v>0</v>
      </c>
      <c r="BW239" s="46">
        <f t="shared" si="175"/>
        <v>0</v>
      </c>
      <c r="BX239" s="46">
        <f t="shared" si="175"/>
        <v>0</v>
      </c>
      <c r="BY239" s="46">
        <f t="shared" si="175"/>
        <v>0</v>
      </c>
      <c r="BZ239" s="46">
        <f t="shared" si="175"/>
        <v>0</v>
      </c>
      <c r="CA239" s="46">
        <f t="shared" si="175"/>
        <v>0</v>
      </c>
      <c r="CB239" s="46">
        <f t="shared" si="175"/>
        <v>0</v>
      </c>
      <c r="CC239" s="46">
        <f t="shared" si="175"/>
        <v>0</v>
      </c>
      <c r="CD239" s="46">
        <f t="shared" si="175"/>
        <v>0</v>
      </c>
      <c r="CE239" s="46">
        <f t="shared" si="175"/>
        <v>0</v>
      </c>
      <c r="CF239" s="46">
        <f t="shared" si="175"/>
        <v>0</v>
      </c>
      <c r="CG239" s="46">
        <f t="shared" si="175"/>
        <v>0</v>
      </c>
      <c r="CH239" s="46">
        <f t="shared" si="175"/>
        <v>0</v>
      </c>
      <c r="CI239" s="46">
        <f t="shared" si="175"/>
        <v>0</v>
      </c>
      <c r="CJ239" s="46">
        <f t="shared" si="175"/>
        <v>0</v>
      </c>
      <c r="CK239" s="46">
        <f t="shared" si="175"/>
        <v>0</v>
      </c>
      <c r="CL239" s="46">
        <f t="shared" si="175"/>
        <v>0</v>
      </c>
      <c r="CM239" s="46">
        <f t="shared" si="175"/>
        <v>0</v>
      </c>
      <c r="CN239" s="46">
        <f t="shared" si="175"/>
        <v>0</v>
      </c>
      <c r="CO239" s="46">
        <f t="shared" si="175"/>
        <v>0</v>
      </c>
      <c r="CP239" s="46">
        <f t="shared" si="175"/>
        <v>0</v>
      </c>
      <c r="CQ239" s="46">
        <f t="shared" si="175"/>
        <v>0</v>
      </c>
      <c r="CR239" s="46">
        <f t="shared" si="175"/>
        <v>0</v>
      </c>
      <c r="CS239" s="46">
        <f t="shared" si="175"/>
        <v>0</v>
      </c>
      <c r="CT239" s="46">
        <f t="shared" si="175"/>
        <v>0</v>
      </c>
      <c r="CU239" s="46">
        <f t="shared" si="175"/>
        <v>0</v>
      </c>
      <c r="CV239" s="46">
        <f t="shared" si="175"/>
        <v>0</v>
      </c>
      <c r="CW239" s="46">
        <f t="shared" si="175"/>
        <v>0</v>
      </c>
      <c r="CX239" s="46">
        <f t="shared" si="175"/>
        <v>0</v>
      </c>
      <c r="CY239" s="46">
        <f t="shared" si="175"/>
        <v>0</v>
      </c>
      <c r="CZ239" s="46">
        <f t="shared" si="175"/>
        <v>0</v>
      </c>
      <c r="DA239" s="46">
        <f t="shared" si="175"/>
        <v>0</v>
      </c>
      <c r="DB239" s="46">
        <f t="shared" si="175"/>
        <v>0</v>
      </c>
      <c r="DC239" s="46">
        <f t="shared" si="175"/>
        <v>0</v>
      </c>
      <c r="DD239" s="46">
        <f t="shared" si="175"/>
        <v>0</v>
      </c>
      <c r="DE239" s="46">
        <f t="shared" si="175"/>
        <v>0</v>
      </c>
      <c r="DF239" s="46">
        <f t="shared" si="175"/>
        <v>0</v>
      </c>
      <c r="DG239" s="46">
        <f t="shared" si="175"/>
        <v>0</v>
      </c>
      <c r="DH239" s="46">
        <f t="shared" si="175"/>
        <v>0</v>
      </c>
      <c r="DI239" s="46">
        <f t="shared" si="175"/>
        <v>0</v>
      </c>
      <c r="DJ239" s="46">
        <f t="shared" si="175"/>
        <v>0</v>
      </c>
    </row>
    <row r="240" spans="2:114" x14ac:dyDescent="0.35">
      <c r="B240" s="40" t="s">
        <v>79</v>
      </c>
      <c r="E240" s="32">
        <f>SUM(G240:DJ240)</f>
        <v>0</v>
      </c>
      <c r="F240" s="2"/>
      <c r="G240" s="43">
        <f t="shared" si="174"/>
        <v>0</v>
      </c>
      <c r="H240" s="43">
        <f t="shared" si="174"/>
        <v>0</v>
      </c>
      <c r="I240" s="43">
        <f t="shared" si="174"/>
        <v>0</v>
      </c>
      <c r="J240" s="43">
        <f t="shared" si="174"/>
        <v>0</v>
      </c>
      <c r="K240" s="43">
        <f t="shared" si="174"/>
        <v>0</v>
      </c>
      <c r="L240" s="43">
        <f t="shared" si="174"/>
        <v>0</v>
      </c>
      <c r="M240" s="43">
        <f t="shared" si="174"/>
        <v>0</v>
      </c>
      <c r="N240" s="43">
        <f t="shared" si="174"/>
        <v>0</v>
      </c>
      <c r="O240" s="43">
        <f t="shared" si="174"/>
        <v>0</v>
      </c>
      <c r="P240" s="43">
        <f t="shared" si="174"/>
        <v>0</v>
      </c>
      <c r="Q240" s="43">
        <f t="shared" si="174"/>
        <v>0</v>
      </c>
      <c r="R240" s="43">
        <f t="shared" si="174"/>
        <v>0</v>
      </c>
      <c r="S240" s="43">
        <f t="shared" si="174"/>
        <v>0</v>
      </c>
      <c r="T240" s="43">
        <f t="shared" si="174"/>
        <v>0</v>
      </c>
      <c r="U240" s="43">
        <f t="shared" si="174"/>
        <v>0</v>
      </c>
      <c r="V240" s="43">
        <f t="shared" si="174"/>
        <v>0</v>
      </c>
      <c r="W240" s="43">
        <f t="shared" si="174"/>
        <v>0</v>
      </c>
      <c r="X240" s="43">
        <f t="shared" si="174"/>
        <v>0</v>
      </c>
      <c r="Y240" s="43">
        <f t="shared" si="174"/>
        <v>0</v>
      </c>
      <c r="Z240" s="43">
        <f t="shared" si="174"/>
        <v>0</v>
      </c>
      <c r="AA240" s="43">
        <f t="shared" si="174"/>
        <v>0</v>
      </c>
      <c r="AB240" s="43">
        <f t="shared" si="174"/>
        <v>0</v>
      </c>
      <c r="AC240" s="43">
        <f t="shared" si="174"/>
        <v>0</v>
      </c>
      <c r="AD240" s="43">
        <f t="shared" si="174"/>
        <v>0</v>
      </c>
      <c r="AE240" s="43">
        <f t="shared" si="174"/>
        <v>0</v>
      </c>
      <c r="AF240" s="43">
        <f t="shared" si="174"/>
        <v>0</v>
      </c>
      <c r="AG240" s="43">
        <f t="shared" si="174"/>
        <v>0</v>
      </c>
      <c r="AH240" s="43">
        <f t="shared" si="174"/>
        <v>0</v>
      </c>
      <c r="AI240" s="43">
        <f t="shared" si="174"/>
        <v>0</v>
      </c>
      <c r="AJ240" s="43">
        <f t="shared" si="174"/>
        <v>0</v>
      </c>
      <c r="AK240" s="43">
        <f t="shared" si="174"/>
        <v>0</v>
      </c>
      <c r="AL240" s="43">
        <f t="shared" si="174"/>
        <v>0</v>
      </c>
      <c r="AM240" s="43">
        <f t="shared" si="174"/>
        <v>0</v>
      </c>
      <c r="AN240" s="43">
        <f t="shared" si="174"/>
        <v>0</v>
      </c>
      <c r="AO240" s="43">
        <f t="shared" si="174"/>
        <v>0</v>
      </c>
      <c r="AP240" s="43">
        <f t="shared" si="174"/>
        <v>0</v>
      </c>
      <c r="AQ240" s="43">
        <f t="shared" si="174"/>
        <v>0</v>
      </c>
      <c r="AR240" s="43">
        <f t="shared" si="174"/>
        <v>0</v>
      </c>
      <c r="AS240" s="43">
        <f t="shared" si="174"/>
        <v>0</v>
      </c>
      <c r="AT240" s="43">
        <f t="shared" si="174"/>
        <v>0</v>
      </c>
      <c r="AU240" s="43">
        <f t="shared" si="174"/>
        <v>0</v>
      </c>
      <c r="AV240" s="43">
        <f t="shared" si="174"/>
        <v>0</v>
      </c>
      <c r="AW240" s="43">
        <f t="shared" si="174"/>
        <v>0</v>
      </c>
      <c r="AX240" s="43">
        <f t="shared" si="174"/>
        <v>0</v>
      </c>
      <c r="AY240" s="43">
        <f t="shared" si="174"/>
        <v>0</v>
      </c>
      <c r="AZ240" s="43">
        <f t="shared" si="174"/>
        <v>0</v>
      </c>
      <c r="BA240" s="43">
        <f t="shared" si="174"/>
        <v>0</v>
      </c>
      <c r="BB240" s="43">
        <f t="shared" si="174"/>
        <v>0</v>
      </c>
      <c r="BC240" s="43">
        <f t="shared" si="174"/>
        <v>0</v>
      </c>
      <c r="BD240" s="43">
        <f t="shared" si="174"/>
        <v>0</v>
      </c>
      <c r="BE240" s="43">
        <f t="shared" si="174"/>
        <v>0</v>
      </c>
      <c r="BF240" s="43">
        <f t="shared" si="174"/>
        <v>0</v>
      </c>
      <c r="BG240" s="43">
        <f t="shared" si="174"/>
        <v>0</v>
      </c>
      <c r="BH240" s="43">
        <f t="shared" si="174"/>
        <v>0</v>
      </c>
      <c r="BI240" s="43">
        <f t="shared" si="174"/>
        <v>0</v>
      </c>
      <c r="BJ240" s="43">
        <f t="shared" si="174"/>
        <v>0</v>
      </c>
      <c r="BK240" s="43">
        <f t="shared" si="174"/>
        <v>0</v>
      </c>
      <c r="BL240" s="43">
        <f t="shared" si="174"/>
        <v>0</v>
      </c>
      <c r="BM240" s="43">
        <f t="shared" si="174"/>
        <v>0</v>
      </c>
      <c r="BN240" s="43">
        <f t="shared" si="174"/>
        <v>0</v>
      </c>
      <c r="BO240" s="43">
        <f t="shared" si="174"/>
        <v>0</v>
      </c>
      <c r="BP240" s="43">
        <f t="shared" si="174"/>
        <v>0</v>
      </c>
      <c r="BQ240" s="43">
        <f t="shared" si="174"/>
        <v>0</v>
      </c>
      <c r="BR240" s="43">
        <f t="shared" si="174"/>
        <v>0</v>
      </c>
      <c r="BS240" s="43">
        <f t="shared" si="175"/>
        <v>0</v>
      </c>
      <c r="BT240" s="43">
        <f t="shared" si="175"/>
        <v>0</v>
      </c>
      <c r="BU240" s="43">
        <f t="shared" si="175"/>
        <v>0</v>
      </c>
      <c r="BV240" s="43">
        <f t="shared" si="175"/>
        <v>0</v>
      </c>
      <c r="BW240" s="43">
        <f t="shared" si="175"/>
        <v>0</v>
      </c>
      <c r="BX240" s="43">
        <f t="shared" si="175"/>
        <v>0</v>
      </c>
      <c r="BY240" s="43">
        <f t="shared" si="175"/>
        <v>0</v>
      </c>
      <c r="BZ240" s="43">
        <f t="shared" si="175"/>
        <v>0</v>
      </c>
      <c r="CA240" s="43">
        <f t="shared" si="175"/>
        <v>0</v>
      </c>
      <c r="CB240" s="43">
        <f t="shared" si="175"/>
        <v>0</v>
      </c>
      <c r="CC240" s="43">
        <f t="shared" si="175"/>
        <v>0</v>
      </c>
      <c r="CD240" s="43">
        <f t="shared" si="175"/>
        <v>0</v>
      </c>
      <c r="CE240" s="43">
        <f t="shared" si="175"/>
        <v>0</v>
      </c>
      <c r="CF240" s="43">
        <f t="shared" si="175"/>
        <v>0</v>
      </c>
      <c r="CG240" s="43">
        <f t="shared" si="175"/>
        <v>0</v>
      </c>
      <c r="CH240" s="43">
        <f t="shared" si="175"/>
        <v>0</v>
      </c>
      <c r="CI240" s="43">
        <f t="shared" si="175"/>
        <v>0</v>
      </c>
      <c r="CJ240" s="43">
        <f t="shared" si="175"/>
        <v>0</v>
      </c>
      <c r="CK240" s="43">
        <f t="shared" si="175"/>
        <v>0</v>
      </c>
      <c r="CL240" s="43">
        <f t="shared" si="175"/>
        <v>0</v>
      </c>
      <c r="CM240" s="43">
        <f t="shared" si="175"/>
        <v>0</v>
      </c>
      <c r="CN240" s="43">
        <f t="shared" si="175"/>
        <v>0</v>
      </c>
      <c r="CO240" s="43">
        <f t="shared" si="175"/>
        <v>0</v>
      </c>
      <c r="CP240" s="43">
        <f t="shared" si="175"/>
        <v>0</v>
      </c>
      <c r="CQ240" s="43">
        <f t="shared" si="175"/>
        <v>0</v>
      </c>
      <c r="CR240" s="43">
        <f t="shared" si="175"/>
        <v>0</v>
      </c>
      <c r="CS240" s="43">
        <f t="shared" si="175"/>
        <v>0</v>
      </c>
      <c r="CT240" s="43">
        <f t="shared" si="175"/>
        <v>0</v>
      </c>
      <c r="CU240" s="43">
        <f t="shared" si="175"/>
        <v>0</v>
      </c>
      <c r="CV240" s="43">
        <f t="shared" si="175"/>
        <v>0</v>
      </c>
      <c r="CW240" s="43">
        <f t="shared" si="175"/>
        <v>0</v>
      </c>
      <c r="CX240" s="43">
        <f t="shared" si="175"/>
        <v>0</v>
      </c>
      <c r="CY240" s="43">
        <f t="shared" si="175"/>
        <v>0</v>
      </c>
      <c r="CZ240" s="43">
        <f t="shared" si="175"/>
        <v>0</v>
      </c>
      <c r="DA240" s="43">
        <f t="shared" si="175"/>
        <v>0</v>
      </c>
      <c r="DB240" s="43">
        <f t="shared" si="175"/>
        <v>0</v>
      </c>
      <c r="DC240" s="43">
        <f t="shared" si="175"/>
        <v>0</v>
      </c>
      <c r="DD240" s="43">
        <f t="shared" si="175"/>
        <v>0</v>
      </c>
      <c r="DE240" s="43">
        <f t="shared" si="175"/>
        <v>0</v>
      </c>
      <c r="DF240" s="43">
        <f t="shared" si="175"/>
        <v>0</v>
      </c>
      <c r="DG240" s="43">
        <f t="shared" si="175"/>
        <v>0</v>
      </c>
      <c r="DH240" s="43">
        <f t="shared" si="175"/>
        <v>0</v>
      </c>
      <c r="DI240" s="43">
        <f t="shared" si="175"/>
        <v>0</v>
      </c>
      <c r="DJ240" s="43">
        <f t="shared" si="175"/>
        <v>0</v>
      </c>
    </row>
    <row r="241" spans="2:114" x14ac:dyDescent="0.35">
      <c r="B241" s="40" t="s">
        <v>80</v>
      </c>
      <c r="E241" s="44">
        <f>SUM(G241:DJ241)</f>
        <v>0</v>
      </c>
      <c r="F241" s="2"/>
      <c r="G241" s="46">
        <f t="shared" si="174"/>
        <v>0</v>
      </c>
      <c r="H241" s="46">
        <f t="shared" si="174"/>
        <v>0</v>
      </c>
      <c r="I241" s="46">
        <f t="shared" si="174"/>
        <v>0</v>
      </c>
      <c r="J241" s="46">
        <f t="shared" si="174"/>
        <v>0</v>
      </c>
      <c r="K241" s="46">
        <f t="shared" si="174"/>
        <v>0</v>
      </c>
      <c r="L241" s="46">
        <f t="shared" si="174"/>
        <v>0</v>
      </c>
      <c r="M241" s="46">
        <f t="shared" si="174"/>
        <v>0</v>
      </c>
      <c r="N241" s="46">
        <f t="shared" si="174"/>
        <v>0</v>
      </c>
      <c r="O241" s="46">
        <f t="shared" si="174"/>
        <v>0</v>
      </c>
      <c r="P241" s="46">
        <f t="shared" si="174"/>
        <v>0</v>
      </c>
      <c r="Q241" s="46">
        <f t="shared" si="174"/>
        <v>0</v>
      </c>
      <c r="R241" s="46">
        <f t="shared" si="174"/>
        <v>0</v>
      </c>
      <c r="S241" s="46">
        <f t="shared" si="174"/>
        <v>0</v>
      </c>
      <c r="T241" s="46">
        <f t="shared" si="174"/>
        <v>0</v>
      </c>
      <c r="U241" s="46">
        <f t="shared" si="174"/>
        <v>0</v>
      </c>
      <c r="V241" s="46">
        <f t="shared" si="174"/>
        <v>0</v>
      </c>
      <c r="W241" s="46">
        <f t="shared" si="174"/>
        <v>0</v>
      </c>
      <c r="X241" s="46">
        <f t="shared" si="174"/>
        <v>0</v>
      </c>
      <c r="Y241" s="46">
        <f t="shared" si="174"/>
        <v>0</v>
      </c>
      <c r="Z241" s="46">
        <f t="shared" si="174"/>
        <v>0</v>
      </c>
      <c r="AA241" s="46">
        <f t="shared" si="174"/>
        <v>0</v>
      </c>
      <c r="AB241" s="46">
        <f t="shared" si="174"/>
        <v>0</v>
      </c>
      <c r="AC241" s="46">
        <f t="shared" si="174"/>
        <v>0</v>
      </c>
      <c r="AD241" s="46">
        <f t="shared" si="174"/>
        <v>0</v>
      </c>
      <c r="AE241" s="46">
        <f t="shared" si="174"/>
        <v>0</v>
      </c>
      <c r="AF241" s="46">
        <f t="shared" si="174"/>
        <v>0</v>
      </c>
      <c r="AG241" s="46">
        <f t="shared" si="174"/>
        <v>0</v>
      </c>
      <c r="AH241" s="46">
        <f t="shared" si="174"/>
        <v>0</v>
      </c>
      <c r="AI241" s="46">
        <f t="shared" si="174"/>
        <v>0</v>
      </c>
      <c r="AJ241" s="46">
        <f t="shared" si="174"/>
        <v>0</v>
      </c>
      <c r="AK241" s="46">
        <f t="shared" si="174"/>
        <v>0</v>
      </c>
      <c r="AL241" s="46">
        <f t="shared" si="174"/>
        <v>0</v>
      </c>
      <c r="AM241" s="46">
        <f t="shared" si="174"/>
        <v>0</v>
      </c>
      <c r="AN241" s="46">
        <f t="shared" si="174"/>
        <v>0</v>
      </c>
      <c r="AO241" s="46">
        <f t="shared" si="174"/>
        <v>0</v>
      </c>
      <c r="AP241" s="46">
        <f t="shared" si="174"/>
        <v>0</v>
      </c>
      <c r="AQ241" s="46">
        <f t="shared" si="174"/>
        <v>0</v>
      </c>
      <c r="AR241" s="46">
        <f t="shared" si="174"/>
        <v>0</v>
      </c>
      <c r="AS241" s="46">
        <f t="shared" si="174"/>
        <v>0</v>
      </c>
      <c r="AT241" s="46">
        <f t="shared" si="174"/>
        <v>0</v>
      </c>
      <c r="AU241" s="46">
        <f t="shared" si="174"/>
        <v>0</v>
      </c>
      <c r="AV241" s="46">
        <f t="shared" si="174"/>
        <v>0</v>
      </c>
      <c r="AW241" s="46">
        <f t="shared" si="174"/>
        <v>0</v>
      </c>
      <c r="AX241" s="46">
        <f t="shared" si="174"/>
        <v>0</v>
      </c>
      <c r="AY241" s="46">
        <f t="shared" si="174"/>
        <v>0</v>
      </c>
      <c r="AZ241" s="46">
        <f t="shared" si="174"/>
        <v>0</v>
      </c>
      <c r="BA241" s="46">
        <f t="shared" si="174"/>
        <v>0</v>
      </c>
      <c r="BB241" s="46">
        <f t="shared" si="174"/>
        <v>0</v>
      </c>
      <c r="BC241" s="46">
        <f t="shared" si="174"/>
        <v>0</v>
      </c>
      <c r="BD241" s="46">
        <f t="shared" si="174"/>
        <v>0</v>
      </c>
      <c r="BE241" s="46">
        <f t="shared" si="174"/>
        <v>0</v>
      </c>
      <c r="BF241" s="46">
        <f t="shared" si="174"/>
        <v>0</v>
      </c>
      <c r="BG241" s="46">
        <f t="shared" si="174"/>
        <v>0</v>
      </c>
      <c r="BH241" s="46">
        <f t="shared" si="174"/>
        <v>0</v>
      </c>
      <c r="BI241" s="46">
        <f t="shared" si="174"/>
        <v>0</v>
      </c>
      <c r="BJ241" s="46">
        <f t="shared" si="174"/>
        <v>0</v>
      </c>
      <c r="BK241" s="46">
        <f t="shared" si="174"/>
        <v>0</v>
      </c>
      <c r="BL241" s="46">
        <f t="shared" si="174"/>
        <v>0</v>
      </c>
      <c r="BM241" s="46">
        <f t="shared" si="174"/>
        <v>0</v>
      </c>
      <c r="BN241" s="46">
        <f t="shared" si="174"/>
        <v>0</v>
      </c>
      <c r="BO241" s="46">
        <f t="shared" si="174"/>
        <v>0</v>
      </c>
      <c r="BP241" s="46">
        <f t="shared" si="174"/>
        <v>0</v>
      </c>
      <c r="BQ241" s="46">
        <f t="shared" si="174"/>
        <v>0</v>
      </c>
      <c r="BR241" s="46">
        <f t="shared" si="174"/>
        <v>0</v>
      </c>
      <c r="BS241" s="46">
        <f t="shared" si="175"/>
        <v>0</v>
      </c>
      <c r="BT241" s="46">
        <f t="shared" si="175"/>
        <v>0</v>
      </c>
      <c r="BU241" s="46">
        <f t="shared" si="175"/>
        <v>0</v>
      </c>
      <c r="BV241" s="46">
        <f t="shared" si="175"/>
        <v>0</v>
      </c>
      <c r="BW241" s="46">
        <f t="shared" si="175"/>
        <v>0</v>
      </c>
      <c r="BX241" s="46">
        <f t="shared" si="175"/>
        <v>0</v>
      </c>
      <c r="BY241" s="46">
        <f t="shared" si="175"/>
        <v>0</v>
      </c>
      <c r="BZ241" s="46">
        <f t="shared" si="175"/>
        <v>0</v>
      </c>
      <c r="CA241" s="46">
        <f t="shared" si="175"/>
        <v>0</v>
      </c>
      <c r="CB241" s="46">
        <f t="shared" si="175"/>
        <v>0</v>
      </c>
      <c r="CC241" s="46">
        <f t="shared" si="175"/>
        <v>0</v>
      </c>
      <c r="CD241" s="46">
        <f t="shared" si="175"/>
        <v>0</v>
      </c>
      <c r="CE241" s="46">
        <f t="shared" si="175"/>
        <v>0</v>
      </c>
      <c r="CF241" s="46">
        <f t="shared" si="175"/>
        <v>0</v>
      </c>
      <c r="CG241" s="46">
        <f t="shared" si="175"/>
        <v>0</v>
      </c>
      <c r="CH241" s="46">
        <f t="shared" si="175"/>
        <v>0</v>
      </c>
      <c r="CI241" s="46">
        <f t="shared" si="175"/>
        <v>0</v>
      </c>
      <c r="CJ241" s="46">
        <f t="shared" si="175"/>
        <v>0</v>
      </c>
      <c r="CK241" s="46">
        <f t="shared" si="175"/>
        <v>0</v>
      </c>
      <c r="CL241" s="46">
        <f t="shared" si="175"/>
        <v>0</v>
      </c>
      <c r="CM241" s="46">
        <f t="shared" si="175"/>
        <v>0</v>
      </c>
      <c r="CN241" s="46">
        <f t="shared" si="175"/>
        <v>0</v>
      </c>
      <c r="CO241" s="46">
        <f t="shared" si="175"/>
        <v>0</v>
      </c>
      <c r="CP241" s="46">
        <f t="shared" si="175"/>
        <v>0</v>
      </c>
      <c r="CQ241" s="46">
        <f t="shared" si="175"/>
        <v>0</v>
      </c>
      <c r="CR241" s="46">
        <f t="shared" si="175"/>
        <v>0</v>
      </c>
      <c r="CS241" s="46">
        <f t="shared" si="175"/>
        <v>0</v>
      </c>
      <c r="CT241" s="46">
        <f t="shared" si="175"/>
        <v>0</v>
      </c>
      <c r="CU241" s="46">
        <f t="shared" si="175"/>
        <v>0</v>
      </c>
      <c r="CV241" s="46">
        <f t="shared" si="175"/>
        <v>0</v>
      </c>
      <c r="CW241" s="46">
        <f t="shared" si="175"/>
        <v>0</v>
      </c>
      <c r="CX241" s="46">
        <f t="shared" si="175"/>
        <v>0</v>
      </c>
      <c r="CY241" s="46">
        <f t="shared" si="175"/>
        <v>0</v>
      </c>
      <c r="CZ241" s="46">
        <f t="shared" si="175"/>
        <v>0</v>
      </c>
      <c r="DA241" s="46">
        <f t="shared" si="175"/>
        <v>0</v>
      </c>
      <c r="DB241" s="46">
        <f t="shared" si="175"/>
        <v>0</v>
      </c>
      <c r="DC241" s="46">
        <f t="shared" si="175"/>
        <v>0</v>
      </c>
      <c r="DD241" s="46">
        <f t="shared" si="175"/>
        <v>0</v>
      </c>
      <c r="DE241" s="46">
        <f t="shared" si="175"/>
        <v>0</v>
      </c>
      <c r="DF241" s="46">
        <f t="shared" si="175"/>
        <v>0</v>
      </c>
      <c r="DG241" s="46">
        <f t="shared" si="175"/>
        <v>0</v>
      </c>
      <c r="DH241" s="46">
        <f t="shared" si="175"/>
        <v>0</v>
      </c>
      <c r="DI241" s="46">
        <f t="shared" si="175"/>
        <v>0</v>
      </c>
      <c r="DJ241" s="46">
        <f t="shared" si="175"/>
        <v>0</v>
      </c>
    </row>
    <row r="242" spans="2:114" x14ac:dyDescent="0.35">
      <c r="B242" s="2"/>
      <c r="E242" s="32"/>
      <c r="F242" s="2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  <c r="CQ242" s="55"/>
      <c r="CR242" s="55"/>
      <c r="CS242" s="55"/>
      <c r="CT242" s="55"/>
      <c r="CU242" s="55"/>
      <c r="CV242" s="55"/>
      <c r="CW242" s="55"/>
      <c r="CX242" s="55"/>
      <c r="CY242" s="55"/>
      <c r="CZ242" s="55"/>
      <c r="DA242" s="55"/>
      <c r="DB242" s="55"/>
      <c r="DC242" s="55"/>
      <c r="DD242" s="55"/>
      <c r="DE242" s="55"/>
      <c r="DF242" s="55"/>
      <c r="DG242" s="55"/>
      <c r="DH242" s="55"/>
      <c r="DI242" s="55"/>
      <c r="DJ242" s="55"/>
    </row>
    <row r="243" spans="2:114" x14ac:dyDescent="0.35">
      <c r="B243" s="50" t="str">
        <f>B19</f>
        <v>Enter name</v>
      </c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1"/>
      <c r="CO243" s="51"/>
      <c r="CP243" s="51"/>
      <c r="CQ243" s="51"/>
      <c r="CR243" s="51"/>
      <c r="CS243" s="51"/>
      <c r="CT243" s="51"/>
      <c r="CU243" s="51"/>
      <c r="CV243" s="51"/>
      <c r="CW243" s="51"/>
      <c r="CX243" s="51"/>
      <c r="CY243" s="51"/>
      <c r="CZ243" s="51"/>
      <c r="DA243" s="51"/>
      <c r="DB243" s="51"/>
      <c r="DC243" s="51"/>
      <c r="DD243" s="51"/>
      <c r="DE243" s="51"/>
      <c r="DF243" s="51"/>
      <c r="DG243" s="51"/>
      <c r="DH243" s="51"/>
      <c r="DI243" s="51"/>
      <c r="DJ243" s="51"/>
    </row>
    <row r="245" spans="2:114" x14ac:dyDescent="0.35">
      <c r="B245" s="40" t="s">
        <v>72</v>
      </c>
      <c r="C245" s="40"/>
      <c r="D245" s="40"/>
      <c r="E245" s="32">
        <f>SUM(G245:DJ245)</f>
        <v>0</v>
      </c>
      <c r="F245" s="40"/>
      <c r="G245" s="46">
        <f t="shared" ref="G245:BR245" si="176">(G$28*$C$19)+(G$29*$D$19)+(G$30*$C$19)</f>
        <v>0</v>
      </c>
      <c r="H245" s="46">
        <f t="shared" si="176"/>
        <v>0</v>
      </c>
      <c r="I245" s="46">
        <f t="shared" si="176"/>
        <v>0</v>
      </c>
      <c r="J245" s="46">
        <f t="shared" si="176"/>
        <v>0</v>
      </c>
      <c r="K245" s="46">
        <f t="shared" si="176"/>
        <v>0</v>
      </c>
      <c r="L245" s="46">
        <f t="shared" si="176"/>
        <v>0</v>
      </c>
      <c r="M245" s="46">
        <f t="shared" si="176"/>
        <v>0</v>
      </c>
      <c r="N245" s="46">
        <f t="shared" si="176"/>
        <v>0</v>
      </c>
      <c r="O245" s="46">
        <f t="shared" si="176"/>
        <v>0</v>
      </c>
      <c r="P245" s="46">
        <f t="shared" si="176"/>
        <v>0</v>
      </c>
      <c r="Q245" s="46">
        <f t="shared" si="176"/>
        <v>0</v>
      </c>
      <c r="R245" s="46">
        <f t="shared" si="176"/>
        <v>0</v>
      </c>
      <c r="S245" s="46">
        <f t="shared" si="176"/>
        <v>0</v>
      </c>
      <c r="T245" s="46">
        <f t="shared" si="176"/>
        <v>0</v>
      </c>
      <c r="U245" s="46">
        <f t="shared" si="176"/>
        <v>0</v>
      </c>
      <c r="V245" s="46">
        <f t="shared" si="176"/>
        <v>0</v>
      </c>
      <c r="W245" s="46">
        <f t="shared" si="176"/>
        <v>0</v>
      </c>
      <c r="X245" s="46">
        <f t="shared" si="176"/>
        <v>0</v>
      </c>
      <c r="Y245" s="46">
        <f t="shared" si="176"/>
        <v>0</v>
      </c>
      <c r="Z245" s="46">
        <f t="shared" si="176"/>
        <v>0</v>
      </c>
      <c r="AA245" s="46">
        <f t="shared" si="176"/>
        <v>0</v>
      </c>
      <c r="AB245" s="46">
        <f t="shared" si="176"/>
        <v>0</v>
      </c>
      <c r="AC245" s="46">
        <f t="shared" si="176"/>
        <v>0</v>
      </c>
      <c r="AD245" s="46">
        <f t="shared" si="176"/>
        <v>0</v>
      </c>
      <c r="AE245" s="46">
        <f t="shared" si="176"/>
        <v>0</v>
      </c>
      <c r="AF245" s="46">
        <f t="shared" si="176"/>
        <v>0</v>
      </c>
      <c r="AG245" s="46">
        <f t="shared" si="176"/>
        <v>0</v>
      </c>
      <c r="AH245" s="46">
        <f t="shared" si="176"/>
        <v>0</v>
      </c>
      <c r="AI245" s="46">
        <f t="shared" si="176"/>
        <v>0</v>
      </c>
      <c r="AJ245" s="46">
        <f t="shared" si="176"/>
        <v>0</v>
      </c>
      <c r="AK245" s="46">
        <f t="shared" si="176"/>
        <v>0</v>
      </c>
      <c r="AL245" s="46">
        <f t="shared" si="176"/>
        <v>0</v>
      </c>
      <c r="AM245" s="46">
        <f t="shared" si="176"/>
        <v>0</v>
      </c>
      <c r="AN245" s="46">
        <f t="shared" si="176"/>
        <v>0</v>
      </c>
      <c r="AO245" s="46">
        <f t="shared" si="176"/>
        <v>0</v>
      </c>
      <c r="AP245" s="46">
        <f t="shared" si="176"/>
        <v>0</v>
      </c>
      <c r="AQ245" s="46">
        <f t="shared" si="176"/>
        <v>0</v>
      </c>
      <c r="AR245" s="46">
        <f t="shared" si="176"/>
        <v>0</v>
      </c>
      <c r="AS245" s="46">
        <f t="shared" si="176"/>
        <v>0</v>
      </c>
      <c r="AT245" s="46">
        <f t="shared" si="176"/>
        <v>0</v>
      </c>
      <c r="AU245" s="46">
        <f t="shared" si="176"/>
        <v>0</v>
      </c>
      <c r="AV245" s="46">
        <f t="shared" si="176"/>
        <v>0</v>
      </c>
      <c r="AW245" s="46">
        <f t="shared" si="176"/>
        <v>0</v>
      </c>
      <c r="AX245" s="46">
        <f t="shared" si="176"/>
        <v>0</v>
      </c>
      <c r="AY245" s="46">
        <f t="shared" si="176"/>
        <v>0</v>
      </c>
      <c r="AZ245" s="46">
        <f t="shared" si="176"/>
        <v>0</v>
      </c>
      <c r="BA245" s="46">
        <f t="shared" si="176"/>
        <v>0</v>
      </c>
      <c r="BB245" s="46">
        <f t="shared" si="176"/>
        <v>0</v>
      </c>
      <c r="BC245" s="46">
        <f t="shared" si="176"/>
        <v>0</v>
      </c>
      <c r="BD245" s="46">
        <f t="shared" si="176"/>
        <v>0</v>
      </c>
      <c r="BE245" s="46">
        <f t="shared" si="176"/>
        <v>0</v>
      </c>
      <c r="BF245" s="46">
        <f t="shared" si="176"/>
        <v>0</v>
      </c>
      <c r="BG245" s="46">
        <f t="shared" si="176"/>
        <v>0</v>
      </c>
      <c r="BH245" s="46">
        <f t="shared" si="176"/>
        <v>0</v>
      </c>
      <c r="BI245" s="46">
        <f t="shared" si="176"/>
        <v>0</v>
      </c>
      <c r="BJ245" s="46">
        <f t="shared" si="176"/>
        <v>0</v>
      </c>
      <c r="BK245" s="46">
        <f t="shared" si="176"/>
        <v>0</v>
      </c>
      <c r="BL245" s="46">
        <f t="shared" si="176"/>
        <v>0</v>
      </c>
      <c r="BM245" s="46">
        <f t="shared" si="176"/>
        <v>0</v>
      </c>
      <c r="BN245" s="46">
        <f t="shared" si="176"/>
        <v>0</v>
      </c>
      <c r="BO245" s="46">
        <f t="shared" si="176"/>
        <v>0</v>
      </c>
      <c r="BP245" s="46">
        <f t="shared" si="176"/>
        <v>0</v>
      </c>
      <c r="BQ245" s="46">
        <f t="shared" si="176"/>
        <v>0</v>
      </c>
      <c r="BR245" s="46">
        <f t="shared" si="176"/>
        <v>0</v>
      </c>
      <c r="BS245" s="46">
        <f t="shared" ref="BS245:DJ245" si="177">(BS$28*$C$19)+(BS$29*$D$19)+(BS$30*$C$19)</f>
        <v>0</v>
      </c>
      <c r="BT245" s="46">
        <f t="shared" si="177"/>
        <v>0</v>
      </c>
      <c r="BU245" s="46">
        <f t="shared" si="177"/>
        <v>0</v>
      </c>
      <c r="BV245" s="46">
        <f t="shared" si="177"/>
        <v>0</v>
      </c>
      <c r="BW245" s="46">
        <f t="shared" si="177"/>
        <v>0</v>
      </c>
      <c r="BX245" s="46">
        <f t="shared" si="177"/>
        <v>0</v>
      </c>
      <c r="BY245" s="46">
        <f t="shared" si="177"/>
        <v>0</v>
      </c>
      <c r="BZ245" s="46">
        <f t="shared" si="177"/>
        <v>0</v>
      </c>
      <c r="CA245" s="46">
        <f t="shared" si="177"/>
        <v>0</v>
      </c>
      <c r="CB245" s="46">
        <f t="shared" si="177"/>
        <v>0</v>
      </c>
      <c r="CC245" s="46">
        <f t="shared" si="177"/>
        <v>0</v>
      </c>
      <c r="CD245" s="46">
        <f t="shared" si="177"/>
        <v>0</v>
      </c>
      <c r="CE245" s="46">
        <f t="shared" si="177"/>
        <v>0</v>
      </c>
      <c r="CF245" s="46">
        <f t="shared" si="177"/>
        <v>0</v>
      </c>
      <c r="CG245" s="46">
        <f t="shared" si="177"/>
        <v>0</v>
      </c>
      <c r="CH245" s="46">
        <f t="shared" si="177"/>
        <v>0</v>
      </c>
      <c r="CI245" s="46">
        <f t="shared" si="177"/>
        <v>0</v>
      </c>
      <c r="CJ245" s="46">
        <f t="shared" si="177"/>
        <v>0</v>
      </c>
      <c r="CK245" s="46">
        <f t="shared" si="177"/>
        <v>0</v>
      </c>
      <c r="CL245" s="46">
        <f t="shared" si="177"/>
        <v>0</v>
      </c>
      <c r="CM245" s="46">
        <f t="shared" si="177"/>
        <v>0</v>
      </c>
      <c r="CN245" s="46">
        <f t="shared" si="177"/>
        <v>0</v>
      </c>
      <c r="CO245" s="46">
        <f t="shared" si="177"/>
        <v>0</v>
      </c>
      <c r="CP245" s="46">
        <f t="shared" si="177"/>
        <v>0</v>
      </c>
      <c r="CQ245" s="46">
        <f t="shared" si="177"/>
        <v>0</v>
      </c>
      <c r="CR245" s="46">
        <f t="shared" si="177"/>
        <v>0</v>
      </c>
      <c r="CS245" s="46">
        <f t="shared" si="177"/>
        <v>0</v>
      </c>
      <c r="CT245" s="46">
        <f t="shared" si="177"/>
        <v>0</v>
      </c>
      <c r="CU245" s="46">
        <f t="shared" si="177"/>
        <v>0</v>
      </c>
      <c r="CV245" s="46">
        <f t="shared" si="177"/>
        <v>0</v>
      </c>
      <c r="CW245" s="46">
        <f t="shared" si="177"/>
        <v>0</v>
      </c>
      <c r="CX245" s="46">
        <f t="shared" si="177"/>
        <v>0</v>
      </c>
      <c r="CY245" s="46">
        <f t="shared" si="177"/>
        <v>0</v>
      </c>
      <c r="CZ245" s="46">
        <f t="shared" si="177"/>
        <v>0</v>
      </c>
      <c r="DA245" s="46">
        <f t="shared" si="177"/>
        <v>0</v>
      </c>
      <c r="DB245" s="46">
        <f t="shared" si="177"/>
        <v>0</v>
      </c>
      <c r="DC245" s="46">
        <f t="shared" si="177"/>
        <v>0</v>
      </c>
      <c r="DD245" s="46">
        <f t="shared" si="177"/>
        <v>0</v>
      </c>
      <c r="DE245" s="46">
        <f t="shared" si="177"/>
        <v>0</v>
      </c>
      <c r="DF245" s="46">
        <f t="shared" si="177"/>
        <v>0</v>
      </c>
      <c r="DG245" s="46">
        <f t="shared" si="177"/>
        <v>0</v>
      </c>
      <c r="DH245" s="46">
        <f t="shared" si="177"/>
        <v>0</v>
      </c>
      <c r="DI245" s="46">
        <f t="shared" si="177"/>
        <v>0</v>
      </c>
      <c r="DJ245" s="46">
        <f t="shared" si="177"/>
        <v>0</v>
      </c>
    </row>
    <row r="246" spans="2:114" x14ac:dyDescent="0.35">
      <c r="B246" s="1" t="s">
        <v>73</v>
      </c>
      <c r="E246" s="32">
        <f>SUM(G246:DJ246)</f>
        <v>0</v>
      </c>
      <c r="G246" s="42">
        <f t="shared" ref="G246:BR246" si="178">(G$56*$C$19)+(G$57*$D$19)+(G$58*$D$19)+(G$59*$C$19)</f>
        <v>0</v>
      </c>
      <c r="H246" s="42">
        <f t="shared" si="178"/>
        <v>0</v>
      </c>
      <c r="I246" s="42">
        <f t="shared" si="178"/>
        <v>0</v>
      </c>
      <c r="J246" s="42">
        <f t="shared" si="178"/>
        <v>0</v>
      </c>
      <c r="K246" s="42">
        <f t="shared" si="178"/>
        <v>0</v>
      </c>
      <c r="L246" s="42">
        <f t="shared" si="178"/>
        <v>0</v>
      </c>
      <c r="M246" s="42">
        <f t="shared" si="178"/>
        <v>0</v>
      </c>
      <c r="N246" s="42">
        <f t="shared" si="178"/>
        <v>0</v>
      </c>
      <c r="O246" s="42">
        <f t="shared" si="178"/>
        <v>0</v>
      </c>
      <c r="P246" s="42">
        <f t="shared" si="178"/>
        <v>0</v>
      </c>
      <c r="Q246" s="42">
        <f t="shared" si="178"/>
        <v>0</v>
      </c>
      <c r="R246" s="42">
        <f t="shared" si="178"/>
        <v>0</v>
      </c>
      <c r="S246" s="42">
        <f t="shared" si="178"/>
        <v>0</v>
      </c>
      <c r="T246" s="42">
        <f t="shared" si="178"/>
        <v>0</v>
      </c>
      <c r="U246" s="42">
        <f t="shared" si="178"/>
        <v>0</v>
      </c>
      <c r="V246" s="42">
        <f t="shared" si="178"/>
        <v>0</v>
      </c>
      <c r="W246" s="42">
        <f t="shared" si="178"/>
        <v>0</v>
      </c>
      <c r="X246" s="42">
        <f t="shared" si="178"/>
        <v>0</v>
      </c>
      <c r="Y246" s="42">
        <f t="shared" si="178"/>
        <v>0</v>
      </c>
      <c r="Z246" s="42">
        <f t="shared" si="178"/>
        <v>0</v>
      </c>
      <c r="AA246" s="42">
        <f t="shared" si="178"/>
        <v>0</v>
      </c>
      <c r="AB246" s="42">
        <f t="shared" si="178"/>
        <v>0</v>
      </c>
      <c r="AC246" s="42">
        <f t="shared" si="178"/>
        <v>0</v>
      </c>
      <c r="AD246" s="42">
        <f t="shared" si="178"/>
        <v>0</v>
      </c>
      <c r="AE246" s="42">
        <f t="shared" si="178"/>
        <v>0</v>
      </c>
      <c r="AF246" s="42">
        <f t="shared" si="178"/>
        <v>0</v>
      </c>
      <c r="AG246" s="42">
        <f t="shared" si="178"/>
        <v>0</v>
      </c>
      <c r="AH246" s="42">
        <f t="shared" si="178"/>
        <v>0</v>
      </c>
      <c r="AI246" s="42">
        <f t="shared" si="178"/>
        <v>0</v>
      </c>
      <c r="AJ246" s="42">
        <f t="shared" si="178"/>
        <v>0</v>
      </c>
      <c r="AK246" s="42">
        <f t="shared" si="178"/>
        <v>0</v>
      </c>
      <c r="AL246" s="42">
        <f t="shared" si="178"/>
        <v>0</v>
      </c>
      <c r="AM246" s="42">
        <f t="shared" si="178"/>
        <v>0</v>
      </c>
      <c r="AN246" s="42">
        <f t="shared" si="178"/>
        <v>0</v>
      </c>
      <c r="AO246" s="42">
        <f t="shared" si="178"/>
        <v>0</v>
      </c>
      <c r="AP246" s="42">
        <f t="shared" si="178"/>
        <v>0</v>
      </c>
      <c r="AQ246" s="42">
        <f t="shared" si="178"/>
        <v>0</v>
      </c>
      <c r="AR246" s="42">
        <f t="shared" si="178"/>
        <v>0</v>
      </c>
      <c r="AS246" s="42">
        <f t="shared" si="178"/>
        <v>0</v>
      </c>
      <c r="AT246" s="42">
        <f t="shared" si="178"/>
        <v>0</v>
      </c>
      <c r="AU246" s="42">
        <f t="shared" si="178"/>
        <v>0</v>
      </c>
      <c r="AV246" s="42">
        <f t="shared" si="178"/>
        <v>0</v>
      </c>
      <c r="AW246" s="42">
        <f t="shared" si="178"/>
        <v>0</v>
      </c>
      <c r="AX246" s="42">
        <f t="shared" si="178"/>
        <v>0</v>
      </c>
      <c r="AY246" s="42">
        <f t="shared" si="178"/>
        <v>0</v>
      </c>
      <c r="AZ246" s="42">
        <f t="shared" si="178"/>
        <v>0</v>
      </c>
      <c r="BA246" s="42">
        <f t="shared" si="178"/>
        <v>0</v>
      </c>
      <c r="BB246" s="42">
        <f t="shared" si="178"/>
        <v>0</v>
      </c>
      <c r="BC246" s="42">
        <f t="shared" si="178"/>
        <v>0</v>
      </c>
      <c r="BD246" s="42">
        <f t="shared" si="178"/>
        <v>0</v>
      </c>
      <c r="BE246" s="42">
        <f t="shared" si="178"/>
        <v>0</v>
      </c>
      <c r="BF246" s="42">
        <f t="shared" si="178"/>
        <v>0</v>
      </c>
      <c r="BG246" s="42">
        <f t="shared" si="178"/>
        <v>0</v>
      </c>
      <c r="BH246" s="42">
        <f t="shared" si="178"/>
        <v>0</v>
      </c>
      <c r="BI246" s="42">
        <f t="shared" si="178"/>
        <v>0</v>
      </c>
      <c r="BJ246" s="42">
        <f t="shared" si="178"/>
        <v>0</v>
      </c>
      <c r="BK246" s="42">
        <f t="shared" si="178"/>
        <v>0</v>
      </c>
      <c r="BL246" s="42">
        <f t="shared" si="178"/>
        <v>0</v>
      </c>
      <c r="BM246" s="42">
        <f t="shared" si="178"/>
        <v>0</v>
      </c>
      <c r="BN246" s="42">
        <f t="shared" si="178"/>
        <v>0</v>
      </c>
      <c r="BO246" s="42">
        <f t="shared" si="178"/>
        <v>0</v>
      </c>
      <c r="BP246" s="42">
        <f t="shared" si="178"/>
        <v>0</v>
      </c>
      <c r="BQ246" s="42">
        <f t="shared" si="178"/>
        <v>0</v>
      </c>
      <c r="BR246" s="42">
        <f t="shared" si="178"/>
        <v>0</v>
      </c>
      <c r="BS246" s="42">
        <f t="shared" ref="BS246:DJ246" si="179">(BS$56*$C$19)+(BS$57*$D$19)+(BS$58*$D$19)+(BS$59*$C$19)</f>
        <v>0</v>
      </c>
      <c r="BT246" s="42">
        <f t="shared" si="179"/>
        <v>0</v>
      </c>
      <c r="BU246" s="42">
        <f t="shared" si="179"/>
        <v>0</v>
      </c>
      <c r="BV246" s="42">
        <f t="shared" si="179"/>
        <v>0</v>
      </c>
      <c r="BW246" s="42">
        <f t="shared" si="179"/>
        <v>0</v>
      </c>
      <c r="BX246" s="42">
        <f t="shared" si="179"/>
        <v>0</v>
      </c>
      <c r="BY246" s="42">
        <f t="shared" si="179"/>
        <v>0</v>
      </c>
      <c r="BZ246" s="42">
        <f t="shared" si="179"/>
        <v>0</v>
      </c>
      <c r="CA246" s="42">
        <f t="shared" si="179"/>
        <v>0</v>
      </c>
      <c r="CB246" s="42">
        <f t="shared" si="179"/>
        <v>0</v>
      </c>
      <c r="CC246" s="42">
        <f t="shared" si="179"/>
        <v>0</v>
      </c>
      <c r="CD246" s="42">
        <f t="shared" si="179"/>
        <v>0</v>
      </c>
      <c r="CE246" s="42">
        <f t="shared" si="179"/>
        <v>0</v>
      </c>
      <c r="CF246" s="42">
        <f t="shared" si="179"/>
        <v>0</v>
      </c>
      <c r="CG246" s="42">
        <f t="shared" si="179"/>
        <v>0</v>
      </c>
      <c r="CH246" s="42">
        <f t="shared" si="179"/>
        <v>0</v>
      </c>
      <c r="CI246" s="42">
        <f t="shared" si="179"/>
        <v>0</v>
      </c>
      <c r="CJ246" s="42">
        <f t="shared" si="179"/>
        <v>0</v>
      </c>
      <c r="CK246" s="42">
        <f t="shared" si="179"/>
        <v>0</v>
      </c>
      <c r="CL246" s="42">
        <f t="shared" si="179"/>
        <v>0</v>
      </c>
      <c r="CM246" s="42">
        <f t="shared" si="179"/>
        <v>0</v>
      </c>
      <c r="CN246" s="42">
        <f t="shared" si="179"/>
        <v>0</v>
      </c>
      <c r="CO246" s="42">
        <f t="shared" si="179"/>
        <v>0</v>
      </c>
      <c r="CP246" s="42">
        <f t="shared" si="179"/>
        <v>0</v>
      </c>
      <c r="CQ246" s="42">
        <f t="shared" si="179"/>
        <v>0</v>
      </c>
      <c r="CR246" s="42">
        <f t="shared" si="179"/>
        <v>0</v>
      </c>
      <c r="CS246" s="42">
        <f t="shared" si="179"/>
        <v>0</v>
      </c>
      <c r="CT246" s="42">
        <f t="shared" si="179"/>
        <v>0</v>
      </c>
      <c r="CU246" s="42">
        <f t="shared" si="179"/>
        <v>0</v>
      </c>
      <c r="CV246" s="42">
        <f t="shared" si="179"/>
        <v>0</v>
      </c>
      <c r="CW246" s="42">
        <f t="shared" si="179"/>
        <v>0</v>
      </c>
      <c r="CX246" s="42">
        <f t="shared" si="179"/>
        <v>0</v>
      </c>
      <c r="CY246" s="42">
        <f t="shared" si="179"/>
        <v>0</v>
      </c>
      <c r="CZ246" s="42">
        <f t="shared" si="179"/>
        <v>0</v>
      </c>
      <c r="DA246" s="42">
        <f t="shared" si="179"/>
        <v>0</v>
      </c>
      <c r="DB246" s="42">
        <f t="shared" si="179"/>
        <v>0</v>
      </c>
      <c r="DC246" s="42">
        <f t="shared" si="179"/>
        <v>0</v>
      </c>
      <c r="DD246" s="42">
        <f t="shared" si="179"/>
        <v>0</v>
      </c>
      <c r="DE246" s="42">
        <f t="shared" si="179"/>
        <v>0</v>
      </c>
      <c r="DF246" s="42">
        <f t="shared" si="179"/>
        <v>0</v>
      </c>
      <c r="DG246" s="42">
        <f t="shared" si="179"/>
        <v>0</v>
      </c>
      <c r="DH246" s="42">
        <f t="shared" si="179"/>
        <v>0</v>
      </c>
      <c r="DI246" s="42">
        <f t="shared" si="179"/>
        <v>0</v>
      </c>
      <c r="DJ246" s="42">
        <f t="shared" si="179"/>
        <v>0</v>
      </c>
    </row>
    <row r="247" spans="2:114" x14ac:dyDescent="0.35">
      <c r="B247" s="1" t="s">
        <v>74</v>
      </c>
      <c r="E247" s="32">
        <f>SUM(G247:DJ247)</f>
        <v>0</v>
      </c>
      <c r="G247" s="42">
        <f t="shared" ref="G247:BR247" si="180">(G$70*$C$19)+(G$71*$D$19)+(G$72*$D$19)+(G$73*$C$19)</f>
        <v>0</v>
      </c>
      <c r="H247" s="42">
        <f t="shared" si="180"/>
        <v>0</v>
      </c>
      <c r="I247" s="42">
        <f t="shared" si="180"/>
        <v>0</v>
      </c>
      <c r="J247" s="42">
        <f t="shared" si="180"/>
        <v>0</v>
      </c>
      <c r="K247" s="42">
        <f t="shared" si="180"/>
        <v>0</v>
      </c>
      <c r="L247" s="42">
        <f t="shared" si="180"/>
        <v>0</v>
      </c>
      <c r="M247" s="42">
        <f t="shared" si="180"/>
        <v>0</v>
      </c>
      <c r="N247" s="42">
        <f t="shared" si="180"/>
        <v>0</v>
      </c>
      <c r="O247" s="42">
        <f t="shared" si="180"/>
        <v>0</v>
      </c>
      <c r="P247" s="42">
        <f t="shared" si="180"/>
        <v>0</v>
      </c>
      <c r="Q247" s="42">
        <f t="shared" si="180"/>
        <v>0</v>
      </c>
      <c r="R247" s="42">
        <f t="shared" si="180"/>
        <v>0</v>
      </c>
      <c r="S247" s="42">
        <f t="shared" si="180"/>
        <v>0</v>
      </c>
      <c r="T247" s="42">
        <f t="shared" si="180"/>
        <v>0</v>
      </c>
      <c r="U247" s="42">
        <f t="shared" si="180"/>
        <v>0</v>
      </c>
      <c r="V247" s="42">
        <f t="shared" si="180"/>
        <v>0</v>
      </c>
      <c r="W247" s="42">
        <f t="shared" si="180"/>
        <v>0</v>
      </c>
      <c r="X247" s="42">
        <f t="shared" si="180"/>
        <v>0</v>
      </c>
      <c r="Y247" s="42">
        <f t="shared" si="180"/>
        <v>0</v>
      </c>
      <c r="Z247" s="42">
        <f t="shared" si="180"/>
        <v>0</v>
      </c>
      <c r="AA247" s="42">
        <f t="shared" si="180"/>
        <v>0</v>
      </c>
      <c r="AB247" s="42">
        <f t="shared" si="180"/>
        <v>0</v>
      </c>
      <c r="AC247" s="42">
        <f t="shared" si="180"/>
        <v>0</v>
      </c>
      <c r="AD247" s="42">
        <f t="shared" si="180"/>
        <v>0</v>
      </c>
      <c r="AE247" s="42">
        <f t="shared" si="180"/>
        <v>0</v>
      </c>
      <c r="AF247" s="42">
        <f t="shared" si="180"/>
        <v>0</v>
      </c>
      <c r="AG247" s="42">
        <f t="shared" si="180"/>
        <v>0</v>
      </c>
      <c r="AH247" s="42">
        <f t="shared" si="180"/>
        <v>0</v>
      </c>
      <c r="AI247" s="42">
        <f t="shared" si="180"/>
        <v>0</v>
      </c>
      <c r="AJ247" s="42">
        <f t="shared" si="180"/>
        <v>0</v>
      </c>
      <c r="AK247" s="42">
        <f t="shared" si="180"/>
        <v>0</v>
      </c>
      <c r="AL247" s="42">
        <f t="shared" si="180"/>
        <v>0</v>
      </c>
      <c r="AM247" s="42">
        <f t="shared" si="180"/>
        <v>0</v>
      </c>
      <c r="AN247" s="42">
        <f t="shared" si="180"/>
        <v>0</v>
      </c>
      <c r="AO247" s="42">
        <f t="shared" si="180"/>
        <v>0</v>
      </c>
      <c r="AP247" s="42">
        <f t="shared" si="180"/>
        <v>0</v>
      </c>
      <c r="AQ247" s="42">
        <f t="shared" si="180"/>
        <v>0</v>
      </c>
      <c r="AR247" s="42">
        <f t="shared" si="180"/>
        <v>0</v>
      </c>
      <c r="AS247" s="42">
        <f t="shared" si="180"/>
        <v>0</v>
      </c>
      <c r="AT247" s="42">
        <f t="shared" si="180"/>
        <v>0</v>
      </c>
      <c r="AU247" s="42">
        <f t="shared" si="180"/>
        <v>0</v>
      </c>
      <c r="AV247" s="42">
        <f t="shared" si="180"/>
        <v>0</v>
      </c>
      <c r="AW247" s="42">
        <f t="shared" si="180"/>
        <v>0</v>
      </c>
      <c r="AX247" s="42">
        <f t="shared" si="180"/>
        <v>0</v>
      </c>
      <c r="AY247" s="42">
        <f t="shared" si="180"/>
        <v>0</v>
      </c>
      <c r="AZ247" s="42">
        <f t="shared" si="180"/>
        <v>0</v>
      </c>
      <c r="BA247" s="42">
        <f t="shared" si="180"/>
        <v>0</v>
      </c>
      <c r="BB247" s="42">
        <f t="shared" si="180"/>
        <v>0</v>
      </c>
      <c r="BC247" s="42">
        <f t="shared" si="180"/>
        <v>0</v>
      </c>
      <c r="BD247" s="42">
        <f t="shared" si="180"/>
        <v>0</v>
      </c>
      <c r="BE247" s="42">
        <f t="shared" si="180"/>
        <v>0</v>
      </c>
      <c r="BF247" s="42">
        <f t="shared" si="180"/>
        <v>0</v>
      </c>
      <c r="BG247" s="42">
        <f t="shared" si="180"/>
        <v>0</v>
      </c>
      <c r="BH247" s="42">
        <f t="shared" si="180"/>
        <v>0</v>
      </c>
      <c r="BI247" s="42">
        <f t="shared" si="180"/>
        <v>0</v>
      </c>
      <c r="BJ247" s="42">
        <f t="shared" si="180"/>
        <v>0</v>
      </c>
      <c r="BK247" s="42">
        <f t="shared" si="180"/>
        <v>0</v>
      </c>
      <c r="BL247" s="42">
        <f t="shared" si="180"/>
        <v>0</v>
      </c>
      <c r="BM247" s="42">
        <f t="shared" si="180"/>
        <v>0</v>
      </c>
      <c r="BN247" s="42">
        <f t="shared" si="180"/>
        <v>0</v>
      </c>
      <c r="BO247" s="42">
        <f t="shared" si="180"/>
        <v>0</v>
      </c>
      <c r="BP247" s="42">
        <f t="shared" si="180"/>
        <v>0</v>
      </c>
      <c r="BQ247" s="42">
        <f t="shared" si="180"/>
        <v>0</v>
      </c>
      <c r="BR247" s="42">
        <f t="shared" si="180"/>
        <v>0</v>
      </c>
      <c r="BS247" s="42">
        <f t="shared" ref="BS247:DJ247" si="181">(BS$70*$C$19)+(BS$71*$D$19)+(BS$72*$D$19)+(BS$73*$C$19)</f>
        <v>0</v>
      </c>
      <c r="BT247" s="42">
        <f t="shared" si="181"/>
        <v>0</v>
      </c>
      <c r="BU247" s="42">
        <f t="shared" si="181"/>
        <v>0</v>
      </c>
      <c r="BV247" s="42">
        <f t="shared" si="181"/>
        <v>0</v>
      </c>
      <c r="BW247" s="42">
        <f t="shared" si="181"/>
        <v>0</v>
      </c>
      <c r="BX247" s="42">
        <f t="shared" si="181"/>
        <v>0</v>
      </c>
      <c r="BY247" s="42">
        <f t="shared" si="181"/>
        <v>0</v>
      </c>
      <c r="BZ247" s="42">
        <f t="shared" si="181"/>
        <v>0</v>
      </c>
      <c r="CA247" s="42">
        <f t="shared" si="181"/>
        <v>0</v>
      </c>
      <c r="CB247" s="42">
        <f t="shared" si="181"/>
        <v>0</v>
      </c>
      <c r="CC247" s="42">
        <f t="shared" si="181"/>
        <v>0</v>
      </c>
      <c r="CD247" s="42">
        <f t="shared" si="181"/>
        <v>0</v>
      </c>
      <c r="CE247" s="42">
        <f t="shared" si="181"/>
        <v>0</v>
      </c>
      <c r="CF247" s="42">
        <f t="shared" si="181"/>
        <v>0</v>
      </c>
      <c r="CG247" s="42">
        <f t="shared" si="181"/>
        <v>0</v>
      </c>
      <c r="CH247" s="42">
        <f t="shared" si="181"/>
        <v>0</v>
      </c>
      <c r="CI247" s="42">
        <f t="shared" si="181"/>
        <v>0</v>
      </c>
      <c r="CJ247" s="42">
        <f t="shared" si="181"/>
        <v>0</v>
      </c>
      <c r="CK247" s="42">
        <f t="shared" si="181"/>
        <v>0</v>
      </c>
      <c r="CL247" s="42">
        <f t="shared" si="181"/>
        <v>0</v>
      </c>
      <c r="CM247" s="42">
        <f t="shared" si="181"/>
        <v>0</v>
      </c>
      <c r="CN247" s="42">
        <f t="shared" si="181"/>
        <v>0</v>
      </c>
      <c r="CO247" s="42">
        <f t="shared" si="181"/>
        <v>0</v>
      </c>
      <c r="CP247" s="42">
        <f t="shared" si="181"/>
        <v>0</v>
      </c>
      <c r="CQ247" s="42">
        <f t="shared" si="181"/>
        <v>0</v>
      </c>
      <c r="CR247" s="42">
        <f t="shared" si="181"/>
        <v>0</v>
      </c>
      <c r="CS247" s="42">
        <f t="shared" si="181"/>
        <v>0</v>
      </c>
      <c r="CT247" s="42">
        <f t="shared" si="181"/>
        <v>0</v>
      </c>
      <c r="CU247" s="42">
        <f t="shared" si="181"/>
        <v>0</v>
      </c>
      <c r="CV247" s="42">
        <f t="shared" si="181"/>
        <v>0</v>
      </c>
      <c r="CW247" s="42">
        <f t="shared" si="181"/>
        <v>0</v>
      </c>
      <c r="CX247" s="42">
        <f t="shared" si="181"/>
        <v>0</v>
      </c>
      <c r="CY247" s="42">
        <f t="shared" si="181"/>
        <v>0</v>
      </c>
      <c r="CZ247" s="42">
        <f t="shared" si="181"/>
        <v>0</v>
      </c>
      <c r="DA247" s="42">
        <f t="shared" si="181"/>
        <v>0</v>
      </c>
      <c r="DB247" s="42">
        <f t="shared" si="181"/>
        <v>0</v>
      </c>
      <c r="DC247" s="42">
        <f t="shared" si="181"/>
        <v>0</v>
      </c>
      <c r="DD247" s="42">
        <f t="shared" si="181"/>
        <v>0</v>
      </c>
      <c r="DE247" s="42">
        <f t="shared" si="181"/>
        <v>0</v>
      </c>
      <c r="DF247" s="42">
        <f t="shared" si="181"/>
        <v>0</v>
      </c>
      <c r="DG247" s="42">
        <f t="shared" si="181"/>
        <v>0</v>
      </c>
      <c r="DH247" s="42">
        <f t="shared" si="181"/>
        <v>0</v>
      </c>
      <c r="DI247" s="42">
        <f t="shared" si="181"/>
        <v>0</v>
      </c>
      <c r="DJ247" s="42">
        <f t="shared" si="181"/>
        <v>0</v>
      </c>
    </row>
    <row r="248" spans="2:114" x14ac:dyDescent="0.35">
      <c r="B248" s="1" t="s">
        <v>64</v>
      </c>
      <c r="E248" s="32">
        <f>SUM(G248:DJ248)</f>
        <v>0</v>
      </c>
      <c r="G248" s="37">
        <f t="shared" ref="G248:BR248" si="182">G47</f>
        <v>0</v>
      </c>
      <c r="H248" s="37">
        <f t="shared" si="182"/>
        <v>0</v>
      </c>
      <c r="I248" s="37">
        <f t="shared" si="182"/>
        <v>0</v>
      </c>
      <c r="J248" s="37">
        <f t="shared" si="182"/>
        <v>0</v>
      </c>
      <c r="K248" s="37">
        <f t="shared" si="182"/>
        <v>0</v>
      </c>
      <c r="L248" s="37">
        <f t="shared" si="182"/>
        <v>0</v>
      </c>
      <c r="M248" s="37">
        <f t="shared" si="182"/>
        <v>0</v>
      </c>
      <c r="N248" s="37">
        <f t="shared" si="182"/>
        <v>0</v>
      </c>
      <c r="O248" s="37">
        <f t="shared" si="182"/>
        <v>0</v>
      </c>
      <c r="P248" s="37">
        <f t="shared" si="182"/>
        <v>0</v>
      </c>
      <c r="Q248" s="37">
        <f t="shared" si="182"/>
        <v>0</v>
      </c>
      <c r="R248" s="37">
        <f t="shared" si="182"/>
        <v>0</v>
      </c>
      <c r="S248" s="37">
        <f t="shared" si="182"/>
        <v>0</v>
      </c>
      <c r="T248" s="37">
        <f t="shared" si="182"/>
        <v>0</v>
      </c>
      <c r="U248" s="37">
        <f t="shared" si="182"/>
        <v>0</v>
      </c>
      <c r="V248" s="37">
        <f t="shared" si="182"/>
        <v>0</v>
      </c>
      <c r="W248" s="37">
        <f t="shared" si="182"/>
        <v>0</v>
      </c>
      <c r="X248" s="37">
        <f t="shared" si="182"/>
        <v>0</v>
      </c>
      <c r="Y248" s="37">
        <f t="shared" si="182"/>
        <v>0</v>
      </c>
      <c r="Z248" s="37">
        <f t="shared" si="182"/>
        <v>0</v>
      </c>
      <c r="AA248" s="37">
        <f t="shared" si="182"/>
        <v>0</v>
      </c>
      <c r="AB248" s="37">
        <f t="shared" si="182"/>
        <v>0</v>
      </c>
      <c r="AC248" s="37">
        <f t="shared" si="182"/>
        <v>0</v>
      </c>
      <c r="AD248" s="37">
        <f t="shared" si="182"/>
        <v>0</v>
      </c>
      <c r="AE248" s="37">
        <f t="shared" si="182"/>
        <v>0</v>
      </c>
      <c r="AF248" s="37">
        <f t="shared" si="182"/>
        <v>0</v>
      </c>
      <c r="AG248" s="37">
        <f t="shared" si="182"/>
        <v>0</v>
      </c>
      <c r="AH248" s="37">
        <f t="shared" si="182"/>
        <v>0</v>
      </c>
      <c r="AI248" s="37">
        <f t="shared" si="182"/>
        <v>0</v>
      </c>
      <c r="AJ248" s="37">
        <f t="shared" si="182"/>
        <v>0</v>
      </c>
      <c r="AK248" s="37">
        <f t="shared" si="182"/>
        <v>0</v>
      </c>
      <c r="AL248" s="37">
        <f t="shared" si="182"/>
        <v>0</v>
      </c>
      <c r="AM248" s="37">
        <f t="shared" si="182"/>
        <v>0</v>
      </c>
      <c r="AN248" s="37">
        <f t="shared" si="182"/>
        <v>0</v>
      </c>
      <c r="AO248" s="37">
        <f t="shared" si="182"/>
        <v>0</v>
      </c>
      <c r="AP248" s="37">
        <f t="shared" si="182"/>
        <v>0</v>
      </c>
      <c r="AQ248" s="37">
        <f t="shared" si="182"/>
        <v>0</v>
      </c>
      <c r="AR248" s="37">
        <f t="shared" si="182"/>
        <v>0</v>
      </c>
      <c r="AS248" s="37">
        <f t="shared" si="182"/>
        <v>0</v>
      </c>
      <c r="AT248" s="37">
        <f t="shared" si="182"/>
        <v>0</v>
      </c>
      <c r="AU248" s="37">
        <f t="shared" si="182"/>
        <v>0</v>
      </c>
      <c r="AV248" s="37">
        <f t="shared" si="182"/>
        <v>0</v>
      </c>
      <c r="AW248" s="37">
        <f t="shared" si="182"/>
        <v>0</v>
      </c>
      <c r="AX248" s="37">
        <f t="shared" si="182"/>
        <v>0</v>
      </c>
      <c r="AY248" s="37">
        <f t="shared" si="182"/>
        <v>0</v>
      </c>
      <c r="AZ248" s="37">
        <f t="shared" si="182"/>
        <v>0</v>
      </c>
      <c r="BA248" s="37">
        <f t="shared" si="182"/>
        <v>0</v>
      </c>
      <c r="BB248" s="37">
        <f t="shared" si="182"/>
        <v>0</v>
      </c>
      <c r="BC248" s="37">
        <f t="shared" si="182"/>
        <v>0</v>
      </c>
      <c r="BD248" s="37">
        <f t="shared" si="182"/>
        <v>0</v>
      </c>
      <c r="BE248" s="37">
        <f t="shared" si="182"/>
        <v>0</v>
      </c>
      <c r="BF248" s="37">
        <f t="shared" si="182"/>
        <v>0</v>
      </c>
      <c r="BG248" s="37">
        <f t="shared" si="182"/>
        <v>0</v>
      </c>
      <c r="BH248" s="37">
        <f t="shared" si="182"/>
        <v>0</v>
      </c>
      <c r="BI248" s="37">
        <f t="shared" si="182"/>
        <v>0</v>
      </c>
      <c r="BJ248" s="37">
        <f t="shared" si="182"/>
        <v>0</v>
      </c>
      <c r="BK248" s="37">
        <f t="shared" si="182"/>
        <v>0</v>
      </c>
      <c r="BL248" s="37">
        <f t="shared" si="182"/>
        <v>0</v>
      </c>
      <c r="BM248" s="37">
        <f t="shared" si="182"/>
        <v>0</v>
      </c>
      <c r="BN248" s="37">
        <f t="shared" si="182"/>
        <v>0</v>
      </c>
      <c r="BO248" s="37">
        <f t="shared" si="182"/>
        <v>0</v>
      </c>
      <c r="BP248" s="37">
        <f t="shared" si="182"/>
        <v>0</v>
      </c>
      <c r="BQ248" s="37">
        <f t="shared" si="182"/>
        <v>0</v>
      </c>
      <c r="BR248" s="37">
        <f t="shared" si="182"/>
        <v>0</v>
      </c>
      <c r="BS248" s="37">
        <f t="shared" ref="BS248:DJ248" si="183">BS47</f>
        <v>0</v>
      </c>
      <c r="BT248" s="37">
        <f t="shared" si="183"/>
        <v>0</v>
      </c>
      <c r="BU248" s="37">
        <f t="shared" si="183"/>
        <v>0</v>
      </c>
      <c r="BV248" s="37">
        <f t="shared" si="183"/>
        <v>0</v>
      </c>
      <c r="BW248" s="37">
        <f t="shared" si="183"/>
        <v>0</v>
      </c>
      <c r="BX248" s="37">
        <f t="shared" si="183"/>
        <v>0</v>
      </c>
      <c r="BY248" s="37">
        <f t="shared" si="183"/>
        <v>0</v>
      </c>
      <c r="BZ248" s="37">
        <f t="shared" si="183"/>
        <v>0</v>
      </c>
      <c r="CA248" s="37">
        <f t="shared" si="183"/>
        <v>0</v>
      </c>
      <c r="CB248" s="37">
        <f t="shared" si="183"/>
        <v>0</v>
      </c>
      <c r="CC248" s="37">
        <f t="shared" si="183"/>
        <v>0</v>
      </c>
      <c r="CD248" s="37">
        <f t="shared" si="183"/>
        <v>0</v>
      </c>
      <c r="CE248" s="37">
        <f t="shared" si="183"/>
        <v>0</v>
      </c>
      <c r="CF248" s="37">
        <f t="shared" si="183"/>
        <v>0</v>
      </c>
      <c r="CG248" s="37">
        <f t="shared" si="183"/>
        <v>0</v>
      </c>
      <c r="CH248" s="37">
        <f t="shared" si="183"/>
        <v>0</v>
      </c>
      <c r="CI248" s="37">
        <f t="shared" si="183"/>
        <v>0</v>
      </c>
      <c r="CJ248" s="37">
        <f t="shared" si="183"/>
        <v>0</v>
      </c>
      <c r="CK248" s="37">
        <f t="shared" si="183"/>
        <v>0</v>
      </c>
      <c r="CL248" s="37">
        <f t="shared" si="183"/>
        <v>0</v>
      </c>
      <c r="CM248" s="37">
        <f t="shared" si="183"/>
        <v>0</v>
      </c>
      <c r="CN248" s="37">
        <f t="shared" si="183"/>
        <v>0</v>
      </c>
      <c r="CO248" s="37">
        <f t="shared" si="183"/>
        <v>0</v>
      </c>
      <c r="CP248" s="37">
        <f t="shared" si="183"/>
        <v>0</v>
      </c>
      <c r="CQ248" s="37">
        <f t="shared" si="183"/>
        <v>0</v>
      </c>
      <c r="CR248" s="37">
        <f t="shared" si="183"/>
        <v>0</v>
      </c>
      <c r="CS248" s="37">
        <f t="shared" si="183"/>
        <v>0</v>
      </c>
      <c r="CT248" s="37">
        <f t="shared" si="183"/>
        <v>0</v>
      </c>
      <c r="CU248" s="37">
        <f t="shared" si="183"/>
        <v>0</v>
      </c>
      <c r="CV248" s="37">
        <f t="shared" si="183"/>
        <v>0</v>
      </c>
      <c r="CW248" s="37">
        <f t="shared" si="183"/>
        <v>0</v>
      </c>
      <c r="CX248" s="37">
        <f t="shared" si="183"/>
        <v>0</v>
      </c>
      <c r="CY248" s="37">
        <f t="shared" si="183"/>
        <v>0</v>
      </c>
      <c r="CZ248" s="37">
        <f t="shared" si="183"/>
        <v>0</v>
      </c>
      <c r="DA248" s="37">
        <f t="shared" si="183"/>
        <v>0</v>
      </c>
      <c r="DB248" s="37">
        <f t="shared" si="183"/>
        <v>0</v>
      </c>
      <c r="DC248" s="37">
        <f t="shared" si="183"/>
        <v>0</v>
      </c>
      <c r="DD248" s="37">
        <f t="shared" si="183"/>
        <v>0</v>
      </c>
      <c r="DE248" s="37">
        <f t="shared" si="183"/>
        <v>0</v>
      </c>
      <c r="DF248" s="37">
        <f t="shared" si="183"/>
        <v>0</v>
      </c>
      <c r="DG248" s="37">
        <f t="shared" si="183"/>
        <v>0</v>
      </c>
      <c r="DH248" s="37">
        <f t="shared" si="183"/>
        <v>0</v>
      </c>
      <c r="DI248" s="37">
        <f t="shared" si="183"/>
        <v>0</v>
      </c>
      <c r="DJ248" s="37">
        <f t="shared" si="183"/>
        <v>0</v>
      </c>
    </row>
    <row r="249" spans="2:114" x14ac:dyDescent="0.35">
      <c r="E249" s="29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3"/>
      <c r="BS249" s="53"/>
      <c r="BT249" s="53"/>
      <c r="BU249" s="53"/>
      <c r="BV249" s="53"/>
      <c r="BW249" s="53"/>
      <c r="BX249" s="53"/>
      <c r="BY249" s="53"/>
      <c r="BZ249" s="53"/>
      <c r="CA249" s="53"/>
      <c r="CB249" s="53"/>
      <c r="CC249" s="53"/>
      <c r="CD249" s="53"/>
      <c r="CE249" s="53"/>
      <c r="CF249" s="53"/>
      <c r="CG249" s="53"/>
      <c r="CH249" s="53"/>
      <c r="CI249" s="53"/>
      <c r="CJ249" s="53"/>
      <c r="CK249" s="53"/>
      <c r="CL249" s="53"/>
      <c r="CM249" s="53"/>
      <c r="CN249" s="53"/>
      <c r="CO249" s="53"/>
      <c r="CP249" s="53"/>
      <c r="CQ249" s="53"/>
      <c r="CR249" s="53"/>
      <c r="CS249" s="53"/>
      <c r="CT249" s="53"/>
      <c r="CU249" s="53"/>
      <c r="CV249" s="53"/>
      <c r="CW249" s="53"/>
      <c r="CX249" s="53"/>
      <c r="CY249" s="53"/>
      <c r="CZ249" s="53"/>
      <c r="DA249" s="53"/>
      <c r="DB249" s="53"/>
      <c r="DC249" s="53"/>
      <c r="DD249" s="53"/>
      <c r="DE249" s="53"/>
      <c r="DF249" s="53"/>
      <c r="DG249" s="53"/>
      <c r="DH249" s="53"/>
      <c r="DI249" s="53"/>
      <c r="DJ249" s="53"/>
    </row>
    <row r="250" spans="2:114" x14ac:dyDescent="0.35">
      <c r="B250" s="2" t="s">
        <v>65</v>
      </c>
      <c r="E250" s="29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3"/>
      <c r="BS250" s="53"/>
      <c r="BT250" s="53"/>
      <c r="BU250" s="53"/>
      <c r="BV250" s="53"/>
      <c r="BW250" s="53"/>
      <c r="BX250" s="53"/>
      <c r="BY250" s="53"/>
      <c r="BZ250" s="53"/>
      <c r="CA250" s="53"/>
      <c r="CB250" s="53"/>
      <c r="CC250" s="53"/>
      <c r="CD250" s="53"/>
      <c r="CE250" s="53"/>
      <c r="CF250" s="53"/>
      <c r="CG250" s="53"/>
      <c r="CH250" s="53"/>
      <c r="CI250" s="53"/>
      <c r="CJ250" s="53"/>
      <c r="CK250" s="53"/>
      <c r="CL250" s="53"/>
      <c r="CM250" s="53"/>
      <c r="CN250" s="53"/>
      <c r="CO250" s="53"/>
      <c r="CP250" s="53"/>
      <c r="CQ250" s="53"/>
      <c r="CR250" s="53"/>
      <c r="CS250" s="53"/>
      <c r="CT250" s="53"/>
      <c r="CU250" s="53"/>
      <c r="CV250" s="53"/>
      <c r="CW250" s="53"/>
      <c r="CX250" s="53"/>
      <c r="CY250" s="53"/>
      <c r="CZ250" s="53"/>
      <c r="DA250" s="53"/>
      <c r="DB250" s="53"/>
      <c r="DC250" s="53"/>
      <c r="DD250" s="53"/>
      <c r="DE250" s="53"/>
      <c r="DF250" s="53"/>
      <c r="DG250" s="53"/>
      <c r="DH250" s="53"/>
      <c r="DI250" s="53"/>
      <c r="DJ250" s="53"/>
    </row>
    <row r="251" spans="2:114" x14ac:dyDescent="0.35">
      <c r="E251" s="29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3"/>
      <c r="BS251" s="53"/>
      <c r="BT251" s="53"/>
      <c r="BU251" s="53"/>
      <c r="BV251" s="53"/>
      <c r="BW251" s="53"/>
      <c r="BX251" s="53"/>
      <c r="BY251" s="53"/>
      <c r="BZ251" s="53"/>
      <c r="CA251" s="53"/>
      <c r="CB251" s="53"/>
      <c r="CC251" s="53"/>
      <c r="CD251" s="53"/>
      <c r="CE251" s="53"/>
      <c r="CF251" s="53"/>
      <c r="CG251" s="53"/>
      <c r="CH251" s="53"/>
      <c r="CI251" s="53"/>
      <c r="CJ251" s="53"/>
      <c r="CK251" s="53"/>
      <c r="CL251" s="53"/>
      <c r="CM251" s="53"/>
      <c r="CN251" s="53"/>
      <c r="CO251" s="53"/>
      <c r="CP251" s="53"/>
      <c r="CQ251" s="53"/>
      <c r="CR251" s="53"/>
      <c r="CS251" s="53"/>
      <c r="CT251" s="53"/>
      <c r="CU251" s="53"/>
      <c r="CV251" s="53"/>
      <c r="CW251" s="53"/>
      <c r="CX251" s="53"/>
      <c r="CY251" s="53"/>
      <c r="CZ251" s="53"/>
      <c r="DA251" s="53"/>
      <c r="DB251" s="53"/>
      <c r="DC251" s="53"/>
      <c r="DD251" s="53"/>
      <c r="DE251" s="53"/>
      <c r="DF251" s="53"/>
      <c r="DG251" s="53"/>
      <c r="DH251" s="53"/>
      <c r="DI251" s="53"/>
      <c r="DJ251" s="53"/>
    </row>
    <row r="252" spans="2:114" x14ac:dyDescent="0.35">
      <c r="B252" s="40" t="s">
        <v>75</v>
      </c>
      <c r="E252" s="44">
        <f>SUM(G252:DJ252)</f>
        <v>0</v>
      </c>
      <c r="F252" s="2"/>
      <c r="G252" s="46">
        <f t="shared" ref="G252:BR252" si="184">SUM(G246:G247)</f>
        <v>0</v>
      </c>
      <c r="H252" s="46">
        <f t="shared" si="184"/>
        <v>0</v>
      </c>
      <c r="I252" s="46">
        <f t="shared" si="184"/>
        <v>0</v>
      </c>
      <c r="J252" s="46">
        <f t="shared" si="184"/>
        <v>0</v>
      </c>
      <c r="K252" s="46">
        <f t="shared" si="184"/>
        <v>0</v>
      </c>
      <c r="L252" s="46">
        <f t="shared" si="184"/>
        <v>0</v>
      </c>
      <c r="M252" s="46">
        <f t="shared" si="184"/>
        <v>0</v>
      </c>
      <c r="N252" s="46">
        <f t="shared" si="184"/>
        <v>0</v>
      </c>
      <c r="O252" s="46">
        <f t="shared" si="184"/>
        <v>0</v>
      </c>
      <c r="P252" s="46">
        <f t="shared" si="184"/>
        <v>0</v>
      </c>
      <c r="Q252" s="46">
        <f t="shared" si="184"/>
        <v>0</v>
      </c>
      <c r="R252" s="46">
        <f t="shared" si="184"/>
        <v>0</v>
      </c>
      <c r="S252" s="46">
        <f t="shared" si="184"/>
        <v>0</v>
      </c>
      <c r="T252" s="46">
        <f t="shared" si="184"/>
        <v>0</v>
      </c>
      <c r="U252" s="46">
        <f t="shared" si="184"/>
        <v>0</v>
      </c>
      <c r="V252" s="46">
        <f t="shared" si="184"/>
        <v>0</v>
      </c>
      <c r="W252" s="46">
        <f t="shared" si="184"/>
        <v>0</v>
      </c>
      <c r="X252" s="46">
        <f t="shared" si="184"/>
        <v>0</v>
      </c>
      <c r="Y252" s="46">
        <f t="shared" si="184"/>
        <v>0</v>
      </c>
      <c r="Z252" s="46">
        <f t="shared" si="184"/>
        <v>0</v>
      </c>
      <c r="AA252" s="46">
        <f t="shared" si="184"/>
        <v>0</v>
      </c>
      <c r="AB252" s="46">
        <f t="shared" si="184"/>
        <v>0</v>
      </c>
      <c r="AC252" s="46">
        <f t="shared" si="184"/>
        <v>0</v>
      </c>
      <c r="AD252" s="46">
        <f t="shared" si="184"/>
        <v>0</v>
      </c>
      <c r="AE252" s="46">
        <f t="shared" si="184"/>
        <v>0</v>
      </c>
      <c r="AF252" s="46">
        <f t="shared" si="184"/>
        <v>0</v>
      </c>
      <c r="AG252" s="46">
        <f t="shared" si="184"/>
        <v>0</v>
      </c>
      <c r="AH252" s="46">
        <f t="shared" si="184"/>
        <v>0</v>
      </c>
      <c r="AI252" s="46">
        <f t="shared" si="184"/>
        <v>0</v>
      </c>
      <c r="AJ252" s="46">
        <f t="shared" si="184"/>
        <v>0</v>
      </c>
      <c r="AK252" s="46">
        <f t="shared" si="184"/>
        <v>0</v>
      </c>
      <c r="AL252" s="46">
        <f t="shared" si="184"/>
        <v>0</v>
      </c>
      <c r="AM252" s="46">
        <f t="shared" si="184"/>
        <v>0</v>
      </c>
      <c r="AN252" s="46">
        <f t="shared" si="184"/>
        <v>0</v>
      </c>
      <c r="AO252" s="46">
        <f t="shared" si="184"/>
        <v>0</v>
      </c>
      <c r="AP252" s="46">
        <f t="shared" si="184"/>
        <v>0</v>
      </c>
      <c r="AQ252" s="46">
        <f t="shared" si="184"/>
        <v>0</v>
      </c>
      <c r="AR252" s="46">
        <f t="shared" si="184"/>
        <v>0</v>
      </c>
      <c r="AS252" s="46">
        <f t="shared" si="184"/>
        <v>0</v>
      </c>
      <c r="AT252" s="46">
        <f t="shared" si="184"/>
        <v>0</v>
      </c>
      <c r="AU252" s="46">
        <f t="shared" si="184"/>
        <v>0</v>
      </c>
      <c r="AV252" s="46">
        <f t="shared" si="184"/>
        <v>0</v>
      </c>
      <c r="AW252" s="46">
        <f t="shared" si="184"/>
        <v>0</v>
      </c>
      <c r="AX252" s="46">
        <f t="shared" si="184"/>
        <v>0</v>
      </c>
      <c r="AY252" s="46">
        <f t="shared" si="184"/>
        <v>0</v>
      </c>
      <c r="AZ252" s="46">
        <f t="shared" si="184"/>
        <v>0</v>
      </c>
      <c r="BA252" s="46">
        <f t="shared" si="184"/>
        <v>0</v>
      </c>
      <c r="BB252" s="46">
        <f t="shared" si="184"/>
        <v>0</v>
      </c>
      <c r="BC252" s="46">
        <f t="shared" si="184"/>
        <v>0</v>
      </c>
      <c r="BD252" s="46">
        <f t="shared" si="184"/>
        <v>0</v>
      </c>
      <c r="BE252" s="46">
        <f t="shared" si="184"/>
        <v>0</v>
      </c>
      <c r="BF252" s="46">
        <f t="shared" si="184"/>
        <v>0</v>
      </c>
      <c r="BG252" s="46">
        <f t="shared" si="184"/>
        <v>0</v>
      </c>
      <c r="BH252" s="46">
        <f t="shared" si="184"/>
        <v>0</v>
      </c>
      <c r="BI252" s="46">
        <f t="shared" si="184"/>
        <v>0</v>
      </c>
      <c r="BJ252" s="46">
        <f t="shared" si="184"/>
        <v>0</v>
      </c>
      <c r="BK252" s="46">
        <f t="shared" si="184"/>
        <v>0</v>
      </c>
      <c r="BL252" s="46">
        <f t="shared" si="184"/>
        <v>0</v>
      </c>
      <c r="BM252" s="46">
        <f t="shared" si="184"/>
        <v>0</v>
      </c>
      <c r="BN252" s="46">
        <f t="shared" si="184"/>
        <v>0</v>
      </c>
      <c r="BO252" s="46">
        <f t="shared" si="184"/>
        <v>0</v>
      </c>
      <c r="BP252" s="46">
        <f t="shared" si="184"/>
        <v>0</v>
      </c>
      <c r="BQ252" s="46">
        <f t="shared" si="184"/>
        <v>0</v>
      </c>
      <c r="BR252" s="46">
        <f t="shared" si="184"/>
        <v>0</v>
      </c>
      <c r="BS252" s="46">
        <f t="shared" ref="BS252:DJ252" si="185">SUM(BS246:BS247)</f>
        <v>0</v>
      </c>
      <c r="BT252" s="46">
        <f t="shared" si="185"/>
        <v>0</v>
      </c>
      <c r="BU252" s="46">
        <f t="shared" si="185"/>
        <v>0</v>
      </c>
      <c r="BV252" s="46">
        <f t="shared" si="185"/>
        <v>0</v>
      </c>
      <c r="BW252" s="46">
        <f t="shared" si="185"/>
        <v>0</v>
      </c>
      <c r="BX252" s="46">
        <f t="shared" si="185"/>
        <v>0</v>
      </c>
      <c r="BY252" s="46">
        <f t="shared" si="185"/>
        <v>0</v>
      </c>
      <c r="BZ252" s="46">
        <f t="shared" si="185"/>
        <v>0</v>
      </c>
      <c r="CA252" s="46">
        <f t="shared" si="185"/>
        <v>0</v>
      </c>
      <c r="CB252" s="46">
        <f t="shared" si="185"/>
        <v>0</v>
      </c>
      <c r="CC252" s="46">
        <f t="shared" si="185"/>
        <v>0</v>
      </c>
      <c r="CD252" s="46">
        <f t="shared" si="185"/>
        <v>0</v>
      </c>
      <c r="CE252" s="46">
        <f t="shared" si="185"/>
        <v>0</v>
      </c>
      <c r="CF252" s="46">
        <f t="shared" si="185"/>
        <v>0</v>
      </c>
      <c r="CG252" s="46">
        <f t="shared" si="185"/>
        <v>0</v>
      </c>
      <c r="CH252" s="46">
        <f t="shared" si="185"/>
        <v>0</v>
      </c>
      <c r="CI252" s="46">
        <f t="shared" si="185"/>
        <v>0</v>
      </c>
      <c r="CJ252" s="46">
        <f t="shared" si="185"/>
        <v>0</v>
      </c>
      <c r="CK252" s="46">
        <f t="shared" si="185"/>
        <v>0</v>
      </c>
      <c r="CL252" s="46">
        <f t="shared" si="185"/>
        <v>0</v>
      </c>
      <c r="CM252" s="46">
        <f t="shared" si="185"/>
        <v>0</v>
      </c>
      <c r="CN252" s="46">
        <f t="shared" si="185"/>
        <v>0</v>
      </c>
      <c r="CO252" s="46">
        <f t="shared" si="185"/>
        <v>0</v>
      </c>
      <c r="CP252" s="46">
        <f t="shared" si="185"/>
        <v>0</v>
      </c>
      <c r="CQ252" s="46">
        <f t="shared" si="185"/>
        <v>0</v>
      </c>
      <c r="CR252" s="46">
        <f t="shared" si="185"/>
        <v>0</v>
      </c>
      <c r="CS252" s="46">
        <f t="shared" si="185"/>
        <v>0</v>
      </c>
      <c r="CT252" s="46">
        <f t="shared" si="185"/>
        <v>0</v>
      </c>
      <c r="CU252" s="46">
        <f t="shared" si="185"/>
        <v>0</v>
      </c>
      <c r="CV252" s="46">
        <f t="shared" si="185"/>
        <v>0</v>
      </c>
      <c r="CW252" s="46">
        <f t="shared" si="185"/>
        <v>0</v>
      </c>
      <c r="CX252" s="46">
        <f t="shared" si="185"/>
        <v>0</v>
      </c>
      <c r="CY252" s="46">
        <f t="shared" si="185"/>
        <v>0</v>
      </c>
      <c r="CZ252" s="46">
        <f t="shared" si="185"/>
        <v>0</v>
      </c>
      <c r="DA252" s="46">
        <f t="shared" si="185"/>
        <v>0</v>
      </c>
      <c r="DB252" s="46">
        <f t="shared" si="185"/>
        <v>0</v>
      </c>
      <c r="DC252" s="46">
        <f t="shared" si="185"/>
        <v>0</v>
      </c>
      <c r="DD252" s="46">
        <f t="shared" si="185"/>
        <v>0</v>
      </c>
      <c r="DE252" s="46">
        <f t="shared" si="185"/>
        <v>0</v>
      </c>
      <c r="DF252" s="46">
        <f t="shared" si="185"/>
        <v>0</v>
      </c>
      <c r="DG252" s="46">
        <f t="shared" si="185"/>
        <v>0</v>
      </c>
      <c r="DH252" s="46">
        <f t="shared" si="185"/>
        <v>0</v>
      </c>
      <c r="DI252" s="46">
        <f t="shared" si="185"/>
        <v>0</v>
      </c>
      <c r="DJ252" s="46">
        <f t="shared" si="185"/>
        <v>0</v>
      </c>
    </row>
    <row r="253" spans="2:114" x14ac:dyDescent="0.35">
      <c r="B253" s="40" t="s">
        <v>76</v>
      </c>
      <c r="E253" s="32">
        <f>SUM(G253:DJ253)</f>
        <v>0</v>
      </c>
      <c r="F253" s="2"/>
      <c r="G253" s="43">
        <f t="shared" ref="G253:BR253" si="186">SUM(G245,G252)</f>
        <v>0</v>
      </c>
      <c r="H253" s="43">
        <f t="shared" si="186"/>
        <v>0</v>
      </c>
      <c r="I253" s="43">
        <f t="shared" si="186"/>
        <v>0</v>
      </c>
      <c r="J253" s="43">
        <f t="shared" si="186"/>
        <v>0</v>
      </c>
      <c r="K253" s="43">
        <f t="shared" si="186"/>
        <v>0</v>
      </c>
      <c r="L253" s="43">
        <f t="shared" si="186"/>
        <v>0</v>
      </c>
      <c r="M253" s="43">
        <f t="shared" si="186"/>
        <v>0</v>
      </c>
      <c r="N253" s="43">
        <f t="shared" si="186"/>
        <v>0</v>
      </c>
      <c r="O253" s="43">
        <f t="shared" si="186"/>
        <v>0</v>
      </c>
      <c r="P253" s="43">
        <f t="shared" si="186"/>
        <v>0</v>
      </c>
      <c r="Q253" s="43">
        <f t="shared" si="186"/>
        <v>0</v>
      </c>
      <c r="R253" s="43">
        <f t="shared" si="186"/>
        <v>0</v>
      </c>
      <c r="S253" s="43">
        <f t="shared" si="186"/>
        <v>0</v>
      </c>
      <c r="T253" s="43">
        <f t="shared" si="186"/>
        <v>0</v>
      </c>
      <c r="U253" s="43">
        <f t="shared" si="186"/>
        <v>0</v>
      </c>
      <c r="V253" s="43">
        <f t="shared" si="186"/>
        <v>0</v>
      </c>
      <c r="W253" s="43">
        <f t="shared" si="186"/>
        <v>0</v>
      </c>
      <c r="X253" s="43">
        <f t="shared" si="186"/>
        <v>0</v>
      </c>
      <c r="Y253" s="43">
        <f t="shared" si="186"/>
        <v>0</v>
      </c>
      <c r="Z253" s="43">
        <f t="shared" si="186"/>
        <v>0</v>
      </c>
      <c r="AA253" s="43">
        <f t="shared" si="186"/>
        <v>0</v>
      </c>
      <c r="AB253" s="43">
        <f t="shared" si="186"/>
        <v>0</v>
      </c>
      <c r="AC253" s="43">
        <f t="shared" si="186"/>
        <v>0</v>
      </c>
      <c r="AD253" s="43">
        <f t="shared" si="186"/>
        <v>0</v>
      </c>
      <c r="AE253" s="43">
        <f t="shared" si="186"/>
        <v>0</v>
      </c>
      <c r="AF253" s="43">
        <f t="shared" si="186"/>
        <v>0</v>
      </c>
      <c r="AG253" s="43">
        <f t="shared" si="186"/>
        <v>0</v>
      </c>
      <c r="AH253" s="43">
        <f t="shared" si="186"/>
        <v>0</v>
      </c>
      <c r="AI253" s="43">
        <f t="shared" si="186"/>
        <v>0</v>
      </c>
      <c r="AJ253" s="43">
        <f t="shared" si="186"/>
        <v>0</v>
      </c>
      <c r="AK253" s="43">
        <f t="shared" si="186"/>
        <v>0</v>
      </c>
      <c r="AL253" s="43">
        <f t="shared" si="186"/>
        <v>0</v>
      </c>
      <c r="AM253" s="43">
        <f t="shared" si="186"/>
        <v>0</v>
      </c>
      <c r="AN253" s="43">
        <f t="shared" si="186"/>
        <v>0</v>
      </c>
      <c r="AO253" s="43">
        <f t="shared" si="186"/>
        <v>0</v>
      </c>
      <c r="AP253" s="43">
        <f t="shared" si="186"/>
        <v>0</v>
      </c>
      <c r="AQ253" s="43">
        <f t="shared" si="186"/>
        <v>0</v>
      </c>
      <c r="AR253" s="43">
        <f t="shared" si="186"/>
        <v>0</v>
      </c>
      <c r="AS253" s="43">
        <f t="shared" si="186"/>
        <v>0</v>
      </c>
      <c r="AT253" s="43">
        <f t="shared" si="186"/>
        <v>0</v>
      </c>
      <c r="AU253" s="43">
        <f t="shared" si="186"/>
        <v>0</v>
      </c>
      <c r="AV253" s="43">
        <f t="shared" si="186"/>
        <v>0</v>
      </c>
      <c r="AW253" s="43">
        <f t="shared" si="186"/>
        <v>0</v>
      </c>
      <c r="AX253" s="43">
        <f t="shared" si="186"/>
        <v>0</v>
      </c>
      <c r="AY253" s="43">
        <f t="shared" si="186"/>
        <v>0</v>
      </c>
      <c r="AZ253" s="43">
        <f t="shared" si="186"/>
        <v>0</v>
      </c>
      <c r="BA253" s="43">
        <f t="shared" si="186"/>
        <v>0</v>
      </c>
      <c r="BB253" s="43">
        <f t="shared" si="186"/>
        <v>0</v>
      </c>
      <c r="BC253" s="43">
        <f t="shared" si="186"/>
        <v>0</v>
      </c>
      <c r="BD253" s="43">
        <f t="shared" si="186"/>
        <v>0</v>
      </c>
      <c r="BE253" s="43">
        <f t="shared" si="186"/>
        <v>0</v>
      </c>
      <c r="BF253" s="43">
        <f t="shared" si="186"/>
        <v>0</v>
      </c>
      <c r="BG253" s="43">
        <f t="shared" si="186"/>
        <v>0</v>
      </c>
      <c r="BH253" s="43">
        <f t="shared" si="186"/>
        <v>0</v>
      </c>
      <c r="BI253" s="43">
        <f t="shared" si="186"/>
        <v>0</v>
      </c>
      <c r="BJ253" s="43">
        <f t="shared" si="186"/>
        <v>0</v>
      </c>
      <c r="BK253" s="43">
        <f t="shared" si="186"/>
        <v>0</v>
      </c>
      <c r="BL253" s="43">
        <f t="shared" si="186"/>
        <v>0</v>
      </c>
      <c r="BM253" s="43">
        <f t="shared" si="186"/>
        <v>0</v>
      </c>
      <c r="BN253" s="43">
        <f t="shared" si="186"/>
        <v>0</v>
      </c>
      <c r="BO253" s="43">
        <f t="shared" si="186"/>
        <v>0</v>
      </c>
      <c r="BP253" s="43">
        <f t="shared" si="186"/>
        <v>0</v>
      </c>
      <c r="BQ253" s="43">
        <f t="shared" si="186"/>
        <v>0</v>
      </c>
      <c r="BR253" s="43">
        <f t="shared" si="186"/>
        <v>0</v>
      </c>
      <c r="BS253" s="43">
        <f t="shared" ref="BS253:DJ253" si="187">SUM(BS245,BS252)</f>
        <v>0</v>
      </c>
      <c r="BT253" s="43">
        <f t="shared" si="187"/>
        <v>0</v>
      </c>
      <c r="BU253" s="43">
        <f t="shared" si="187"/>
        <v>0</v>
      </c>
      <c r="BV253" s="43">
        <f t="shared" si="187"/>
        <v>0</v>
      </c>
      <c r="BW253" s="43">
        <f t="shared" si="187"/>
        <v>0</v>
      </c>
      <c r="BX253" s="43">
        <f t="shared" si="187"/>
        <v>0</v>
      </c>
      <c r="BY253" s="43">
        <f t="shared" si="187"/>
        <v>0</v>
      </c>
      <c r="BZ253" s="43">
        <f t="shared" si="187"/>
        <v>0</v>
      </c>
      <c r="CA253" s="43">
        <f t="shared" si="187"/>
        <v>0</v>
      </c>
      <c r="CB253" s="43">
        <f t="shared" si="187"/>
        <v>0</v>
      </c>
      <c r="CC253" s="43">
        <f t="shared" si="187"/>
        <v>0</v>
      </c>
      <c r="CD253" s="43">
        <f t="shared" si="187"/>
        <v>0</v>
      </c>
      <c r="CE253" s="43">
        <f t="shared" si="187"/>
        <v>0</v>
      </c>
      <c r="CF253" s="43">
        <f t="shared" si="187"/>
        <v>0</v>
      </c>
      <c r="CG253" s="43">
        <f t="shared" si="187"/>
        <v>0</v>
      </c>
      <c r="CH253" s="43">
        <f t="shared" si="187"/>
        <v>0</v>
      </c>
      <c r="CI253" s="43">
        <f t="shared" si="187"/>
        <v>0</v>
      </c>
      <c r="CJ253" s="43">
        <f t="shared" si="187"/>
        <v>0</v>
      </c>
      <c r="CK253" s="43">
        <f t="shared" si="187"/>
        <v>0</v>
      </c>
      <c r="CL253" s="43">
        <f t="shared" si="187"/>
        <v>0</v>
      </c>
      <c r="CM253" s="43">
        <f t="shared" si="187"/>
        <v>0</v>
      </c>
      <c r="CN253" s="43">
        <f t="shared" si="187"/>
        <v>0</v>
      </c>
      <c r="CO253" s="43">
        <f t="shared" si="187"/>
        <v>0</v>
      </c>
      <c r="CP253" s="43">
        <f t="shared" si="187"/>
        <v>0</v>
      </c>
      <c r="CQ253" s="43">
        <f t="shared" si="187"/>
        <v>0</v>
      </c>
      <c r="CR253" s="43">
        <f t="shared" si="187"/>
        <v>0</v>
      </c>
      <c r="CS253" s="43">
        <f t="shared" si="187"/>
        <v>0</v>
      </c>
      <c r="CT253" s="43">
        <f t="shared" si="187"/>
        <v>0</v>
      </c>
      <c r="CU253" s="43">
        <f t="shared" si="187"/>
        <v>0</v>
      </c>
      <c r="CV253" s="43">
        <f t="shared" si="187"/>
        <v>0</v>
      </c>
      <c r="CW253" s="43">
        <f t="shared" si="187"/>
        <v>0</v>
      </c>
      <c r="CX253" s="43">
        <f t="shared" si="187"/>
        <v>0</v>
      </c>
      <c r="CY253" s="43">
        <f t="shared" si="187"/>
        <v>0</v>
      </c>
      <c r="CZ253" s="43">
        <f t="shared" si="187"/>
        <v>0</v>
      </c>
      <c r="DA253" s="43">
        <f t="shared" si="187"/>
        <v>0</v>
      </c>
      <c r="DB253" s="43">
        <f t="shared" si="187"/>
        <v>0</v>
      </c>
      <c r="DC253" s="43">
        <f t="shared" si="187"/>
        <v>0</v>
      </c>
      <c r="DD253" s="43">
        <f t="shared" si="187"/>
        <v>0</v>
      </c>
      <c r="DE253" s="43">
        <f t="shared" si="187"/>
        <v>0</v>
      </c>
      <c r="DF253" s="43">
        <f t="shared" si="187"/>
        <v>0</v>
      </c>
      <c r="DG253" s="43">
        <f t="shared" si="187"/>
        <v>0</v>
      </c>
      <c r="DH253" s="43">
        <f t="shared" si="187"/>
        <v>0</v>
      </c>
      <c r="DI253" s="43">
        <f t="shared" si="187"/>
        <v>0</v>
      </c>
      <c r="DJ253" s="43">
        <f t="shared" si="187"/>
        <v>0</v>
      </c>
    </row>
    <row r="254" spans="2:114" x14ac:dyDescent="0.35">
      <c r="B254" s="40" t="s">
        <v>77</v>
      </c>
      <c r="E254" s="44">
        <f>SUM(G254:DJ254)</f>
        <v>0</v>
      </c>
      <c r="G254" s="46">
        <f t="shared" ref="G254:BR254" si="188">IF(G$3&lt;$C$9,G253,0)</f>
        <v>0</v>
      </c>
      <c r="H254" s="46">
        <f t="shared" si="188"/>
        <v>0</v>
      </c>
      <c r="I254" s="46">
        <f t="shared" si="188"/>
        <v>0</v>
      </c>
      <c r="J254" s="46">
        <f t="shared" si="188"/>
        <v>0</v>
      </c>
      <c r="K254" s="46">
        <f t="shared" si="188"/>
        <v>0</v>
      </c>
      <c r="L254" s="46">
        <f t="shared" si="188"/>
        <v>0</v>
      </c>
      <c r="M254" s="46">
        <f t="shared" si="188"/>
        <v>0</v>
      </c>
      <c r="N254" s="46">
        <f t="shared" si="188"/>
        <v>0</v>
      </c>
      <c r="O254" s="46">
        <f t="shared" si="188"/>
        <v>0</v>
      </c>
      <c r="P254" s="46">
        <f t="shared" si="188"/>
        <v>0</v>
      </c>
      <c r="Q254" s="46">
        <f t="shared" si="188"/>
        <v>0</v>
      </c>
      <c r="R254" s="46">
        <f t="shared" si="188"/>
        <v>0</v>
      </c>
      <c r="S254" s="46">
        <f t="shared" si="188"/>
        <v>0</v>
      </c>
      <c r="T254" s="46">
        <f t="shared" si="188"/>
        <v>0</v>
      </c>
      <c r="U254" s="46">
        <f t="shared" si="188"/>
        <v>0</v>
      </c>
      <c r="V254" s="46">
        <f t="shared" si="188"/>
        <v>0</v>
      </c>
      <c r="W254" s="46">
        <f t="shared" si="188"/>
        <v>0</v>
      </c>
      <c r="X254" s="46">
        <f t="shared" si="188"/>
        <v>0</v>
      </c>
      <c r="Y254" s="46">
        <f t="shared" si="188"/>
        <v>0</v>
      </c>
      <c r="Z254" s="46">
        <f t="shared" si="188"/>
        <v>0</v>
      </c>
      <c r="AA254" s="46">
        <f t="shared" si="188"/>
        <v>0</v>
      </c>
      <c r="AB254" s="46">
        <f t="shared" si="188"/>
        <v>0</v>
      </c>
      <c r="AC254" s="46">
        <f t="shared" si="188"/>
        <v>0</v>
      </c>
      <c r="AD254" s="46">
        <f t="shared" si="188"/>
        <v>0</v>
      </c>
      <c r="AE254" s="46">
        <f t="shared" si="188"/>
        <v>0</v>
      </c>
      <c r="AF254" s="46">
        <f t="shared" si="188"/>
        <v>0</v>
      </c>
      <c r="AG254" s="46">
        <f t="shared" si="188"/>
        <v>0</v>
      </c>
      <c r="AH254" s="46">
        <f t="shared" si="188"/>
        <v>0</v>
      </c>
      <c r="AI254" s="46">
        <f t="shared" si="188"/>
        <v>0</v>
      </c>
      <c r="AJ254" s="46">
        <f t="shared" si="188"/>
        <v>0</v>
      </c>
      <c r="AK254" s="46">
        <f t="shared" si="188"/>
        <v>0</v>
      </c>
      <c r="AL254" s="46">
        <f t="shared" si="188"/>
        <v>0</v>
      </c>
      <c r="AM254" s="46">
        <f t="shared" si="188"/>
        <v>0</v>
      </c>
      <c r="AN254" s="46">
        <f t="shared" si="188"/>
        <v>0</v>
      </c>
      <c r="AO254" s="46">
        <f t="shared" si="188"/>
        <v>0</v>
      </c>
      <c r="AP254" s="46">
        <f t="shared" si="188"/>
        <v>0</v>
      </c>
      <c r="AQ254" s="46">
        <f t="shared" si="188"/>
        <v>0</v>
      </c>
      <c r="AR254" s="46">
        <f t="shared" si="188"/>
        <v>0</v>
      </c>
      <c r="AS254" s="46">
        <f t="shared" si="188"/>
        <v>0</v>
      </c>
      <c r="AT254" s="46">
        <f t="shared" si="188"/>
        <v>0</v>
      </c>
      <c r="AU254" s="46">
        <f t="shared" si="188"/>
        <v>0</v>
      </c>
      <c r="AV254" s="46">
        <f t="shared" si="188"/>
        <v>0</v>
      </c>
      <c r="AW254" s="46">
        <f t="shared" si="188"/>
        <v>0</v>
      </c>
      <c r="AX254" s="46">
        <f t="shared" si="188"/>
        <v>0</v>
      </c>
      <c r="AY254" s="46">
        <f t="shared" si="188"/>
        <v>0</v>
      </c>
      <c r="AZ254" s="46">
        <f t="shared" si="188"/>
        <v>0</v>
      </c>
      <c r="BA254" s="46">
        <f t="shared" si="188"/>
        <v>0</v>
      </c>
      <c r="BB254" s="46">
        <f t="shared" si="188"/>
        <v>0</v>
      </c>
      <c r="BC254" s="46">
        <f t="shared" si="188"/>
        <v>0</v>
      </c>
      <c r="BD254" s="46">
        <f t="shared" si="188"/>
        <v>0</v>
      </c>
      <c r="BE254" s="46">
        <f t="shared" si="188"/>
        <v>0</v>
      </c>
      <c r="BF254" s="46">
        <f t="shared" si="188"/>
        <v>0</v>
      </c>
      <c r="BG254" s="46">
        <f t="shared" si="188"/>
        <v>0</v>
      </c>
      <c r="BH254" s="46">
        <f t="shared" si="188"/>
        <v>0</v>
      </c>
      <c r="BI254" s="46">
        <f t="shared" si="188"/>
        <v>0</v>
      </c>
      <c r="BJ254" s="46">
        <f t="shared" si="188"/>
        <v>0</v>
      </c>
      <c r="BK254" s="46">
        <f t="shared" si="188"/>
        <v>0</v>
      </c>
      <c r="BL254" s="46">
        <f t="shared" si="188"/>
        <v>0</v>
      </c>
      <c r="BM254" s="46">
        <f t="shared" si="188"/>
        <v>0</v>
      </c>
      <c r="BN254" s="46">
        <f t="shared" si="188"/>
        <v>0</v>
      </c>
      <c r="BO254" s="46">
        <f t="shared" si="188"/>
        <v>0</v>
      </c>
      <c r="BP254" s="46">
        <f t="shared" si="188"/>
        <v>0</v>
      </c>
      <c r="BQ254" s="46">
        <f t="shared" si="188"/>
        <v>0</v>
      </c>
      <c r="BR254" s="46">
        <f t="shared" si="188"/>
        <v>0</v>
      </c>
      <c r="BS254" s="46">
        <f t="shared" ref="BS254:DJ254" si="189">IF(BS$3&lt;$C$9,BS253,0)</f>
        <v>0</v>
      </c>
      <c r="BT254" s="46">
        <f t="shared" si="189"/>
        <v>0</v>
      </c>
      <c r="BU254" s="46">
        <f t="shared" si="189"/>
        <v>0</v>
      </c>
      <c r="BV254" s="46">
        <f t="shared" si="189"/>
        <v>0</v>
      </c>
      <c r="BW254" s="46">
        <f t="shared" si="189"/>
        <v>0</v>
      </c>
      <c r="BX254" s="46">
        <f t="shared" si="189"/>
        <v>0</v>
      </c>
      <c r="BY254" s="46">
        <f t="shared" si="189"/>
        <v>0</v>
      </c>
      <c r="BZ254" s="46">
        <f t="shared" si="189"/>
        <v>0</v>
      </c>
      <c r="CA254" s="46">
        <f t="shared" si="189"/>
        <v>0</v>
      </c>
      <c r="CB254" s="46">
        <f t="shared" si="189"/>
        <v>0</v>
      </c>
      <c r="CC254" s="46">
        <f t="shared" si="189"/>
        <v>0</v>
      </c>
      <c r="CD254" s="46">
        <f t="shared" si="189"/>
        <v>0</v>
      </c>
      <c r="CE254" s="46">
        <f t="shared" si="189"/>
        <v>0</v>
      </c>
      <c r="CF254" s="46">
        <f t="shared" si="189"/>
        <v>0</v>
      </c>
      <c r="CG254" s="46">
        <f t="shared" si="189"/>
        <v>0</v>
      </c>
      <c r="CH254" s="46">
        <f t="shared" si="189"/>
        <v>0</v>
      </c>
      <c r="CI254" s="46">
        <f t="shared" si="189"/>
        <v>0</v>
      </c>
      <c r="CJ254" s="46">
        <f t="shared" si="189"/>
        <v>0</v>
      </c>
      <c r="CK254" s="46">
        <f t="shared" si="189"/>
        <v>0</v>
      </c>
      <c r="CL254" s="46">
        <f t="shared" si="189"/>
        <v>0</v>
      </c>
      <c r="CM254" s="46">
        <f t="shared" si="189"/>
        <v>0</v>
      </c>
      <c r="CN254" s="46">
        <f t="shared" si="189"/>
        <v>0</v>
      </c>
      <c r="CO254" s="46">
        <f t="shared" si="189"/>
        <v>0</v>
      </c>
      <c r="CP254" s="46">
        <f t="shared" si="189"/>
        <v>0</v>
      </c>
      <c r="CQ254" s="46">
        <f t="shared" si="189"/>
        <v>0</v>
      </c>
      <c r="CR254" s="46">
        <f t="shared" si="189"/>
        <v>0</v>
      </c>
      <c r="CS254" s="46">
        <f t="shared" si="189"/>
        <v>0</v>
      </c>
      <c r="CT254" s="46">
        <f t="shared" si="189"/>
        <v>0</v>
      </c>
      <c r="CU254" s="46">
        <f t="shared" si="189"/>
        <v>0</v>
      </c>
      <c r="CV254" s="46">
        <f t="shared" si="189"/>
        <v>0</v>
      </c>
      <c r="CW254" s="46">
        <f t="shared" si="189"/>
        <v>0</v>
      </c>
      <c r="CX254" s="46">
        <f t="shared" si="189"/>
        <v>0</v>
      </c>
      <c r="CY254" s="46">
        <f t="shared" si="189"/>
        <v>0</v>
      </c>
      <c r="CZ254" s="46">
        <f t="shared" si="189"/>
        <v>0</v>
      </c>
      <c r="DA254" s="46">
        <f t="shared" si="189"/>
        <v>0</v>
      </c>
      <c r="DB254" s="46">
        <f t="shared" si="189"/>
        <v>0</v>
      </c>
      <c r="DC254" s="46">
        <f t="shared" si="189"/>
        <v>0</v>
      </c>
      <c r="DD254" s="46">
        <f t="shared" si="189"/>
        <v>0</v>
      </c>
      <c r="DE254" s="46">
        <f t="shared" si="189"/>
        <v>0</v>
      </c>
      <c r="DF254" s="46">
        <f t="shared" si="189"/>
        <v>0</v>
      </c>
      <c r="DG254" s="46">
        <f t="shared" si="189"/>
        <v>0</v>
      </c>
      <c r="DH254" s="46">
        <f t="shared" si="189"/>
        <v>0</v>
      </c>
      <c r="DI254" s="46">
        <f t="shared" si="189"/>
        <v>0</v>
      </c>
      <c r="DJ254" s="46">
        <f t="shared" si="189"/>
        <v>0</v>
      </c>
    </row>
    <row r="255" spans="2:114" x14ac:dyDescent="0.35">
      <c r="B255" s="40"/>
      <c r="E255" s="32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55"/>
      <c r="CQ255" s="55"/>
      <c r="CR255" s="55"/>
      <c r="CS255" s="55"/>
      <c r="CT255" s="55"/>
      <c r="CU255" s="55"/>
      <c r="CV255" s="55"/>
      <c r="CW255" s="55"/>
      <c r="CX255" s="55"/>
      <c r="CY255" s="55"/>
      <c r="CZ255" s="55"/>
      <c r="DA255" s="55"/>
      <c r="DB255" s="55"/>
      <c r="DC255" s="55"/>
      <c r="DD255" s="55"/>
      <c r="DE255" s="55"/>
      <c r="DF255" s="55"/>
      <c r="DG255" s="55"/>
      <c r="DH255" s="55"/>
      <c r="DI255" s="55"/>
      <c r="DJ255" s="55"/>
    </row>
    <row r="256" spans="2:114" x14ac:dyDescent="0.35">
      <c r="B256" s="40" t="s">
        <v>78</v>
      </c>
      <c r="C256" s="2"/>
      <c r="D256" s="2"/>
      <c r="E256" s="44">
        <f>SUM(G256:DJ256)</f>
        <v>0</v>
      </c>
      <c r="F256" s="2"/>
      <c r="G256" s="46">
        <f t="shared" ref="G256:BR256" si="190">G252+G248</f>
        <v>0</v>
      </c>
      <c r="H256" s="46">
        <f t="shared" si="190"/>
        <v>0</v>
      </c>
      <c r="I256" s="46">
        <f t="shared" si="190"/>
        <v>0</v>
      </c>
      <c r="J256" s="46">
        <f t="shared" si="190"/>
        <v>0</v>
      </c>
      <c r="K256" s="46">
        <f t="shared" si="190"/>
        <v>0</v>
      </c>
      <c r="L256" s="46">
        <f t="shared" si="190"/>
        <v>0</v>
      </c>
      <c r="M256" s="46">
        <f t="shared" si="190"/>
        <v>0</v>
      </c>
      <c r="N256" s="46">
        <f t="shared" si="190"/>
        <v>0</v>
      </c>
      <c r="O256" s="46">
        <f t="shared" si="190"/>
        <v>0</v>
      </c>
      <c r="P256" s="46">
        <f t="shared" si="190"/>
        <v>0</v>
      </c>
      <c r="Q256" s="46">
        <f t="shared" si="190"/>
        <v>0</v>
      </c>
      <c r="R256" s="46">
        <f t="shared" si="190"/>
        <v>0</v>
      </c>
      <c r="S256" s="46">
        <f t="shared" si="190"/>
        <v>0</v>
      </c>
      <c r="T256" s="46">
        <f t="shared" si="190"/>
        <v>0</v>
      </c>
      <c r="U256" s="46">
        <f t="shared" si="190"/>
        <v>0</v>
      </c>
      <c r="V256" s="46">
        <f t="shared" si="190"/>
        <v>0</v>
      </c>
      <c r="W256" s="46">
        <f t="shared" si="190"/>
        <v>0</v>
      </c>
      <c r="X256" s="46">
        <f t="shared" si="190"/>
        <v>0</v>
      </c>
      <c r="Y256" s="46">
        <f t="shared" si="190"/>
        <v>0</v>
      </c>
      <c r="Z256" s="46">
        <f t="shared" si="190"/>
        <v>0</v>
      </c>
      <c r="AA256" s="46">
        <f t="shared" si="190"/>
        <v>0</v>
      </c>
      <c r="AB256" s="46">
        <f t="shared" si="190"/>
        <v>0</v>
      </c>
      <c r="AC256" s="46">
        <f t="shared" si="190"/>
        <v>0</v>
      </c>
      <c r="AD256" s="46">
        <f t="shared" si="190"/>
        <v>0</v>
      </c>
      <c r="AE256" s="46">
        <f t="shared" si="190"/>
        <v>0</v>
      </c>
      <c r="AF256" s="46">
        <f t="shared" si="190"/>
        <v>0</v>
      </c>
      <c r="AG256" s="46">
        <f t="shared" si="190"/>
        <v>0</v>
      </c>
      <c r="AH256" s="46">
        <f t="shared" si="190"/>
        <v>0</v>
      </c>
      <c r="AI256" s="46">
        <f t="shared" si="190"/>
        <v>0</v>
      </c>
      <c r="AJ256" s="46">
        <f t="shared" si="190"/>
        <v>0</v>
      </c>
      <c r="AK256" s="46">
        <f t="shared" si="190"/>
        <v>0</v>
      </c>
      <c r="AL256" s="46">
        <f t="shared" si="190"/>
        <v>0</v>
      </c>
      <c r="AM256" s="46">
        <f t="shared" si="190"/>
        <v>0</v>
      </c>
      <c r="AN256" s="46">
        <f t="shared" si="190"/>
        <v>0</v>
      </c>
      <c r="AO256" s="46">
        <f t="shared" si="190"/>
        <v>0</v>
      </c>
      <c r="AP256" s="46">
        <f t="shared" si="190"/>
        <v>0</v>
      </c>
      <c r="AQ256" s="46">
        <f t="shared" si="190"/>
        <v>0</v>
      </c>
      <c r="AR256" s="46">
        <f t="shared" si="190"/>
        <v>0</v>
      </c>
      <c r="AS256" s="46">
        <f t="shared" si="190"/>
        <v>0</v>
      </c>
      <c r="AT256" s="46">
        <f t="shared" si="190"/>
        <v>0</v>
      </c>
      <c r="AU256" s="46">
        <f t="shared" si="190"/>
        <v>0</v>
      </c>
      <c r="AV256" s="46">
        <f t="shared" si="190"/>
        <v>0</v>
      </c>
      <c r="AW256" s="46">
        <f t="shared" si="190"/>
        <v>0</v>
      </c>
      <c r="AX256" s="46">
        <f t="shared" si="190"/>
        <v>0</v>
      </c>
      <c r="AY256" s="46">
        <f t="shared" si="190"/>
        <v>0</v>
      </c>
      <c r="AZ256" s="46">
        <f t="shared" si="190"/>
        <v>0</v>
      </c>
      <c r="BA256" s="46">
        <f t="shared" si="190"/>
        <v>0</v>
      </c>
      <c r="BB256" s="46">
        <f t="shared" si="190"/>
        <v>0</v>
      </c>
      <c r="BC256" s="46">
        <f t="shared" si="190"/>
        <v>0</v>
      </c>
      <c r="BD256" s="46">
        <f t="shared" si="190"/>
        <v>0</v>
      </c>
      <c r="BE256" s="46">
        <f t="shared" si="190"/>
        <v>0</v>
      </c>
      <c r="BF256" s="46">
        <f t="shared" si="190"/>
        <v>0</v>
      </c>
      <c r="BG256" s="46">
        <f t="shared" si="190"/>
        <v>0</v>
      </c>
      <c r="BH256" s="46">
        <f t="shared" si="190"/>
        <v>0</v>
      </c>
      <c r="BI256" s="46">
        <f t="shared" si="190"/>
        <v>0</v>
      </c>
      <c r="BJ256" s="46">
        <f t="shared" si="190"/>
        <v>0</v>
      </c>
      <c r="BK256" s="46">
        <f t="shared" si="190"/>
        <v>0</v>
      </c>
      <c r="BL256" s="46">
        <f t="shared" si="190"/>
        <v>0</v>
      </c>
      <c r="BM256" s="46">
        <f t="shared" si="190"/>
        <v>0</v>
      </c>
      <c r="BN256" s="46">
        <f t="shared" si="190"/>
        <v>0</v>
      </c>
      <c r="BO256" s="46">
        <f t="shared" si="190"/>
        <v>0</v>
      </c>
      <c r="BP256" s="46">
        <f t="shared" si="190"/>
        <v>0</v>
      </c>
      <c r="BQ256" s="46">
        <f t="shared" si="190"/>
        <v>0</v>
      </c>
      <c r="BR256" s="46">
        <f t="shared" si="190"/>
        <v>0</v>
      </c>
      <c r="BS256" s="46">
        <f t="shared" ref="BS256:DJ256" si="191">BS252+BS248</f>
        <v>0</v>
      </c>
      <c r="BT256" s="46">
        <f t="shared" si="191"/>
        <v>0</v>
      </c>
      <c r="BU256" s="46">
        <f t="shared" si="191"/>
        <v>0</v>
      </c>
      <c r="BV256" s="46">
        <f t="shared" si="191"/>
        <v>0</v>
      </c>
      <c r="BW256" s="46">
        <f t="shared" si="191"/>
        <v>0</v>
      </c>
      <c r="BX256" s="46">
        <f t="shared" si="191"/>
        <v>0</v>
      </c>
      <c r="BY256" s="46">
        <f t="shared" si="191"/>
        <v>0</v>
      </c>
      <c r="BZ256" s="46">
        <f t="shared" si="191"/>
        <v>0</v>
      </c>
      <c r="CA256" s="46">
        <f t="shared" si="191"/>
        <v>0</v>
      </c>
      <c r="CB256" s="46">
        <f t="shared" si="191"/>
        <v>0</v>
      </c>
      <c r="CC256" s="46">
        <f t="shared" si="191"/>
        <v>0</v>
      </c>
      <c r="CD256" s="46">
        <f t="shared" si="191"/>
        <v>0</v>
      </c>
      <c r="CE256" s="46">
        <f t="shared" si="191"/>
        <v>0</v>
      </c>
      <c r="CF256" s="46">
        <f t="shared" si="191"/>
        <v>0</v>
      </c>
      <c r="CG256" s="46">
        <f t="shared" si="191"/>
        <v>0</v>
      </c>
      <c r="CH256" s="46">
        <f t="shared" si="191"/>
        <v>0</v>
      </c>
      <c r="CI256" s="46">
        <f t="shared" si="191"/>
        <v>0</v>
      </c>
      <c r="CJ256" s="46">
        <f t="shared" si="191"/>
        <v>0</v>
      </c>
      <c r="CK256" s="46">
        <f t="shared" si="191"/>
        <v>0</v>
      </c>
      <c r="CL256" s="46">
        <f t="shared" si="191"/>
        <v>0</v>
      </c>
      <c r="CM256" s="46">
        <f t="shared" si="191"/>
        <v>0</v>
      </c>
      <c r="CN256" s="46">
        <f t="shared" si="191"/>
        <v>0</v>
      </c>
      <c r="CO256" s="46">
        <f t="shared" si="191"/>
        <v>0</v>
      </c>
      <c r="CP256" s="46">
        <f t="shared" si="191"/>
        <v>0</v>
      </c>
      <c r="CQ256" s="46">
        <f t="shared" si="191"/>
        <v>0</v>
      </c>
      <c r="CR256" s="46">
        <f t="shared" si="191"/>
        <v>0</v>
      </c>
      <c r="CS256" s="46">
        <f t="shared" si="191"/>
        <v>0</v>
      </c>
      <c r="CT256" s="46">
        <f t="shared" si="191"/>
        <v>0</v>
      </c>
      <c r="CU256" s="46">
        <f t="shared" si="191"/>
        <v>0</v>
      </c>
      <c r="CV256" s="46">
        <f t="shared" si="191"/>
        <v>0</v>
      </c>
      <c r="CW256" s="46">
        <f t="shared" si="191"/>
        <v>0</v>
      </c>
      <c r="CX256" s="46">
        <f t="shared" si="191"/>
        <v>0</v>
      </c>
      <c r="CY256" s="46">
        <f t="shared" si="191"/>
        <v>0</v>
      </c>
      <c r="CZ256" s="46">
        <f t="shared" si="191"/>
        <v>0</v>
      </c>
      <c r="DA256" s="46">
        <f t="shared" si="191"/>
        <v>0</v>
      </c>
      <c r="DB256" s="46">
        <f t="shared" si="191"/>
        <v>0</v>
      </c>
      <c r="DC256" s="46">
        <f t="shared" si="191"/>
        <v>0</v>
      </c>
      <c r="DD256" s="46">
        <f t="shared" si="191"/>
        <v>0</v>
      </c>
      <c r="DE256" s="46">
        <f t="shared" si="191"/>
        <v>0</v>
      </c>
      <c r="DF256" s="46">
        <f t="shared" si="191"/>
        <v>0</v>
      </c>
      <c r="DG256" s="46">
        <f t="shared" si="191"/>
        <v>0</v>
      </c>
      <c r="DH256" s="46">
        <f t="shared" si="191"/>
        <v>0</v>
      </c>
      <c r="DI256" s="46">
        <f t="shared" si="191"/>
        <v>0</v>
      </c>
      <c r="DJ256" s="46">
        <f t="shared" si="191"/>
        <v>0</v>
      </c>
    </row>
    <row r="257" spans="2:114" x14ac:dyDescent="0.35">
      <c r="B257" s="40" t="s">
        <v>79</v>
      </c>
      <c r="E257" s="32">
        <f>SUM(G257:DJ257)</f>
        <v>0</v>
      </c>
      <c r="F257" s="2"/>
      <c r="G257" s="43">
        <f t="shared" ref="G257:BR257" si="192">G253+G248</f>
        <v>0</v>
      </c>
      <c r="H257" s="43">
        <f t="shared" si="192"/>
        <v>0</v>
      </c>
      <c r="I257" s="43">
        <f t="shared" si="192"/>
        <v>0</v>
      </c>
      <c r="J257" s="43">
        <f t="shared" si="192"/>
        <v>0</v>
      </c>
      <c r="K257" s="43">
        <f t="shared" si="192"/>
        <v>0</v>
      </c>
      <c r="L257" s="43">
        <f t="shared" si="192"/>
        <v>0</v>
      </c>
      <c r="M257" s="43">
        <f t="shared" si="192"/>
        <v>0</v>
      </c>
      <c r="N257" s="43">
        <f t="shared" si="192"/>
        <v>0</v>
      </c>
      <c r="O257" s="43">
        <f t="shared" si="192"/>
        <v>0</v>
      </c>
      <c r="P257" s="43">
        <f t="shared" si="192"/>
        <v>0</v>
      </c>
      <c r="Q257" s="43">
        <f t="shared" si="192"/>
        <v>0</v>
      </c>
      <c r="R257" s="43">
        <f t="shared" si="192"/>
        <v>0</v>
      </c>
      <c r="S257" s="43">
        <f t="shared" si="192"/>
        <v>0</v>
      </c>
      <c r="T257" s="43">
        <f t="shared" si="192"/>
        <v>0</v>
      </c>
      <c r="U257" s="43">
        <f t="shared" si="192"/>
        <v>0</v>
      </c>
      <c r="V257" s="43">
        <f t="shared" si="192"/>
        <v>0</v>
      </c>
      <c r="W257" s="43">
        <f t="shared" si="192"/>
        <v>0</v>
      </c>
      <c r="X257" s="43">
        <f t="shared" si="192"/>
        <v>0</v>
      </c>
      <c r="Y257" s="43">
        <f t="shared" si="192"/>
        <v>0</v>
      </c>
      <c r="Z257" s="43">
        <f t="shared" si="192"/>
        <v>0</v>
      </c>
      <c r="AA257" s="43">
        <f t="shared" si="192"/>
        <v>0</v>
      </c>
      <c r="AB257" s="43">
        <f t="shared" si="192"/>
        <v>0</v>
      </c>
      <c r="AC257" s="43">
        <f t="shared" si="192"/>
        <v>0</v>
      </c>
      <c r="AD257" s="43">
        <f t="shared" si="192"/>
        <v>0</v>
      </c>
      <c r="AE257" s="43">
        <f t="shared" si="192"/>
        <v>0</v>
      </c>
      <c r="AF257" s="43">
        <f t="shared" si="192"/>
        <v>0</v>
      </c>
      <c r="AG257" s="43">
        <f t="shared" si="192"/>
        <v>0</v>
      </c>
      <c r="AH257" s="43">
        <f t="shared" si="192"/>
        <v>0</v>
      </c>
      <c r="AI257" s="43">
        <f t="shared" si="192"/>
        <v>0</v>
      </c>
      <c r="AJ257" s="43">
        <f t="shared" si="192"/>
        <v>0</v>
      </c>
      <c r="AK257" s="43">
        <f t="shared" si="192"/>
        <v>0</v>
      </c>
      <c r="AL257" s="43">
        <f t="shared" si="192"/>
        <v>0</v>
      </c>
      <c r="AM257" s="43">
        <f t="shared" si="192"/>
        <v>0</v>
      </c>
      <c r="AN257" s="43">
        <f t="shared" si="192"/>
        <v>0</v>
      </c>
      <c r="AO257" s="43">
        <f t="shared" si="192"/>
        <v>0</v>
      </c>
      <c r="AP257" s="43">
        <f t="shared" si="192"/>
        <v>0</v>
      </c>
      <c r="AQ257" s="43">
        <f t="shared" si="192"/>
        <v>0</v>
      </c>
      <c r="AR257" s="43">
        <f t="shared" si="192"/>
        <v>0</v>
      </c>
      <c r="AS257" s="43">
        <f t="shared" si="192"/>
        <v>0</v>
      </c>
      <c r="AT257" s="43">
        <f t="shared" si="192"/>
        <v>0</v>
      </c>
      <c r="AU257" s="43">
        <f t="shared" si="192"/>
        <v>0</v>
      </c>
      <c r="AV257" s="43">
        <f t="shared" si="192"/>
        <v>0</v>
      </c>
      <c r="AW257" s="43">
        <f t="shared" si="192"/>
        <v>0</v>
      </c>
      <c r="AX257" s="43">
        <f t="shared" si="192"/>
        <v>0</v>
      </c>
      <c r="AY257" s="43">
        <f t="shared" si="192"/>
        <v>0</v>
      </c>
      <c r="AZ257" s="43">
        <f t="shared" si="192"/>
        <v>0</v>
      </c>
      <c r="BA257" s="43">
        <f t="shared" si="192"/>
        <v>0</v>
      </c>
      <c r="BB257" s="43">
        <f t="shared" si="192"/>
        <v>0</v>
      </c>
      <c r="BC257" s="43">
        <f t="shared" si="192"/>
        <v>0</v>
      </c>
      <c r="BD257" s="43">
        <f t="shared" si="192"/>
        <v>0</v>
      </c>
      <c r="BE257" s="43">
        <f t="shared" si="192"/>
        <v>0</v>
      </c>
      <c r="BF257" s="43">
        <f t="shared" si="192"/>
        <v>0</v>
      </c>
      <c r="BG257" s="43">
        <f t="shared" si="192"/>
        <v>0</v>
      </c>
      <c r="BH257" s="43">
        <f t="shared" si="192"/>
        <v>0</v>
      </c>
      <c r="BI257" s="43">
        <f t="shared" si="192"/>
        <v>0</v>
      </c>
      <c r="BJ257" s="43">
        <f t="shared" si="192"/>
        <v>0</v>
      </c>
      <c r="BK257" s="43">
        <f t="shared" si="192"/>
        <v>0</v>
      </c>
      <c r="BL257" s="43">
        <f t="shared" si="192"/>
        <v>0</v>
      </c>
      <c r="BM257" s="43">
        <f t="shared" si="192"/>
        <v>0</v>
      </c>
      <c r="BN257" s="43">
        <f t="shared" si="192"/>
        <v>0</v>
      </c>
      <c r="BO257" s="43">
        <f t="shared" si="192"/>
        <v>0</v>
      </c>
      <c r="BP257" s="43">
        <f t="shared" si="192"/>
        <v>0</v>
      </c>
      <c r="BQ257" s="43">
        <f t="shared" si="192"/>
        <v>0</v>
      </c>
      <c r="BR257" s="43">
        <f t="shared" si="192"/>
        <v>0</v>
      </c>
      <c r="BS257" s="43">
        <f t="shared" ref="BS257:DJ257" si="193">BS253+BS248</f>
        <v>0</v>
      </c>
      <c r="BT257" s="43">
        <f t="shared" si="193"/>
        <v>0</v>
      </c>
      <c r="BU257" s="43">
        <f t="shared" si="193"/>
        <v>0</v>
      </c>
      <c r="BV257" s="43">
        <f t="shared" si="193"/>
        <v>0</v>
      </c>
      <c r="BW257" s="43">
        <f t="shared" si="193"/>
        <v>0</v>
      </c>
      <c r="BX257" s="43">
        <f t="shared" si="193"/>
        <v>0</v>
      </c>
      <c r="BY257" s="43">
        <f t="shared" si="193"/>
        <v>0</v>
      </c>
      <c r="BZ257" s="43">
        <f t="shared" si="193"/>
        <v>0</v>
      </c>
      <c r="CA257" s="43">
        <f t="shared" si="193"/>
        <v>0</v>
      </c>
      <c r="CB257" s="43">
        <f t="shared" si="193"/>
        <v>0</v>
      </c>
      <c r="CC257" s="43">
        <f t="shared" si="193"/>
        <v>0</v>
      </c>
      <c r="CD257" s="43">
        <f t="shared" si="193"/>
        <v>0</v>
      </c>
      <c r="CE257" s="43">
        <f t="shared" si="193"/>
        <v>0</v>
      </c>
      <c r="CF257" s="43">
        <f t="shared" si="193"/>
        <v>0</v>
      </c>
      <c r="CG257" s="43">
        <f t="shared" si="193"/>
        <v>0</v>
      </c>
      <c r="CH257" s="43">
        <f t="shared" si="193"/>
        <v>0</v>
      </c>
      <c r="CI257" s="43">
        <f t="shared" si="193"/>
        <v>0</v>
      </c>
      <c r="CJ257" s="43">
        <f t="shared" si="193"/>
        <v>0</v>
      </c>
      <c r="CK257" s="43">
        <f t="shared" si="193"/>
        <v>0</v>
      </c>
      <c r="CL257" s="43">
        <f t="shared" si="193"/>
        <v>0</v>
      </c>
      <c r="CM257" s="43">
        <f t="shared" si="193"/>
        <v>0</v>
      </c>
      <c r="CN257" s="43">
        <f t="shared" si="193"/>
        <v>0</v>
      </c>
      <c r="CO257" s="43">
        <f t="shared" si="193"/>
        <v>0</v>
      </c>
      <c r="CP257" s="43">
        <f t="shared" si="193"/>
        <v>0</v>
      </c>
      <c r="CQ257" s="43">
        <f t="shared" si="193"/>
        <v>0</v>
      </c>
      <c r="CR257" s="43">
        <f t="shared" si="193"/>
        <v>0</v>
      </c>
      <c r="CS257" s="43">
        <f t="shared" si="193"/>
        <v>0</v>
      </c>
      <c r="CT257" s="43">
        <f t="shared" si="193"/>
        <v>0</v>
      </c>
      <c r="CU257" s="43">
        <f t="shared" si="193"/>
        <v>0</v>
      </c>
      <c r="CV257" s="43">
        <f t="shared" si="193"/>
        <v>0</v>
      </c>
      <c r="CW257" s="43">
        <f t="shared" si="193"/>
        <v>0</v>
      </c>
      <c r="CX257" s="43">
        <f t="shared" si="193"/>
        <v>0</v>
      </c>
      <c r="CY257" s="43">
        <f t="shared" si="193"/>
        <v>0</v>
      </c>
      <c r="CZ257" s="43">
        <f t="shared" si="193"/>
        <v>0</v>
      </c>
      <c r="DA257" s="43">
        <f t="shared" si="193"/>
        <v>0</v>
      </c>
      <c r="DB257" s="43">
        <f t="shared" si="193"/>
        <v>0</v>
      </c>
      <c r="DC257" s="43">
        <f t="shared" si="193"/>
        <v>0</v>
      </c>
      <c r="DD257" s="43">
        <f t="shared" si="193"/>
        <v>0</v>
      </c>
      <c r="DE257" s="43">
        <f t="shared" si="193"/>
        <v>0</v>
      </c>
      <c r="DF257" s="43">
        <f t="shared" si="193"/>
        <v>0</v>
      </c>
      <c r="DG257" s="43">
        <f t="shared" si="193"/>
        <v>0</v>
      </c>
      <c r="DH257" s="43">
        <f t="shared" si="193"/>
        <v>0</v>
      </c>
      <c r="DI257" s="43">
        <f t="shared" si="193"/>
        <v>0</v>
      </c>
      <c r="DJ257" s="43">
        <f t="shared" si="193"/>
        <v>0</v>
      </c>
    </row>
    <row r="258" spans="2:114" x14ac:dyDescent="0.35">
      <c r="B258" s="40" t="s">
        <v>80</v>
      </c>
      <c r="E258" s="44">
        <f>SUM(G258:DJ258)</f>
        <v>0</v>
      </c>
      <c r="F258" s="2"/>
      <c r="G258" s="46">
        <f t="shared" ref="G258:BR258" si="194">G254+G248</f>
        <v>0</v>
      </c>
      <c r="H258" s="46">
        <f t="shared" si="194"/>
        <v>0</v>
      </c>
      <c r="I258" s="46">
        <f t="shared" si="194"/>
        <v>0</v>
      </c>
      <c r="J258" s="46">
        <f t="shared" si="194"/>
        <v>0</v>
      </c>
      <c r="K258" s="46">
        <f t="shared" si="194"/>
        <v>0</v>
      </c>
      <c r="L258" s="46">
        <f t="shared" si="194"/>
        <v>0</v>
      </c>
      <c r="M258" s="46">
        <f t="shared" si="194"/>
        <v>0</v>
      </c>
      <c r="N258" s="46">
        <f t="shared" si="194"/>
        <v>0</v>
      </c>
      <c r="O258" s="46">
        <f t="shared" si="194"/>
        <v>0</v>
      </c>
      <c r="P258" s="46">
        <f t="shared" si="194"/>
        <v>0</v>
      </c>
      <c r="Q258" s="46">
        <f t="shared" si="194"/>
        <v>0</v>
      </c>
      <c r="R258" s="46">
        <f t="shared" si="194"/>
        <v>0</v>
      </c>
      <c r="S258" s="46">
        <f t="shared" si="194"/>
        <v>0</v>
      </c>
      <c r="T258" s="46">
        <f t="shared" si="194"/>
        <v>0</v>
      </c>
      <c r="U258" s="46">
        <f t="shared" si="194"/>
        <v>0</v>
      </c>
      <c r="V258" s="46">
        <f t="shared" si="194"/>
        <v>0</v>
      </c>
      <c r="W258" s="46">
        <f t="shared" si="194"/>
        <v>0</v>
      </c>
      <c r="X258" s="46">
        <f t="shared" si="194"/>
        <v>0</v>
      </c>
      <c r="Y258" s="46">
        <f t="shared" si="194"/>
        <v>0</v>
      </c>
      <c r="Z258" s="46">
        <f t="shared" si="194"/>
        <v>0</v>
      </c>
      <c r="AA258" s="46">
        <f t="shared" si="194"/>
        <v>0</v>
      </c>
      <c r="AB258" s="46">
        <f t="shared" si="194"/>
        <v>0</v>
      </c>
      <c r="AC258" s="46">
        <f t="shared" si="194"/>
        <v>0</v>
      </c>
      <c r="AD258" s="46">
        <f t="shared" si="194"/>
        <v>0</v>
      </c>
      <c r="AE258" s="46">
        <f t="shared" si="194"/>
        <v>0</v>
      </c>
      <c r="AF258" s="46">
        <f t="shared" si="194"/>
        <v>0</v>
      </c>
      <c r="AG258" s="46">
        <f t="shared" si="194"/>
        <v>0</v>
      </c>
      <c r="AH258" s="46">
        <f t="shared" si="194"/>
        <v>0</v>
      </c>
      <c r="AI258" s="46">
        <f t="shared" si="194"/>
        <v>0</v>
      </c>
      <c r="AJ258" s="46">
        <f t="shared" si="194"/>
        <v>0</v>
      </c>
      <c r="AK258" s="46">
        <f t="shared" si="194"/>
        <v>0</v>
      </c>
      <c r="AL258" s="46">
        <f t="shared" si="194"/>
        <v>0</v>
      </c>
      <c r="AM258" s="46">
        <f t="shared" si="194"/>
        <v>0</v>
      </c>
      <c r="AN258" s="46">
        <f t="shared" si="194"/>
        <v>0</v>
      </c>
      <c r="AO258" s="46">
        <f t="shared" si="194"/>
        <v>0</v>
      </c>
      <c r="AP258" s="46">
        <f t="shared" si="194"/>
        <v>0</v>
      </c>
      <c r="AQ258" s="46">
        <f t="shared" si="194"/>
        <v>0</v>
      </c>
      <c r="AR258" s="46">
        <f t="shared" si="194"/>
        <v>0</v>
      </c>
      <c r="AS258" s="46">
        <f t="shared" si="194"/>
        <v>0</v>
      </c>
      <c r="AT258" s="46">
        <f t="shared" si="194"/>
        <v>0</v>
      </c>
      <c r="AU258" s="46">
        <f t="shared" si="194"/>
        <v>0</v>
      </c>
      <c r="AV258" s="46">
        <f t="shared" si="194"/>
        <v>0</v>
      </c>
      <c r="AW258" s="46">
        <f t="shared" si="194"/>
        <v>0</v>
      </c>
      <c r="AX258" s="46">
        <f t="shared" si="194"/>
        <v>0</v>
      </c>
      <c r="AY258" s="46">
        <f t="shared" si="194"/>
        <v>0</v>
      </c>
      <c r="AZ258" s="46">
        <f t="shared" si="194"/>
        <v>0</v>
      </c>
      <c r="BA258" s="46">
        <f t="shared" si="194"/>
        <v>0</v>
      </c>
      <c r="BB258" s="46">
        <f t="shared" si="194"/>
        <v>0</v>
      </c>
      <c r="BC258" s="46">
        <f t="shared" si="194"/>
        <v>0</v>
      </c>
      <c r="BD258" s="46">
        <f t="shared" si="194"/>
        <v>0</v>
      </c>
      <c r="BE258" s="46">
        <f t="shared" si="194"/>
        <v>0</v>
      </c>
      <c r="BF258" s="46">
        <f t="shared" si="194"/>
        <v>0</v>
      </c>
      <c r="BG258" s="46">
        <f t="shared" si="194"/>
        <v>0</v>
      </c>
      <c r="BH258" s="46">
        <f t="shared" si="194"/>
        <v>0</v>
      </c>
      <c r="BI258" s="46">
        <f t="shared" si="194"/>
        <v>0</v>
      </c>
      <c r="BJ258" s="46">
        <f t="shared" si="194"/>
        <v>0</v>
      </c>
      <c r="BK258" s="46">
        <f t="shared" si="194"/>
        <v>0</v>
      </c>
      <c r="BL258" s="46">
        <f t="shared" si="194"/>
        <v>0</v>
      </c>
      <c r="BM258" s="46">
        <f t="shared" si="194"/>
        <v>0</v>
      </c>
      <c r="BN258" s="46">
        <f t="shared" si="194"/>
        <v>0</v>
      </c>
      <c r="BO258" s="46">
        <f t="shared" si="194"/>
        <v>0</v>
      </c>
      <c r="BP258" s="46">
        <f t="shared" si="194"/>
        <v>0</v>
      </c>
      <c r="BQ258" s="46">
        <f t="shared" si="194"/>
        <v>0</v>
      </c>
      <c r="BR258" s="46">
        <f t="shared" si="194"/>
        <v>0</v>
      </c>
      <c r="BS258" s="46">
        <f t="shared" ref="BS258:DJ258" si="195">BS254+BS248</f>
        <v>0</v>
      </c>
      <c r="BT258" s="46">
        <f t="shared" si="195"/>
        <v>0</v>
      </c>
      <c r="BU258" s="46">
        <f t="shared" si="195"/>
        <v>0</v>
      </c>
      <c r="BV258" s="46">
        <f t="shared" si="195"/>
        <v>0</v>
      </c>
      <c r="BW258" s="46">
        <f t="shared" si="195"/>
        <v>0</v>
      </c>
      <c r="BX258" s="46">
        <f t="shared" si="195"/>
        <v>0</v>
      </c>
      <c r="BY258" s="46">
        <f t="shared" si="195"/>
        <v>0</v>
      </c>
      <c r="BZ258" s="46">
        <f t="shared" si="195"/>
        <v>0</v>
      </c>
      <c r="CA258" s="46">
        <f t="shared" si="195"/>
        <v>0</v>
      </c>
      <c r="CB258" s="46">
        <f t="shared" si="195"/>
        <v>0</v>
      </c>
      <c r="CC258" s="46">
        <f t="shared" si="195"/>
        <v>0</v>
      </c>
      <c r="CD258" s="46">
        <f t="shared" si="195"/>
        <v>0</v>
      </c>
      <c r="CE258" s="46">
        <f t="shared" si="195"/>
        <v>0</v>
      </c>
      <c r="CF258" s="46">
        <f t="shared" si="195"/>
        <v>0</v>
      </c>
      <c r="CG258" s="46">
        <f t="shared" si="195"/>
        <v>0</v>
      </c>
      <c r="CH258" s="46">
        <f t="shared" si="195"/>
        <v>0</v>
      </c>
      <c r="CI258" s="46">
        <f t="shared" si="195"/>
        <v>0</v>
      </c>
      <c r="CJ258" s="46">
        <f t="shared" si="195"/>
        <v>0</v>
      </c>
      <c r="CK258" s="46">
        <f t="shared" si="195"/>
        <v>0</v>
      </c>
      <c r="CL258" s="46">
        <f t="shared" si="195"/>
        <v>0</v>
      </c>
      <c r="CM258" s="46">
        <f t="shared" si="195"/>
        <v>0</v>
      </c>
      <c r="CN258" s="46">
        <f t="shared" si="195"/>
        <v>0</v>
      </c>
      <c r="CO258" s="46">
        <f t="shared" si="195"/>
        <v>0</v>
      </c>
      <c r="CP258" s="46">
        <f t="shared" si="195"/>
        <v>0</v>
      </c>
      <c r="CQ258" s="46">
        <f t="shared" si="195"/>
        <v>0</v>
      </c>
      <c r="CR258" s="46">
        <f t="shared" si="195"/>
        <v>0</v>
      </c>
      <c r="CS258" s="46">
        <f t="shared" si="195"/>
        <v>0</v>
      </c>
      <c r="CT258" s="46">
        <f t="shared" si="195"/>
        <v>0</v>
      </c>
      <c r="CU258" s="46">
        <f t="shared" si="195"/>
        <v>0</v>
      </c>
      <c r="CV258" s="46">
        <f t="shared" si="195"/>
        <v>0</v>
      </c>
      <c r="CW258" s="46">
        <f t="shared" si="195"/>
        <v>0</v>
      </c>
      <c r="CX258" s="46">
        <f t="shared" si="195"/>
        <v>0</v>
      </c>
      <c r="CY258" s="46">
        <f t="shared" si="195"/>
        <v>0</v>
      </c>
      <c r="CZ258" s="46">
        <f t="shared" si="195"/>
        <v>0</v>
      </c>
      <c r="DA258" s="46">
        <f t="shared" si="195"/>
        <v>0</v>
      </c>
      <c r="DB258" s="46">
        <f t="shared" si="195"/>
        <v>0</v>
      </c>
      <c r="DC258" s="46">
        <f t="shared" si="195"/>
        <v>0</v>
      </c>
      <c r="DD258" s="46">
        <f t="shared" si="195"/>
        <v>0</v>
      </c>
      <c r="DE258" s="46">
        <f t="shared" si="195"/>
        <v>0</v>
      </c>
      <c r="DF258" s="46">
        <f t="shared" si="195"/>
        <v>0</v>
      </c>
      <c r="DG258" s="46">
        <f t="shared" si="195"/>
        <v>0</v>
      </c>
      <c r="DH258" s="46">
        <f t="shared" si="195"/>
        <v>0</v>
      </c>
      <c r="DI258" s="46">
        <f t="shared" si="195"/>
        <v>0</v>
      </c>
      <c r="DJ258" s="46">
        <f t="shared" si="195"/>
        <v>0</v>
      </c>
    </row>
    <row r="260" spans="2:114" x14ac:dyDescent="0.35">
      <c r="B260" s="2" t="s">
        <v>70</v>
      </c>
    </row>
    <row r="262" spans="2:114" x14ac:dyDescent="0.35">
      <c r="B262" s="40" t="s">
        <v>75</v>
      </c>
      <c r="C262" s="2"/>
      <c r="D262" s="2"/>
      <c r="E262" s="44">
        <f>SUM(G262:DJ262)</f>
        <v>0</v>
      </c>
      <c r="F262" s="2"/>
      <c r="G262" s="46">
        <f t="shared" ref="G262:BR264" si="196">G252*G$52</f>
        <v>0</v>
      </c>
      <c r="H262" s="46">
        <f t="shared" si="196"/>
        <v>0</v>
      </c>
      <c r="I262" s="46">
        <f t="shared" si="196"/>
        <v>0</v>
      </c>
      <c r="J262" s="46">
        <f t="shared" si="196"/>
        <v>0</v>
      </c>
      <c r="K262" s="46">
        <f t="shared" si="196"/>
        <v>0</v>
      </c>
      <c r="L262" s="46">
        <f t="shared" si="196"/>
        <v>0</v>
      </c>
      <c r="M262" s="46">
        <f t="shared" si="196"/>
        <v>0</v>
      </c>
      <c r="N262" s="46">
        <f t="shared" si="196"/>
        <v>0</v>
      </c>
      <c r="O262" s="46">
        <f t="shared" si="196"/>
        <v>0</v>
      </c>
      <c r="P262" s="46">
        <f t="shared" si="196"/>
        <v>0</v>
      </c>
      <c r="Q262" s="46">
        <f t="shared" si="196"/>
        <v>0</v>
      </c>
      <c r="R262" s="46">
        <f t="shared" si="196"/>
        <v>0</v>
      </c>
      <c r="S262" s="46">
        <f t="shared" si="196"/>
        <v>0</v>
      </c>
      <c r="T262" s="46">
        <f t="shared" si="196"/>
        <v>0</v>
      </c>
      <c r="U262" s="46">
        <f t="shared" si="196"/>
        <v>0</v>
      </c>
      <c r="V262" s="46">
        <f t="shared" si="196"/>
        <v>0</v>
      </c>
      <c r="W262" s="46">
        <f t="shared" si="196"/>
        <v>0</v>
      </c>
      <c r="X262" s="46">
        <f t="shared" si="196"/>
        <v>0</v>
      </c>
      <c r="Y262" s="46">
        <f t="shared" si="196"/>
        <v>0</v>
      </c>
      <c r="Z262" s="46">
        <f t="shared" si="196"/>
        <v>0</v>
      </c>
      <c r="AA262" s="46">
        <f t="shared" si="196"/>
        <v>0</v>
      </c>
      <c r="AB262" s="46">
        <f t="shared" si="196"/>
        <v>0</v>
      </c>
      <c r="AC262" s="46">
        <f t="shared" si="196"/>
        <v>0</v>
      </c>
      <c r="AD262" s="46">
        <f t="shared" si="196"/>
        <v>0</v>
      </c>
      <c r="AE262" s="46">
        <f t="shared" si="196"/>
        <v>0</v>
      </c>
      <c r="AF262" s="46">
        <f t="shared" si="196"/>
        <v>0</v>
      </c>
      <c r="AG262" s="46">
        <f t="shared" si="196"/>
        <v>0</v>
      </c>
      <c r="AH262" s="46">
        <f t="shared" si="196"/>
        <v>0</v>
      </c>
      <c r="AI262" s="46">
        <f t="shared" si="196"/>
        <v>0</v>
      </c>
      <c r="AJ262" s="46">
        <f t="shared" si="196"/>
        <v>0</v>
      </c>
      <c r="AK262" s="46">
        <f t="shared" si="196"/>
        <v>0</v>
      </c>
      <c r="AL262" s="46">
        <f t="shared" si="196"/>
        <v>0</v>
      </c>
      <c r="AM262" s="46">
        <f t="shared" si="196"/>
        <v>0</v>
      </c>
      <c r="AN262" s="46">
        <f t="shared" si="196"/>
        <v>0</v>
      </c>
      <c r="AO262" s="46">
        <f t="shared" si="196"/>
        <v>0</v>
      </c>
      <c r="AP262" s="46">
        <f t="shared" si="196"/>
        <v>0</v>
      </c>
      <c r="AQ262" s="46">
        <f t="shared" si="196"/>
        <v>0</v>
      </c>
      <c r="AR262" s="46">
        <f t="shared" si="196"/>
        <v>0</v>
      </c>
      <c r="AS262" s="46">
        <f t="shared" si="196"/>
        <v>0</v>
      </c>
      <c r="AT262" s="46">
        <f t="shared" si="196"/>
        <v>0</v>
      </c>
      <c r="AU262" s="46">
        <f t="shared" si="196"/>
        <v>0</v>
      </c>
      <c r="AV262" s="46">
        <f t="shared" si="196"/>
        <v>0</v>
      </c>
      <c r="AW262" s="46">
        <f t="shared" si="196"/>
        <v>0</v>
      </c>
      <c r="AX262" s="46">
        <f t="shared" si="196"/>
        <v>0</v>
      </c>
      <c r="AY262" s="46">
        <f t="shared" si="196"/>
        <v>0</v>
      </c>
      <c r="AZ262" s="46">
        <f t="shared" si="196"/>
        <v>0</v>
      </c>
      <c r="BA262" s="46">
        <f t="shared" si="196"/>
        <v>0</v>
      </c>
      <c r="BB262" s="46">
        <f t="shared" si="196"/>
        <v>0</v>
      </c>
      <c r="BC262" s="46">
        <f t="shared" si="196"/>
        <v>0</v>
      </c>
      <c r="BD262" s="46">
        <f t="shared" si="196"/>
        <v>0</v>
      </c>
      <c r="BE262" s="46">
        <f t="shared" si="196"/>
        <v>0</v>
      </c>
      <c r="BF262" s="46">
        <f t="shared" si="196"/>
        <v>0</v>
      </c>
      <c r="BG262" s="46">
        <f t="shared" si="196"/>
        <v>0</v>
      </c>
      <c r="BH262" s="46">
        <f t="shared" si="196"/>
        <v>0</v>
      </c>
      <c r="BI262" s="46">
        <f t="shared" si="196"/>
        <v>0</v>
      </c>
      <c r="BJ262" s="46">
        <f t="shared" si="196"/>
        <v>0</v>
      </c>
      <c r="BK262" s="46">
        <f t="shared" si="196"/>
        <v>0</v>
      </c>
      <c r="BL262" s="46">
        <f t="shared" si="196"/>
        <v>0</v>
      </c>
      <c r="BM262" s="46">
        <f t="shared" si="196"/>
        <v>0</v>
      </c>
      <c r="BN262" s="46">
        <f t="shared" si="196"/>
        <v>0</v>
      </c>
      <c r="BO262" s="46">
        <f t="shared" si="196"/>
        <v>0</v>
      </c>
      <c r="BP262" s="46">
        <f t="shared" si="196"/>
        <v>0</v>
      </c>
      <c r="BQ262" s="46">
        <f t="shared" si="196"/>
        <v>0</v>
      </c>
      <c r="BR262" s="46">
        <f t="shared" si="196"/>
        <v>0</v>
      </c>
      <c r="BS262" s="46">
        <f t="shared" ref="BS262:DJ264" si="197">BS252*BS$52</f>
        <v>0</v>
      </c>
      <c r="BT262" s="46">
        <f t="shared" si="197"/>
        <v>0</v>
      </c>
      <c r="BU262" s="46">
        <f t="shared" si="197"/>
        <v>0</v>
      </c>
      <c r="BV262" s="46">
        <f t="shared" si="197"/>
        <v>0</v>
      </c>
      <c r="BW262" s="46">
        <f t="shared" si="197"/>
        <v>0</v>
      </c>
      <c r="BX262" s="46">
        <f t="shared" si="197"/>
        <v>0</v>
      </c>
      <c r="BY262" s="46">
        <f t="shared" si="197"/>
        <v>0</v>
      </c>
      <c r="BZ262" s="46">
        <f t="shared" si="197"/>
        <v>0</v>
      </c>
      <c r="CA262" s="46">
        <f t="shared" si="197"/>
        <v>0</v>
      </c>
      <c r="CB262" s="46">
        <f t="shared" si="197"/>
        <v>0</v>
      </c>
      <c r="CC262" s="46">
        <f t="shared" si="197"/>
        <v>0</v>
      </c>
      <c r="CD262" s="46">
        <f t="shared" si="197"/>
        <v>0</v>
      </c>
      <c r="CE262" s="46">
        <f t="shared" si="197"/>
        <v>0</v>
      </c>
      <c r="CF262" s="46">
        <f t="shared" si="197"/>
        <v>0</v>
      </c>
      <c r="CG262" s="46">
        <f t="shared" si="197"/>
        <v>0</v>
      </c>
      <c r="CH262" s="46">
        <f t="shared" si="197"/>
        <v>0</v>
      </c>
      <c r="CI262" s="46">
        <f t="shared" si="197"/>
        <v>0</v>
      </c>
      <c r="CJ262" s="46">
        <f t="shared" si="197"/>
        <v>0</v>
      </c>
      <c r="CK262" s="46">
        <f t="shared" si="197"/>
        <v>0</v>
      </c>
      <c r="CL262" s="46">
        <f t="shared" si="197"/>
        <v>0</v>
      </c>
      <c r="CM262" s="46">
        <f t="shared" si="197"/>
        <v>0</v>
      </c>
      <c r="CN262" s="46">
        <f t="shared" si="197"/>
        <v>0</v>
      </c>
      <c r="CO262" s="46">
        <f t="shared" si="197"/>
        <v>0</v>
      </c>
      <c r="CP262" s="46">
        <f t="shared" si="197"/>
        <v>0</v>
      </c>
      <c r="CQ262" s="46">
        <f t="shared" si="197"/>
        <v>0</v>
      </c>
      <c r="CR262" s="46">
        <f t="shared" si="197"/>
        <v>0</v>
      </c>
      <c r="CS262" s="46">
        <f t="shared" si="197"/>
        <v>0</v>
      </c>
      <c r="CT262" s="46">
        <f t="shared" si="197"/>
        <v>0</v>
      </c>
      <c r="CU262" s="46">
        <f t="shared" si="197"/>
        <v>0</v>
      </c>
      <c r="CV262" s="46">
        <f t="shared" si="197"/>
        <v>0</v>
      </c>
      <c r="CW262" s="46">
        <f t="shared" si="197"/>
        <v>0</v>
      </c>
      <c r="CX262" s="46">
        <f t="shared" si="197"/>
        <v>0</v>
      </c>
      <c r="CY262" s="46">
        <f t="shared" si="197"/>
        <v>0</v>
      </c>
      <c r="CZ262" s="46">
        <f t="shared" si="197"/>
        <v>0</v>
      </c>
      <c r="DA262" s="46">
        <f t="shared" si="197"/>
        <v>0</v>
      </c>
      <c r="DB262" s="46">
        <f t="shared" si="197"/>
        <v>0</v>
      </c>
      <c r="DC262" s="46">
        <f t="shared" si="197"/>
        <v>0</v>
      </c>
      <c r="DD262" s="46">
        <f t="shared" si="197"/>
        <v>0</v>
      </c>
      <c r="DE262" s="46">
        <f t="shared" si="197"/>
        <v>0</v>
      </c>
      <c r="DF262" s="46">
        <f t="shared" si="197"/>
        <v>0</v>
      </c>
      <c r="DG262" s="46">
        <f t="shared" si="197"/>
        <v>0</v>
      </c>
      <c r="DH262" s="46">
        <f t="shared" si="197"/>
        <v>0</v>
      </c>
      <c r="DI262" s="46">
        <f t="shared" si="197"/>
        <v>0</v>
      </c>
      <c r="DJ262" s="46">
        <f t="shared" si="197"/>
        <v>0</v>
      </c>
    </row>
    <row r="263" spans="2:114" x14ac:dyDescent="0.35">
      <c r="B263" s="40" t="s">
        <v>76</v>
      </c>
      <c r="E263" s="32">
        <f>SUM(G263:DJ263)</f>
        <v>0</v>
      </c>
      <c r="F263" s="2"/>
      <c r="G263" s="43">
        <f t="shared" si="196"/>
        <v>0</v>
      </c>
      <c r="H263" s="43">
        <f t="shared" si="196"/>
        <v>0</v>
      </c>
      <c r="I263" s="43">
        <f t="shared" si="196"/>
        <v>0</v>
      </c>
      <c r="J263" s="43">
        <f t="shared" si="196"/>
        <v>0</v>
      </c>
      <c r="K263" s="43">
        <f t="shared" si="196"/>
        <v>0</v>
      </c>
      <c r="L263" s="43">
        <f t="shared" si="196"/>
        <v>0</v>
      </c>
      <c r="M263" s="43">
        <f t="shared" si="196"/>
        <v>0</v>
      </c>
      <c r="N263" s="43">
        <f t="shared" si="196"/>
        <v>0</v>
      </c>
      <c r="O263" s="43">
        <f t="shared" si="196"/>
        <v>0</v>
      </c>
      <c r="P263" s="43">
        <f t="shared" si="196"/>
        <v>0</v>
      </c>
      <c r="Q263" s="43">
        <f t="shared" si="196"/>
        <v>0</v>
      </c>
      <c r="R263" s="43">
        <f t="shared" si="196"/>
        <v>0</v>
      </c>
      <c r="S263" s="43">
        <f t="shared" si="196"/>
        <v>0</v>
      </c>
      <c r="T263" s="43">
        <f t="shared" si="196"/>
        <v>0</v>
      </c>
      <c r="U263" s="43">
        <f t="shared" si="196"/>
        <v>0</v>
      </c>
      <c r="V263" s="43">
        <f t="shared" si="196"/>
        <v>0</v>
      </c>
      <c r="W263" s="43">
        <f t="shared" si="196"/>
        <v>0</v>
      </c>
      <c r="X263" s="43">
        <f t="shared" si="196"/>
        <v>0</v>
      </c>
      <c r="Y263" s="43">
        <f t="shared" si="196"/>
        <v>0</v>
      </c>
      <c r="Z263" s="43">
        <f t="shared" si="196"/>
        <v>0</v>
      </c>
      <c r="AA263" s="43">
        <f t="shared" si="196"/>
        <v>0</v>
      </c>
      <c r="AB263" s="43">
        <f t="shared" si="196"/>
        <v>0</v>
      </c>
      <c r="AC263" s="43">
        <f t="shared" si="196"/>
        <v>0</v>
      </c>
      <c r="AD263" s="43">
        <f t="shared" si="196"/>
        <v>0</v>
      </c>
      <c r="AE263" s="43">
        <f t="shared" si="196"/>
        <v>0</v>
      </c>
      <c r="AF263" s="43">
        <f t="shared" si="196"/>
        <v>0</v>
      </c>
      <c r="AG263" s="43">
        <f t="shared" si="196"/>
        <v>0</v>
      </c>
      <c r="AH263" s="43">
        <f t="shared" si="196"/>
        <v>0</v>
      </c>
      <c r="AI263" s="43">
        <f t="shared" si="196"/>
        <v>0</v>
      </c>
      <c r="AJ263" s="43">
        <f t="shared" si="196"/>
        <v>0</v>
      </c>
      <c r="AK263" s="43">
        <f t="shared" si="196"/>
        <v>0</v>
      </c>
      <c r="AL263" s="43">
        <f t="shared" si="196"/>
        <v>0</v>
      </c>
      <c r="AM263" s="43">
        <f t="shared" si="196"/>
        <v>0</v>
      </c>
      <c r="AN263" s="43">
        <f t="shared" si="196"/>
        <v>0</v>
      </c>
      <c r="AO263" s="43">
        <f t="shared" si="196"/>
        <v>0</v>
      </c>
      <c r="AP263" s="43">
        <f t="shared" si="196"/>
        <v>0</v>
      </c>
      <c r="AQ263" s="43">
        <f t="shared" si="196"/>
        <v>0</v>
      </c>
      <c r="AR263" s="43">
        <f t="shared" si="196"/>
        <v>0</v>
      </c>
      <c r="AS263" s="43">
        <f t="shared" si="196"/>
        <v>0</v>
      </c>
      <c r="AT263" s="43">
        <f t="shared" si="196"/>
        <v>0</v>
      </c>
      <c r="AU263" s="43">
        <f t="shared" si="196"/>
        <v>0</v>
      </c>
      <c r="AV263" s="43">
        <f t="shared" si="196"/>
        <v>0</v>
      </c>
      <c r="AW263" s="43">
        <f t="shared" si="196"/>
        <v>0</v>
      </c>
      <c r="AX263" s="43">
        <f t="shared" si="196"/>
        <v>0</v>
      </c>
      <c r="AY263" s="43">
        <f t="shared" si="196"/>
        <v>0</v>
      </c>
      <c r="AZ263" s="43">
        <f t="shared" si="196"/>
        <v>0</v>
      </c>
      <c r="BA263" s="43">
        <f t="shared" si="196"/>
        <v>0</v>
      </c>
      <c r="BB263" s="43">
        <f t="shared" si="196"/>
        <v>0</v>
      </c>
      <c r="BC263" s="43">
        <f t="shared" si="196"/>
        <v>0</v>
      </c>
      <c r="BD263" s="43">
        <f t="shared" si="196"/>
        <v>0</v>
      </c>
      <c r="BE263" s="43">
        <f t="shared" si="196"/>
        <v>0</v>
      </c>
      <c r="BF263" s="43">
        <f t="shared" si="196"/>
        <v>0</v>
      </c>
      <c r="BG263" s="43">
        <f t="shared" si="196"/>
        <v>0</v>
      </c>
      <c r="BH263" s="43">
        <f t="shared" si="196"/>
        <v>0</v>
      </c>
      <c r="BI263" s="43">
        <f t="shared" si="196"/>
        <v>0</v>
      </c>
      <c r="BJ263" s="43">
        <f t="shared" si="196"/>
        <v>0</v>
      </c>
      <c r="BK263" s="43">
        <f t="shared" si="196"/>
        <v>0</v>
      </c>
      <c r="BL263" s="43">
        <f t="shared" si="196"/>
        <v>0</v>
      </c>
      <c r="BM263" s="43">
        <f t="shared" si="196"/>
        <v>0</v>
      </c>
      <c r="BN263" s="43">
        <f t="shared" si="196"/>
        <v>0</v>
      </c>
      <c r="BO263" s="43">
        <f t="shared" si="196"/>
        <v>0</v>
      </c>
      <c r="BP263" s="43">
        <f t="shared" si="196"/>
        <v>0</v>
      </c>
      <c r="BQ263" s="43">
        <f t="shared" si="196"/>
        <v>0</v>
      </c>
      <c r="BR263" s="43">
        <f t="shared" si="196"/>
        <v>0</v>
      </c>
      <c r="BS263" s="43">
        <f t="shared" si="197"/>
        <v>0</v>
      </c>
      <c r="BT263" s="43">
        <f t="shared" si="197"/>
        <v>0</v>
      </c>
      <c r="BU263" s="43">
        <f t="shared" si="197"/>
        <v>0</v>
      </c>
      <c r="BV263" s="43">
        <f t="shared" si="197"/>
        <v>0</v>
      </c>
      <c r="BW263" s="43">
        <f t="shared" si="197"/>
        <v>0</v>
      </c>
      <c r="BX263" s="43">
        <f t="shared" si="197"/>
        <v>0</v>
      </c>
      <c r="BY263" s="43">
        <f t="shared" si="197"/>
        <v>0</v>
      </c>
      <c r="BZ263" s="43">
        <f t="shared" si="197"/>
        <v>0</v>
      </c>
      <c r="CA263" s="43">
        <f t="shared" si="197"/>
        <v>0</v>
      </c>
      <c r="CB263" s="43">
        <f t="shared" si="197"/>
        <v>0</v>
      </c>
      <c r="CC263" s="43">
        <f t="shared" si="197"/>
        <v>0</v>
      </c>
      <c r="CD263" s="43">
        <f t="shared" si="197"/>
        <v>0</v>
      </c>
      <c r="CE263" s="43">
        <f t="shared" si="197"/>
        <v>0</v>
      </c>
      <c r="CF263" s="43">
        <f t="shared" si="197"/>
        <v>0</v>
      </c>
      <c r="CG263" s="43">
        <f t="shared" si="197"/>
        <v>0</v>
      </c>
      <c r="CH263" s="43">
        <f t="shared" si="197"/>
        <v>0</v>
      </c>
      <c r="CI263" s="43">
        <f t="shared" si="197"/>
        <v>0</v>
      </c>
      <c r="CJ263" s="43">
        <f t="shared" si="197"/>
        <v>0</v>
      </c>
      <c r="CK263" s="43">
        <f t="shared" si="197"/>
        <v>0</v>
      </c>
      <c r="CL263" s="43">
        <f t="shared" si="197"/>
        <v>0</v>
      </c>
      <c r="CM263" s="43">
        <f t="shared" si="197"/>
        <v>0</v>
      </c>
      <c r="CN263" s="43">
        <f t="shared" si="197"/>
        <v>0</v>
      </c>
      <c r="CO263" s="43">
        <f t="shared" si="197"/>
        <v>0</v>
      </c>
      <c r="CP263" s="43">
        <f t="shared" si="197"/>
        <v>0</v>
      </c>
      <c r="CQ263" s="43">
        <f t="shared" si="197"/>
        <v>0</v>
      </c>
      <c r="CR263" s="43">
        <f t="shared" si="197"/>
        <v>0</v>
      </c>
      <c r="CS263" s="43">
        <f t="shared" si="197"/>
        <v>0</v>
      </c>
      <c r="CT263" s="43">
        <f t="shared" si="197"/>
        <v>0</v>
      </c>
      <c r="CU263" s="43">
        <f t="shared" si="197"/>
        <v>0</v>
      </c>
      <c r="CV263" s="43">
        <f t="shared" si="197"/>
        <v>0</v>
      </c>
      <c r="CW263" s="43">
        <f t="shared" si="197"/>
        <v>0</v>
      </c>
      <c r="CX263" s="43">
        <f t="shared" si="197"/>
        <v>0</v>
      </c>
      <c r="CY263" s="43">
        <f t="shared" si="197"/>
        <v>0</v>
      </c>
      <c r="CZ263" s="43">
        <f t="shared" si="197"/>
        <v>0</v>
      </c>
      <c r="DA263" s="43">
        <f t="shared" si="197"/>
        <v>0</v>
      </c>
      <c r="DB263" s="43">
        <f t="shared" si="197"/>
        <v>0</v>
      </c>
      <c r="DC263" s="43">
        <f t="shared" si="197"/>
        <v>0</v>
      </c>
      <c r="DD263" s="43">
        <f t="shared" si="197"/>
        <v>0</v>
      </c>
      <c r="DE263" s="43">
        <f t="shared" si="197"/>
        <v>0</v>
      </c>
      <c r="DF263" s="43">
        <f t="shared" si="197"/>
        <v>0</v>
      </c>
      <c r="DG263" s="43">
        <f t="shared" si="197"/>
        <v>0</v>
      </c>
      <c r="DH263" s="43">
        <f t="shared" si="197"/>
        <v>0</v>
      </c>
      <c r="DI263" s="43">
        <f t="shared" si="197"/>
        <v>0</v>
      </c>
      <c r="DJ263" s="43">
        <f t="shared" si="197"/>
        <v>0</v>
      </c>
    </row>
    <row r="264" spans="2:114" x14ac:dyDescent="0.35">
      <c r="B264" s="40" t="s">
        <v>77</v>
      </c>
      <c r="E264" s="44">
        <f>SUM(G264:DJ264)</f>
        <v>0</v>
      </c>
      <c r="F264" s="2"/>
      <c r="G264" s="46">
        <f t="shared" si="196"/>
        <v>0</v>
      </c>
      <c r="H264" s="46">
        <f t="shared" si="196"/>
        <v>0</v>
      </c>
      <c r="I264" s="46">
        <f t="shared" si="196"/>
        <v>0</v>
      </c>
      <c r="J264" s="46">
        <f t="shared" si="196"/>
        <v>0</v>
      </c>
      <c r="K264" s="46">
        <f t="shared" si="196"/>
        <v>0</v>
      </c>
      <c r="L264" s="46">
        <f t="shared" si="196"/>
        <v>0</v>
      </c>
      <c r="M264" s="46">
        <f t="shared" si="196"/>
        <v>0</v>
      </c>
      <c r="N264" s="46">
        <f t="shared" si="196"/>
        <v>0</v>
      </c>
      <c r="O264" s="46">
        <f t="shared" si="196"/>
        <v>0</v>
      </c>
      <c r="P264" s="46">
        <f t="shared" si="196"/>
        <v>0</v>
      </c>
      <c r="Q264" s="46">
        <f t="shared" si="196"/>
        <v>0</v>
      </c>
      <c r="R264" s="46">
        <f t="shared" si="196"/>
        <v>0</v>
      </c>
      <c r="S264" s="46">
        <f t="shared" si="196"/>
        <v>0</v>
      </c>
      <c r="T264" s="46">
        <f t="shared" si="196"/>
        <v>0</v>
      </c>
      <c r="U264" s="46">
        <f t="shared" si="196"/>
        <v>0</v>
      </c>
      <c r="V264" s="46">
        <f t="shared" si="196"/>
        <v>0</v>
      </c>
      <c r="W264" s="46">
        <f t="shared" si="196"/>
        <v>0</v>
      </c>
      <c r="X264" s="46">
        <f t="shared" si="196"/>
        <v>0</v>
      </c>
      <c r="Y264" s="46">
        <f t="shared" si="196"/>
        <v>0</v>
      </c>
      <c r="Z264" s="46">
        <f t="shared" si="196"/>
        <v>0</v>
      </c>
      <c r="AA264" s="46">
        <f t="shared" si="196"/>
        <v>0</v>
      </c>
      <c r="AB264" s="46">
        <f t="shared" si="196"/>
        <v>0</v>
      </c>
      <c r="AC264" s="46">
        <f t="shared" si="196"/>
        <v>0</v>
      </c>
      <c r="AD264" s="46">
        <f t="shared" si="196"/>
        <v>0</v>
      </c>
      <c r="AE264" s="46">
        <f t="shared" si="196"/>
        <v>0</v>
      </c>
      <c r="AF264" s="46">
        <f t="shared" si="196"/>
        <v>0</v>
      </c>
      <c r="AG264" s="46">
        <f t="shared" si="196"/>
        <v>0</v>
      </c>
      <c r="AH264" s="46">
        <f t="shared" si="196"/>
        <v>0</v>
      </c>
      <c r="AI264" s="46">
        <f t="shared" si="196"/>
        <v>0</v>
      </c>
      <c r="AJ264" s="46">
        <f t="shared" si="196"/>
        <v>0</v>
      </c>
      <c r="AK264" s="46">
        <f t="shared" si="196"/>
        <v>0</v>
      </c>
      <c r="AL264" s="46">
        <f t="shared" si="196"/>
        <v>0</v>
      </c>
      <c r="AM264" s="46">
        <f t="shared" si="196"/>
        <v>0</v>
      </c>
      <c r="AN264" s="46">
        <f t="shared" si="196"/>
        <v>0</v>
      </c>
      <c r="AO264" s="46">
        <f t="shared" si="196"/>
        <v>0</v>
      </c>
      <c r="AP264" s="46">
        <f t="shared" si="196"/>
        <v>0</v>
      </c>
      <c r="AQ264" s="46">
        <f t="shared" si="196"/>
        <v>0</v>
      </c>
      <c r="AR264" s="46">
        <f t="shared" si="196"/>
        <v>0</v>
      </c>
      <c r="AS264" s="46">
        <f t="shared" si="196"/>
        <v>0</v>
      </c>
      <c r="AT264" s="46">
        <f t="shared" si="196"/>
        <v>0</v>
      </c>
      <c r="AU264" s="46">
        <f t="shared" si="196"/>
        <v>0</v>
      </c>
      <c r="AV264" s="46">
        <f t="shared" si="196"/>
        <v>0</v>
      </c>
      <c r="AW264" s="46">
        <f t="shared" si="196"/>
        <v>0</v>
      </c>
      <c r="AX264" s="46">
        <f t="shared" si="196"/>
        <v>0</v>
      </c>
      <c r="AY264" s="46">
        <f t="shared" si="196"/>
        <v>0</v>
      </c>
      <c r="AZ264" s="46">
        <f t="shared" si="196"/>
        <v>0</v>
      </c>
      <c r="BA264" s="46">
        <f t="shared" si="196"/>
        <v>0</v>
      </c>
      <c r="BB264" s="46">
        <f t="shared" si="196"/>
        <v>0</v>
      </c>
      <c r="BC264" s="46">
        <f t="shared" si="196"/>
        <v>0</v>
      </c>
      <c r="BD264" s="46">
        <f t="shared" si="196"/>
        <v>0</v>
      </c>
      <c r="BE264" s="46">
        <f t="shared" si="196"/>
        <v>0</v>
      </c>
      <c r="BF264" s="46">
        <f t="shared" si="196"/>
        <v>0</v>
      </c>
      <c r="BG264" s="46">
        <f t="shared" si="196"/>
        <v>0</v>
      </c>
      <c r="BH264" s="46">
        <f t="shared" si="196"/>
        <v>0</v>
      </c>
      <c r="BI264" s="46">
        <f t="shared" si="196"/>
        <v>0</v>
      </c>
      <c r="BJ264" s="46">
        <f t="shared" si="196"/>
        <v>0</v>
      </c>
      <c r="BK264" s="46">
        <f t="shared" si="196"/>
        <v>0</v>
      </c>
      <c r="BL264" s="46">
        <f t="shared" si="196"/>
        <v>0</v>
      </c>
      <c r="BM264" s="46">
        <f t="shared" si="196"/>
        <v>0</v>
      </c>
      <c r="BN264" s="46">
        <f t="shared" si="196"/>
        <v>0</v>
      </c>
      <c r="BO264" s="46">
        <f t="shared" si="196"/>
        <v>0</v>
      </c>
      <c r="BP264" s="46">
        <f t="shared" si="196"/>
        <v>0</v>
      </c>
      <c r="BQ264" s="46">
        <f t="shared" si="196"/>
        <v>0</v>
      </c>
      <c r="BR264" s="46">
        <f t="shared" si="196"/>
        <v>0</v>
      </c>
      <c r="BS264" s="46">
        <f t="shared" si="197"/>
        <v>0</v>
      </c>
      <c r="BT264" s="46">
        <f t="shared" si="197"/>
        <v>0</v>
      </c>
      <c r="BU264" s="46">
        <f t="shared" si="197"/>
        <v>0</v>
      </c>
      <c r="BV264" s="46">
        <f t="shared" si="197"/>
        <v>0</v>
      </c>
      <c r="BW264" s="46">
        <f t="shared" si="197"/>
        <v>0</v>
      </c>
      <c r="BX264" s="46">
        <f t="shared" si="197"/>
        <v>0</v>
      </c>
      <c r="BY264" s="46">
        <f t="shared" si="197"/>
        <v>0</v>
      </c>
      <c r="BZ264" s="46">
        <f t="shared" si="197"/>
        <v>0</v>
      </c>
      <c r="CA264" s="46">
        <f t="shared" si="197"/>
        <v>0</v>
      </c>
      <c r="CB264" s="46">
        <f t="shared" si="197"/>
        <v>0</v>
      </c>
      <c r="CC264" s="46">
        <f t="shared" si="197"/>
        <v>0</v>
      </c>
      <c r="CD264" s="46">
        <f t="shared" si="197"/>
        <v>0</v>
      </c>
      <c r="CE264" s="46">
        <f t="shared" si="197"/>
        <v>0</v>
      </c>
      <c r="CF264" s="46">
        <f t="shared" si="197"/>
        <v>0</v>
      </c>
      <c r="CG264" s="46">
        <f t="shared" si="197"/>
        <v>0</v>
      </c>
      <c r="CH264" s="46">
        <f t="shared" si="197"/>
        <v>0</v>
      </c>
      <c r="CI264" s="46">
        <f t="shared" si="197"/>
        <v>0</v>
      </c>
      <c r="CJ264" s="46">
        <f t="shared" si="197"/>
        <v>0</v>
      </c>
      <c r="CK264" s="46">
        <f t="shared" si="197"/>
        <v>0</v>
      </c>
      <c r="CL264" s="46">
        <f t="shared" si="197"/>
        <v>0</v>
      </c>
      <c r="CM264" s="46">
        <f t="shared" si="197"/>
        <v>0</v>
      </c>
      <c r="CN264" s="46">
        <f t="shared" si="197"/>
        <v>0</v>
      </c>
      <c r="CO264" s="46">
        <f t="shared" si="197"/>
        <v>0</v>
      </c>
      <c r="CP264" s="46">
        <f t="shared" si="197"/>
        <v>0</v>
      </c>
      <c r="CQ264" s="46">
        <f t="shared" si="197"/>
        <v>0</v>
      </c>
      <c r="CR264" s="46">
        <f t="shared" si="197"/>
        <v>0</v>
      </c>
      <c r="CS264" s="46">
        <f t="shared" si="197"/>
        <v>0</v>
      </c>
      <c r="CT264" s="46">
        <f t="shared" si="197"/>
        <v>0</v>
      </c>
      <c r="CU264" s="46">
        <f t="shared" si="197"/>
        <v>0</v>
      </c>
      <c r="CV264" s="46">
        <f t="shared" si="197"/>
        <v>0</v>
      </c>
      <c r="CW264" s="46">
        <f t="shared" si="197"/>
        <v>0</v>
      </c>
      <c r="CX264" s="46">
        <f t="shared" si="197"/>
        <v>0</v>
      </c>
      <c r="CY264" s="46">
        <f t="shared" si="197"/>
        <v>0</v>
      </c>
      <c r="CZ264" s="46">
        <f t="shared" si="197"/>
        <v>0</v>
      </c>
      <c r="DA264" s="46">
        <f t="shared" si="197"/>
        <v>0</v>
      </c>
      <c r="DB264" s="46">
        <f t="shared" si="197"/>
        <v>0</v>
      </c>
      <c r="DC264" s="46">
        <f t="shared" si="197"/>
        <v>0</v>
      </c>
      <c r="DD264" s="46">
        <f t="shared" si="197"/>
        <v>0</v>
      </c>
      <c r="DE264" s="46">
        <f t="shared" si="197"/>
        <v>0</v>
      </c>
      <c r="DF264" s="46">
        <f t="shared" si="197"/>
        <v>0</v>
      </c>
      <c r="DG264" s="46">
        <f t="shared" si="197"/>
        <v>0</v>
      </c>
      <c r="DH264" s="46">
        <f t="shared" si="197"/>
        <v>0</v>
      </c>
      <c r="DI264" s="46">
        <f t="shared" si="197"/>
        <v>0</v>
      </c>
      <c r="DJ264" s="46">
        <f t="shared" si="197"/>
        <v>0</v>
      </c>
    </row>
    <row r="265" spans="2:114" x14ac:dyDescent="0.35">
      <c r="B265" s="40"/>
      <c r="E265" s="32"/>
      <c r="F265" s="2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55"/>
      <c r="BX265" s="55"/>
      <c r="BY265" s="55"/>
      <c r="BZ265" s="55"/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  <c r="CL265" s="55"/>
      <c r="CM265" s="55"/>
      <c r="CN265" s="55"/>
      <c r="CO265" s="55"/>
      <c r="CP265" s="55"/>
      <c r="CQ265" s="55"/>
      <c r="CR265" s="55"/>
      <c r="CS265" s="55"/>
      <c r="CT265" s="55"/>
      <c r="CU265" s="55"/>
      <c r="CV265" s="55"/>
      <c r="CW265" s="55"/>
      <c r="CX265" s="55"/>
      <c r="CY265" s="55"/>
      <c r="CZ265" s="55"/>
      <c r="DA265" s="55"/>
      <c r="DB265" s="55"/>
      <c r="DC265" s="55"/>
      <c r="DD265" s="55"/>
      <c r="DE265" s="55"/>
      <c r="DF265" s="55"/>
      <c r="DG265" s="55"/>
      <c r="DH265" s="55"/>
      <c r="DI265" s="55"/>
      <c r="DJ265" s="55"/>
    </row>
    <row r="266" spans="2:114" x14ac:dyDescent="0.35">
      <c r="B266" s="40" t="s">
        <v>78</v>
      </c>
      <c r="C266" s="2"/>
      <c r="D266" s="2"/>
      <c r="E266" s="44">
        <f>SUM(G266:DJ266)</f>
        <v>0</v>
      </c>
      <c r="F266" s="2"/>
      <c r="G266" s="46">
        <f t="shared" ref="G266:BR268" si="198">G256*G$52</f>
        <v>0</v>
      </c>
      <c r="H266" s="46">
        <f t="shared" si="198"/>
        <v>0</v>
      </c>
      <c r="I266" s="46">
        <f t="shared" si="198"/>
        <v>0</v>
      </c>
      <c r="J266" s="46">
        <f t="shared" si="198"/>
        <v>0</v>
      </c>
      <c r="K266" s="46">
        <f t="shared" si="198"/>
        <v>0</v>
      </c>
      <c r="L266" s="46">
        <f t="shared" si="198"/>
        <v>0</v>
      </c>
      <c r="M266" s="46">
        <f t="shared" si="198"/>
        <v>0</v>
      </c>
      <c r="N266" s="46">
        <f t="shared" si="198"/>
        <v>0</v>
      </c>
      <c r="O266" s="46">
        <f t="shared" si="198"/>
        <v>0</v>
      </c>
      <c r="P266" s="46">
        <f t="shared" si="198"/>
        <v>0</v>
      </c>
      <c r="Q266" s="46">
        <f t="shared" si="198"/>
        <v>0</v>
      </c>
      <c r="R266" s="46">
        <f t="shared" si="198"/>
        <v>0</v>
      </c>
      <c r="S266" s="46">
        <f t="shared" si="198"/>
        <v>0</v>
      </c>
      <c r="T266" s="46">
        <f t="shared" si="198"/>
        <v>0</v>
      </c>
      <c r="U266" s="46">
        <f t="shared" si="198"/>
        <v>0</v>
      </c>
      <c r="V266" s="46">
        <f t="shared" si="198"/>
        <v>0</v>
      </c>
      <c r="W266" s="46">
        <f t="shared" si="198"/>
        <v>0</v>
      </c>
      <c r="X266" s="46">
        <f t="shared" si="198"/>
        <v>0</v>
      </c>
      <c r="Y266" s="46">
        <f t="shared" si="198"/>
        <v>0</v>
      </c>
      <c r="Z266" s="46">
        <f t="shared" si="198"/>
        <v>0</v>
      </c>
      <c r="AA266" s="46">
        <f t="shared" si="198"/>
        <v>0</v>
      </c>
      <c r="AB266" s="46">
        <f t="shared" si="198"/>
        <v>0</v>
      </c>
      <c r="AC266" s="46">
        <f t="shared" si="198"/>
        <v>0</v>
      </c>
      <c r="AD266" s="46">
        <f t="shared" si="198"/>
        <v>0</v>
      </c>
      <c r="AE266" s="46">
        <f t="shared" si="198"/>
        <v>0</v>
      </c>
      <c r="AF266" s="46">
        <f t="shared" si="198"/>
        <v>0</v>
      </c>
      <c r="AG266" s="46">
        <f t="shared" si="198"/>
        <v>0</v>
      </c>
      <c r="AH266" s="46">
        <f t="shared" si="198"/>
        <v>0</v>
      </c>
      <c r="AI266" s="46">
        <f t="shared" si="198"/>
        <v>0</v>
      </c>
      <c r="AJ266" s="46">
        <f t="shared" si="198"/>
        <v>0</v>
      </c>
      <c r="AK266" s="46">
        <f t="shared" si="198"/>
        <v>0</v>
      </c>
      <c r="AL266" s="46">
        <f t="shared" si="198"/>
        <v>0</v>
      </c>
      <c r="AM266" s="46">
        <f t="shared" si="198"/>
        <v>0</v>
      </c>
      <c r="AN266" s="46">
        <f t="shared" si="198"/>
        <v>0</v>
      </c>
      <c r="AO266" s="46">
        <f t="shared" si="198"/>
        <v>0</v>
      </c>
      <c r="AP266" s="46">
        <f t="shared" si="198"/>
        <v>0</v>
      </c>
      <c r="AQ266" s="46">
        <f t="shared" si="198"/>
        <v>0</v>
      </c>
      <c r="AR266" s="46">
        <f t="shared" si="198"/>
        <v>0</v>
      </c>
      <c r="AS266" s="46">
        <f t="shared" si="198"/>
        <v>0</v>
      </c>
      <c r="AT266" s="46">
        <f t="shared" si="198"/>
        <v>0</v>
      </c>
      <c r="AU266" s="46">
        <f t="shared" si="198"/>
        <v>0</v>
      </c>
      <c r="AV266" s="46">
        <f t="shared" si="198"/>
        <v>0</v>
      </c>
      <c r="AW266" s="46">
        <f t="shared" si="198"/>
        <v>0</v>
      </c>
      <c r="AX266" s="46">
        <f t="shared" si="198"/>
        <v>0</v>
      </c>
      <c r="AY266" s="46">
        <f t="shared" si="198"/>
        <v>0</v>
      </c>
      <c r="AZ266" s="46">
        <f t="shared" si="198"/>
        <v>0</v>
      </c>
      <c r="BA266" s="46">
        <f t="shared" si="198"/>
        <v>0</v>
      </c>
      <c r="BB266" s="46">
        <f t="shared" si="198"/>
        <v>0</v>
      </c>
      <c r="BC266" s="46">
        <f t="shared" si="198"/>
        <v>0</v>
      </c>
      <c r="BD266" s="46">
        <f t="shared" si="198"/>
        <v>0</v>
      </c>
      <c r="BE266" s="46">
        <f t="shared" si="198"/>
        <v>0</v>
      </c>
      <c r="BF266" s="46">
        <f t="shared" si="198"/>
        <v>0</v>
      </c>
      <c r="BG266" s="46">
        <f t="shared" si="198"/>
        <v>0</v>
      </c>
      <c r="BH266" s="46">
        <f t="shared" si="198"/>
        <v>0</v>
      </c>
      <c r="BI266" s="46">
        <f t="shared" si="198"/>
        <v>0</v>
      </c>
      <c r="BJ266" s="46">
        <f t="shared" si="198"/>
        <v>0</v>
      </c>
      <c r="BK266" s="46">
        <f t="shared" si="198"/>
        <v>0</v>
      </c>
      <c r="BL266" s="46">
        <f t="shared" si="198"/>
        <v>0</v>
      </c>
      <c r="BM266" s="46">
        <f t="shared" si="198"/>
        <v>0</v>
      </c>
      <c r="BN266" s="46">
        <f t="shared" si="198"/>
        <v>0</v>
      </c>
      <c r="BO266" s="46">
        <f t="shared" si="198"/>
        <v>0</v>
      </c>
      <c r="BP266" s="46">
        <f t="shared" si="198"/>
        <v>0</v>
      </c>
      <c r="BQ266" s="46">
        <f t="shared" si="198"/>
        <v>0</v>
      </c>
      <c r="BR266" s="46">
        <f t="shared" si="198"/>
        <v>0</v>
      </c>
      <c r="BS266" s="46">
        <f t="shared" ref="BS266:DJ268" si="199">BS256*BS$52</f>
        <v>0</v>
      </c>
      <c r="BT266" s="46">
        <f t="shared" si="199"/>
        <v>0</v>
      </c>
      <c r="BU266" s="46">
        <f t="shared" si="199"/>
        <v>0</v>
      </c>
      <c r="BV266" s="46">
        <f t="shared" si="199"/>
        <v>0</v>
      </c>
      <c r="BW266" s="46">
        <f t="shared" si="199"/>
        <v>0</v>
      </c>
      <c r="BX266" s="46">
        <f t="shared" si="199"/>
        <v>0</v>
      </c>
      <c r="BY266" s="46">
        <f t="shared" si="199"/>
        <v>0</v>
      </c>
      <c r="BZ266" s="46">
        <f t="shared" si="199"/>
        <v>0</v>
      </c>
      <c r="CA266" s="46">
        <f t="shared" si="199"/>
        <v>0</v>
      </c>
      <c r="CB266" s="46">
        <f t="shared" si="199"/>
        <v>0</v>
      </c>
      <c r="CC266" s="46">
        <f t="shared" si="199"/>
        <v>0</v>
      </c>
      <c r="CD266" s="46">
        <f t="shared" si="199"/>
        <v>0</v>
      </c>
      <c r="CE266" s="46">
        <f t="shared" si="199"/>
        <v>0</v>
      </c>
      <c r="CF266" s="46">
        <f t="shared" si="199"/>
        <v>0</v>
      </c>
      <c r="CG266" s="46">
        <f t="shared" si="199"/>
        <v>0</v>
      </c>
      <c r="CH266" s="46">
        <f t="shared" si="199"/>
        <v>0</v>
      </c>
      <c r="CI266" s="46">
        <f t="shared" si="199"/>
        <v>0</v>
      </c>
      <c r="CJ266" s="46">
        <f t="shared" si="199"/>
        <v>0</v>
      </c>
      <c r="CK266" s="46">
        <f t="shared" si="199"/>
        <v>0</v>
      </c>
      <c r="CL266" s="46">
        <f t="shared" si="199"/>
        <v>0</v>
      </c>
      <c r="CM266" s="46">
        <f t="shared" si="199"/>
        <v>0</v>
      </c>
      <c r="CN266" s="46">
        <f t="shared" si="199"/>
        <v>0</v>
      </c>
      <c r="CO266" s="46">
        <f t="shared" si="199"/>
        <v>0</v>
      </c>
      <c r="CP266" s="46">
        <f t="shared" si="199"/>
        <v>0</v>
      </c>
      <c r="CQ266" s="46">
        <f t="shared" si="199"/>
        <v>0</v>
      </c>
      <c r="CR266" s="46">
        <f t="shared" si="199"/>
        <v>0</v>
      </c>
      <c r="CS266" s="46">
        <f t="shared" si="199"/>
        <v>0</v>
      </c>
      <c r="CT266" s="46">
        <f t="shared" si="199"/>
        <v>0</v>
      </c>
      <c r="CU266" s="46">
        <f t="shared" si="199"/>
        <v>0</v>
      </c>
      <c r="CV266" s="46">
        <f t="shared" si="199"/>
        <v>0</v>
      </c>
      <c r="CW266" s="46">
        <f t="shared" si="199"/>
        <v>0</v>
      </c>
      <c r="CX266" s="46">
        <f t="shared" si="199"/>
        <v>0</v>
      </c>
      <c r="CY266" s="46">
        <f t="shared" si="199"/>
        <v>0</v>
      </c>
      <c r="CZ266" s="46">
        <f t="shared" si="199"/>
        <v>0</v>
      </c>
      <c r="DA266" s="46">
        <f t="shared" si="199"/>
        <v>0</v>
      </c>
      <c r="DB266" s="46">
        <f t="shared" si="199"/>
        <v>0</v>
      </c>
      <c r="DC266" s="46">
        <f t="shared" si="199"/>
        <v>0</v>
      </c>
      <c r="DD266" s="46">
        <f t="shared" si="199"/>
        <v>0</v>
      </c>
      <c r="DE266" s="46">
        <f t="shared" si="199"/>
        <v>0</v>
      </c>
      <c r="DF266" s="46">
        <f t="shared" si="199"/>
        <v>0</v>
      </c>
      <c r="DG266" s="46">
        <f t="shared" si="199"/>
        <v>0</v>
      </c>
      <c r="DH266" s="46">
        <f t="shared" si="199"/>
        <v>0</v>
      </c>
      <c r="DI266" s="46">
        <f t="shared" si="199"/>
        <v>0</v>
      </c>
      <c r="DJ266" s="46">
        <f t="shared" si="199"/>
        <v>0</v>
      </c>
    </row>
    <row r="267" spans="2:114" x14ac:dyDescent="0.35">
      <c r="B267" s="40" t="s">
        <v>79</v>
      </c>
      <c r="E267" s="32">
        <f>SUM(G267:DJ267)</f>
        <v>0</v>
      </c>
      <c r="F267" s="2"/>
      <c r="G267" s="43">
        <f t="shared" si="198"/>
        <v>0</v>
      </c>
      <c r="H267" s="43">
        <f t="shared" si="198"/>
        <v>0</v>
      </c>
      <c r="I267" s="43">
        <f t="shared" si="198"/>
        <v>0</v>
      </c>
      <c r="J267" s="43">
        <f t="shared" si="198"/>
        <v>0</v>
      </c>
      <c r="K267" s="43">
        <f t="shared" si="198"/>
        <v>0</v>
      </c>
      <c r="L267" s="43">
        <f t="shared" si="198"/>
        <v>0</v>
      </c>
      <c r="M267" s="43">
        <f t="shared" si="198"/>
        <v>0</v>
      </c>
      <c r="N267" s="43">
        <f t="shared" si="198"/>
        <v>0</v>
      </c>
      <c r="O267" s="43">
        <f t="shared" si="198"/>
        <v>0</v>
      </c>
      <c r="P267" s="43">
        <f t="shared" si="198"/>
        <v>0</v>
      </c>
      <c r="Q267" s="43">
        <f t="shared" si="198"/>
        <v>0</v>
      </c>
      <c r="R267" s="43">
        <f t="shared" si="198"/>
        <v>0</v>
      </c>
      <c r="S267" s="43">
        <f t="shared" si="198"/>
        <v>0</v>
      </c>
      <c r="T267" s="43">
        <f t="shared" si="198"/>
        <v>0</v>
      </c>
      <c r="U267" s="43">
        <f t="shared" si="198"/>
        <v>0</v>
      </c>
      <c r="V267" s="43">
        <f t="shared" si="198"/>
        <v>0</v>
      </c>
      <c r="W267" s="43">
        <f t="shared" si="198"/>
        <v>0</v>
      </c>
      <c r="X267" s="43">
        <f t="shared" si="198"/>
        <v>0</v>
      </c>
      <c r="Y267" s="43">
        <f t="shared" si="198"/>
        <v>0</v>
      </c>
      <c r="Z267" s="43">
        <f t="shared" si="198"/>
        <v>0</v>
      </c>
      <c r="AA267" s="43">
        <f t="shared" si="198"/>
        <v>0</v>
      </c>
      <c r="AB267" s="43">
        <f t="shared" si="198"/>
        <v>0</v>
      </c>
      <c r="AC267" s="43">
        <f t="shared" si="198"/>
        <v>0</v>
      </c>
      <c r="AD267" s="43">
        <f t="shared" si="198"/>
        <v>0</v>
      </c>
      <c r="AE267" s="43">
        <f t="shared" si="198"/>
        <v>0</v>
      </c>
      <c r="AF267" s="43">
        <f t="shared" si="198"/>
        <v>0</v>
      </c>
      <c r="AG267" s="43">
        <f t="shared" si="198"/>
        <v>0</v>
      </c>
      <c r="AH267" s="43">
        <f t="shared" si="198"/>
        <v>0</v>
      </c>
      <c r="AI267" s="43">
        <f t="shared" si="198"/>
        <v>0</v>
      </c>
      <c r="AJ267" s="43">
        <f t="shared" si="198"/>
        <v>0</v>
      </c>
      <c r="AK267" s="43">
        <f t="shared" si="198"/>
        <v>0</v>
      </c>
      <c r="AL267" s="43">
        <f t="shared" si="198"/>
        <v>0</v>
      </c>
      <c r="AM267" s="43">
        <f t="shared" si="198"/>
        <v>0</v>
      </c>
      <c r="AN267" s="43">
        <f t="shared" si="198"/>
        <v>0</v>
      </c>
      <c r="AO267" s="43">
        <f t="shared" si="198"/>
        <v>0</v>
      </c>
      <c r="AP267" s="43">
        <f t="shared" si="198"/>
        <v>0</v>
      </c>
      <c r="AQ267" s="43">
        <f t="shared" si="198"/>
        <v>0</v>
      </c>
      <c r="AR267" s="43">
        <f t="shared" si="198"/>
        <v>0</v>
      </c>
      <c r="AS267" s="43">
        <f t="shared" si="198"/>
        <v>0</v>
      </c>
      <c r="AT267" s="43">
        <f t="shared" si="198"/>
        <v>0</v>
      </c>
      <c r="AU267" s="43">
        <f t="shared" si="198"/>
        <v>0</v>
      </c>
      <c r="AV267" s="43">
        <f t="shared" si="198"/>
        <v>0</v>
      </c>
      <c r="AW267" s="43">
        <f t="shared" si="198"/>
        <v>0</v>
      </c>
      <c r="AX267" s="43">
        <f t="shared" si="198"/>
        <v>0</v>
      </c>
      <c r="AY267" s="43">
        <f t="shared" si="198"/>
        <v>0</v>
      </c>
      <c r="AZ267" s="43">
        <f t="shared" si="198"/>
        <v>0</v>
      </c>
      <c r="BA267" s="43">
        <f t="shared" si="198"/>
        <v>0</v>
      </c>
      <c r="BB267" s="43">
        <f t="shared" si="198"/>
        <v>0</v>
      </c>
      <c r="BC267" s="43">
        <f t="shared" si="198"/>
        <v>0</v>
      </c>
      <c r="BD267" s="43">
        <f t="shared" si="198"/>
        <v>0</v>
      </c>
      <c r="BE267" s="43">
        <f t="shared" si="198"/>
        <v>0</v>
      </c>
      <c r="BF267" s="43">
        <f t="shared" si="198"/>
        <v>0</v>
      </c>
      <c r="BG267" s="43">
        <f t="shared" si="198"/>
        <v>0</v>
      </c>
      <c r="BH267" s="43">
        <f t="shared" si="198"/>
        <v>0</v>
      </c>
      <c r="BI267" s="43">
        <f t="shared" si="198"/>
        <v>0</v>
      </c>
      <c r="BJ267" s="43">
        <f t="shared" si="198"/>
        <v>0</v>
      </c>
      <c r="BK267" s="43">
        <f t="shared" si="198"/>
        <v>0</v>
      </c>
      <c r="BL267" s="43">
        <f t="shared" si="198"/>
        <v>0</v>
      </c>
      <c r="BM267" s="43">
        <f t="shared" si="198"/>
        <v>0</v>
      </c>
      <c r="BN267" s="43">
        <f t="shared" si="198"/>
        <v>0</v>
      </c>
      <c r="BO267" s="43">
        <f t="shared" si="198"/>
        <v>0</v>
      </c>
      <c r="BP267" s="43">
        <f t="shared" si="198"/>
        <v>0</v>
      </c>
      <c r="BQ267" s="43">
        <f t="shared" si="198"/>
        <v>0</v>
      </c>
      <c r="BR267" s="43">
        <f t="shared" si="198"/>
        <v>0</v>
      </c>
      <c r="BS267" s="43">
        <f t="shared" si="199"/>
        <v>0</v>
      </c>
      <c r="BT267" s="43">
        <f t="shared" si="199"/>
        <v>0</v>
      </c>
      <c r="BU267" s="43">
        <f t="shared" si="199"/>
        <v>0</v>
      </c>
      <c r="BV267" s="43">
        <f t="shared" si="199"/>
        <v>0</v>
      </c>
      <c r="BW267" s="43">
        <f t="shared" si="199"/>
        <v>0</v>
      </c>
      <c r="BX267" s="43">
        <f t="shared" si="199"/>
        <v>0</v>
      </c>
      <c r="BY267" s="43">
        <f t="shared" si="199"/>
        <v>0</v>
      </c>
      <c r="BZ267" s="43">
        <f t="shared" si="199"/>
        <v>0</v>
      </c>
      <c r="CA267" s="43">
        <f t="shared" si="199"/>
        <v>0</v>
      </c>
      <c r="CB267" s="43">
        <f t="shared" si="199"/>
        <v>0</v>
      </c>
      <c r="CC267" s="43">
        <f t="shared" si="199"/>
        <v>0</v>
      </c>
      <c r="CD267" s="43">
        <f t="shared" si="199"/>
        <v>0</v>
      </c>
      <c r="CE267" s="43">
        <f t="shared" si="199"/>
        <v>0</v>
      </c>
      <c r="CF267" s="43">
        <f t="shared" si="199"/>
        <v>0</v>
      </c>
      <c r="CG267" s="43">
        <f t="shared" si="199"/>
        <v>0</v>
      </c>
      <c r="CH267" s="43">
        <f t="shared" si="199"/>
        <v>0</v>
      </c>
      <c r="CI267" s="43">
        <f t="shared" si="199"/>
        <v>0</v>
      </c>
      <c r="CJ267" s="43">
        <f t="shared" si="199"/>
        <v>0</v>
      </c>
      <c r="CK267" s="43">
        <f t="shared" si="199"/>
        <v>0</v>
      </c>
      <c r="CL267" s="43">
        <f t="shared" si="199"/>
        <v>0</v>
      </c>
      <c r="CM267" s="43">
        <f t="shared" si="199"/>
        <v>0</v>
      </c>
      <c r="CN267" s="43">
        <f t="shared" si="199"/>
        <v>0</v>
      </c>
      <c r="CO267" s="43">
        <f t="shared" si="199"/>
        <v>0</v>
      </c>
      <c r="CP267" s="43">
        <f t="shared" si="199"/>
        <v>0</v>
      </c>
      <c r="CQ267" s="43">
        <f t="shared" si="199"/>
        <v>0</v>
      </c>
      <c r="CR267" s="43">
        <f t="shared" si="199"/>
        <v>0</v>
      </c>
      <c r="CS267" s="43">
        <f t="shared" si="199"/>
        <v>0</v>
      </c>
      <c r="CT267" s="43">
        <f t="shared" si="199"/>
        <v>0</v>
      </c>
      <c r="CU267" s="43">
        <f t="shared" si="199"/>
        <v>0</v>
      </c>
      <c r="CV267" s="43">
        <f t="shared" si="199"/>
        <v>0</v>
      </c>
      <c r="CW267" s="43">
        <f t="shared" si="199"/>
        <v>0</v>
      </c>
      <c r="CX267" s="43">
        <f t="shared" si="199"/>
        <v>0</v>
      </c>
      <c r="CY267" s="43">
        <f t="shared" si="199"/>
        <v>0</v>
      </c>
      <c r="CZ267" s="43">
        <f t="shared" si="199"/>
        <v>0</v>
      </c>
      <c r="DA267" s="43">
        <f t="shared" si="199"/>
        <v>0</v>
      </c>
      <c r="DB267" s="43">
        <f t="shared" si="199"/>
        <v>0</v>
      </c>
      <c r="DC267" s="43">
        <f t="shared" si="199"/>
        <v>0</v>
      </c>
      <c r="DD267" s="43">
        <f t="shared" si="199"/>
        <v>0</v>
      </c>
      <c r="DE267" s="43">
        <f t="shared" si="199"/>
        <v>0</v>
      </c>
      <c r="DF267" s="43">
        <f t="shared" si="199"/>
        <v>0</v>
      </c>
      <c r="DG267" s="43">
        <f t="shared" si="199"/>
        <v>0</v>
      </c>
      <c r="DH267" s="43">
        <f t="shared" si="199"/>
        <v>0</v>
      </c>
      <c r="DI267" s="43">
        <f t="shared" si="199"/>
        <v>0</v>
      </c>
      <c r="DJ267" s="43">
        <f t="shared" si="199"/>
        <v>0</v>
      </c>
    </row>
    <row r="268" spans="2:114" x14ac:dyDescent="0.35">
      <c r="B268" s="40" t="s">
        <v>80</v>
      </c>
      <c r="E268" s="44">
        <f>SUM(G268:DJ268)</f>
        <v>0</v>
      </c>
      <c r="F268" s="2"/>
      <c r="G268" s="46">
        <f t="shared" si="198"/>
        <v>0</v>
      </c>
      <c r="H268" s="46">
        <f t="shared" si="198"/>
        <v>0</v>
      </c>
      <c r="I268" s="46">
        <f t="shared" si="198"/>
        <v>0</v>
      </c>
      <c r="J268" s="46">
        <f t="shared" si="198"/>
        <v>0</v>
      </c>
      <c r="K268" s="46">
        <f t="shared" si="198"/>
        <v>0</v>
      </c>
      <c r="L268" s="46">
        <f t="shared" si="198"/>
        <v>0</v>
      </c>
      <c r="M268" s="46">
        <f t="shared" si="198"/>
        <v>0</v>
      </c>
      <c r="N268" s="46">
        <f t="shared" si="198"/>
        <v>0</v>
      </c>
      <c r="O268" s="46">
        <f t="shared" si="198"/>
        <v>0</v>
      </c>
      <c r="P268" s="46">
        <f t="shared" si="198"/>
        <v>0</v>
      </c>
      <c r="Q268" s="46">
        <f t="shared" si="198"/>
        <v>0</v>
      </c>
      <c r="R268" s="46">
        <f t="shared" si="198"/>
        <v>0</v>
      </c>
      <c r="S268" s="46">
        <f t="shared" si="198"/>
        <v>0</v>
      </c>
      <c r="T268" s="46">
        <f t="shared" si="198"/>
        <v>0</v>
      </c>
      <c r="U268" s="46">
        <f t="shared" si="198"/>
        <v>0</v>
      </c>
      <c r="V268" s="46">
        <f t="shared" si="198"/>
        <v>0</v>
      </c>
      <c r="W268" s="46">
        <f t="shared" si="198"/>
        <v>0</v>
      </c>
      <c r="X268" s="46">
        <f t="shared" si="198"/>
        <v>0</v>
      </c>
      <c r="Y268" s="46">
        <f t="shared" si="198"/>
        <v>0</v>
      </c>
      <c r="Z268" s="46">
        <f t="shared" si="198"/>
        <v>0</v>
      </c>
      <c r="AA268" s="46">
        <f t="shared" si="198"/>
        <v>0</v>
      </c>
      <c r="AB268" s="46">
        <f t="shared" si="198"/>
        <v>0</v>
      </c>
      <c r="AC268" s="46">
        <f t="shared" si="198"/>
        <v>0</v>
      </c>
      <c r="AD268" s="46">
        <f t="shared" si="198"/>
        <v>0</v>
      </c>
      <c r="AE268" s="46">
        <f t="shared" si="198"/>
        <v>0</v>
      </c>
      <c r="AF268" s="46">
        <f t="shared" si="198"/>
        <v>0</v>
      </c>
      <c r="AG268" s="46">
        <f t="shared" si="198"/>
        <v>0</v>
      </c>
      <c r="AH268" s="46">
        <f t="shared" si="198"/>
        <v>0</v>
      </c>
      <c r="AI268" s="46">
        <f t="shared" si="198"/>
        <v>0</v>
      </c>
      <c r="AJ268" s="46">
        <f t="shared" si="198"/>
        <v>0</v>
      </c>
      <c r="AK268" s="46">
        <f t="shared" si="198"/>
        <v>0</v>
      </c>
      <c r="AL268" s="46">
        <f t="shared" si="198"/>
        <v>0</v>
      </c>
      <c r="AM268" s="46">
        <f t="shared" si="198"/>
        <v>0</v>
      </c>
      <c r="AN268" s="46">
        <f t="shared" si="198"/>
        <v>0</v>
      </c>
      <c r="AO268" s="46">
        <f t="shared" si="198"/>
        <v>0</v>
      </c>
      <c r="AP268" s="46">
        <f t="shared" si="198"/>
        <v>0</v>
      </c>
      <c r="AQ268" s="46">
        <f t="shared" si="198"/>
        <v>0</v>
      </c>
      <c r="AR268" s="46">
        <f t="shared" si="198"/>
        <v>0</v>
      </c>
      <c r="AS268" s="46">
        <f t="shared" si="198"/>
        <v>0</v>
      </c>
      <c r="AT268" s="46">
        <f t="shared" si="198"/>
        <v>0</v>
      </c>
      <c r="AU268" s="46">
        <f t="shared" si="198"/>
        <v>0</v>
      </c>
      <c r="AV268" s="46">
        <f t="shared" si="198"/>
        <v>0</v>
      </c>
      <c r="AW268" s="46">
        <f t="shared" si="198"/>
        <v>0</v>
      </c>
      <c r="AX268" s="46">
        <f t="shared" si="198"/>
        <v>0</v>
      </c>
      <c r="AY268" s="46">
        <f t="shared" si="198"/>
        <v>0</v>
      </c>
      <c r="AZ268" s="46">
        <f t="shared" si="198"/>
        <v>0</v>
      </c>
      <c r="BA268" s="46">
        <f t="shared" si="198"/>
        <v>0</v>
      </c>
      <c r="BB268" s="46">
        <f t="shared" si="198"/>
        <v>0</v>
      </c>
      <c r="BC268" s="46">
        <f t="shared" si="198"/>
        <v>0</v>
      </c>
      <c r="BD268" s="46">
        <f t="shared" si="198"/>
        <v>0</v>
      </c>
      <c r="BE268" s="46">
        <f t="shared" si="198"/>
        <v>0</v>
      </c>
      <c r="BF268" s="46">
        <f t="shared" si="198"/>
        <v>0</v>
      </c>
      <c r="BG268" s="46">
        <f t="shared" si="198"/>
        <v>0</v>
      </c>
      <c r="BH268" s="46">
        <f t="shared" si="198"/>
        <v>0</v>
      </c>
      <c r="BI268" s="46">
        <f t="shared" si="198"/>
        <v>0</v>
      </c>
      <c r="BJ268" s="46">
        <f t="shared" si="198"/>
        <v>0</v>
      </c>
      <c r="BK268" s="46">
        <f t="shared" si="198"/>
        <v>0</v>
      </c>
      <c r="BL268" s="46">
        <f t="shared" si="198"/>
        <v>0</v>
      </c>
      <c r="BM268" s="46">
        <f t="shared" si="198"/>
        <v>0</v>
      </c>
      <c r="BN268" s="46">
        <f t="shared" si="198"/>
        <v>0</v>
      </c>
      <c r="BO268" s="46">
        <f t="shared" si="198"/>
        <v>0</v>
      </c>
      <c r="BP268" s="46">
        <f t="shared" si="198"/>
        <v>0</v>
      </c>
      <c r="BQ268" s="46">
        <f t="shared" si="198"/>
        <v>0</v>
      </c>
      <c r="BR268" s="46">
        <f t="shared" si="198"/>
        <v>0</v>
      </c>
      <c r="BS268" s="46">
        <f t="shared" si="199"/>
        <v>0</v>
      </c>
      <c r="BT268" s="46">
        <f t="shared" si="199"/>
        <v>0</v>
      </c>
      <c r="BU268" s="46">
        <f t="shared" si="199"/>
        <v>0</v>
      </c>
      <c r="BV268" s="46">
        <f t="shared" si="199"/>
        <v>0</v>
      </c>
      <c r="BW268" s="46">
        <f t="shared" si="199"/>
        <v>0</v>
      </c>
      <c r="BX268" s="46">
        <f t="shared" si="199"/>
        <v>0</v>
      </c>
      <c r="BY268" s="46">
        <f t="shared" si="199"/>
        <v>0</v>
      </c>
      <c r="BZ268" s="46">
        <f t="shared" si="199"/>
        <v>0</v>
      </c>
      <c r="CA268" s="46">
        <f t="shared" si="199"/>
        <v>0</v>
      </c>
      <c r="CB268" s="46">
        <f t="shared" si="199"/>
        <v>0</v>
      </c>
      <c r="CC268" s="46">
        <f t="shared" si="199"/>
        <v>0</v>
      </c>
      <c r="CD268" s="46">
        <f t="shared" si="199"/>
        <v>0</v>
      </c>
      <c r="CE268" s="46">
        <f t="shared" si="199"/>
        <v>0</v>
      </c>
      <c r="CF268" s="46">
        <f t="shared" si="199"/>
        <v>0</v>
      </c>
      <c r="CG268" s="46">
        <f t="shared" si="199"/>
        <v>0</v>
      </c>
      <c r="CH268" s="46">
        <f t="shared" si="199"/>
        <v>0</v>
      </c>
      <c r="CI268" s="46">
        <f t="shared" si="199"/>
        <v>0</v>
      </c>
      <c r="CJ268" s="46">
        <f t="shared" si="199"/>
        <v>0</v>
      </c>
      <c r="CK268" s="46">
        <f t="shared" si="199"/>
        <v>0</v>
      </c>
      <c r="CL268" s="46">
        <f t="shared" si="199"/>
        <v>0</v>
      </c>
      <c r="CM268" s="46">
        <f t="shared" si="199"/>
        <v>0</v>
      </c>
      <c r="CN268" s="46">
        <f t="shared" si="199"/>
        <v>0</v>
      </c>
      <c r="CO268" s="46">
        <f t="shared" si="199"/>
        <v>0</v>
      </c>
      <c r="CP268" s="46">
        <f t="shared" si="199"/>
        <v>0</v>
      </c>
      <c r="CQ268" s="46">
        <f t="shared" si="199"/>
        <v>0</v>
      </c>
      <c r="CR268" s="46">
        <f t="shared" si="199"/>
        <v>0</v>
      </c>
      <c r="CS268" s="46">
        <f t="shared" si="199"/>
        <v>0</v>
      </c>
      <c r="CT268" s="46">
        <f t="shared" si="199"/>
        <v>0</v>
      </c>
      <c r="CU268" s="46">
        <f t="shared" si="199"/>
        <v>0</v>
      </c>
      <c r="CV268" s="46">
        <f t="shared" si="199"/>
        <v>0</v>
      </c>
      <c r="CW268" s="46">
        <f t="shared" si="199"/>
        <v>0</v>
      </c>
      <c r="CX268" s="46">
        <f t="shared" si="199"/>
        <v>0</v>
      </c>
      <c r="CY268" s="46">
        <f t="shared" si="199"/>
        <v>0</v>
      </c>
      <c r="CZ268" s="46">
        <f t="shared" si="199"/>
        <v>0</v>
      </c>
      <c r="DA268" s="46">
        <f t="shared" si="199"/>
        <v>0</v>
      </c>
      <c r="DB268" s="46">
        <f t="shared" si="199"/>
        <v>0</v>
      </c>
      <c r="DC268" s="46">
        <f t="shared" si="199"/>
        <v>0</v>
      </c>
      <c r="DD268" s="46">
        <f t="shared" si="199"/>
        <v>0</v>
      </c>
      <c r="DE268" s="46">
        <f t="shared" si="199"/>
        <v>0</v>
      </c>
      <c r="DF268" s="46">
        <f t="shared" si="199"/>
        <v>0</v>
      </c>
      <c r="DG268" s="46">
        <f t="shared" si="199"/>
        <v>0</v>
      </c>
      <c r="DH268" s="46">
        <f t="shared" si="199"/>
        <v>0</v>
      </c>
      <c r="DI268" s="46">
        <f t="shared" si="199"/>
        <v>0</v>
      </c>
      <c r="DJ268" s="46">
        <f t="shared" si="199"/>
        <v>0</v>
      </c>
    </row>
    <row r="269" spans="2:114" x14ac:dyDescent="0.35">
      <c r="B269" s="2"/>
      <c r="E269" s="32"/>
      <c r="F269" s="2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5"/>
      <c r="BW269" s="55"/>
      <c r="BX269" s="55"/>
      <c r="BY269" s="55"/>
      <c r="BZ269" s="55"/>
      <c r="CA269" s="55"/>
      <c r="CB269" s="55"/>
      <c r="CC269" s="55"/>
      <c r="CD269" s="55"/>
      <c r="CE269" s="55"/>
      <c r="CF269" s="55"/>
      <c r="CG269" s="55"/>
    </row>
    <row r="270" spans="2:114" x14ac:dyDescent="0.35">
      <c r="B270" s="2" t="s">
        <v>81</v>
      </c>
    </row>
    <row r="271" spans="2:114" x14ac:dyDescent="0.35">
      <c r="B271" s="1" t="s">
        <v>82</v>
      </c>
      <c r="C271" s="56" t="b">
        <f>IF(SUM(E110,E137,E164,E191,E218,E245)=E86,TRUE,FALSE)</f>
        <v>1</v>
      </c>
    </row>
    <row r="272" spans="2:114" x14ac:dyDescent="0.35">
      <c r="B272" s="1" t="s">
        <v>83</v>
      </c>
      <c r="C272" s="1" t="b">
        <f>IF(SUM(E117,E144,E171,E198,E225,E252)=E87,TRUE,FALSE)</f>
        <v>1</v>
      </c>
    </row>
    <row r="273" spans="2:85" x14ac:dyDescent="0.35">
      <c r="B273" s="1" t="s">
        <v>84</v>
      </c>
      <c r="C273" s="1" t="b">
        <f>SUM(E122,E149,E176,E203,E230,E257)=E95</f>
        <v>1</v>
      </c>
    </row>
    <row r="275" spans="2:85" x14ac:dyDescent="0.35">
      <c r="B275" s="18" t="s">
        <v>85</v>
      </c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  <c r="BE275" s="49"/>
      <c r="BF275" s="49"/>
      <c r="BG275" s="49"/>
      <c r="BH275" s="49"/>
      <c r="BI275" s="49"/>
      <c r="BJ275" s="49"/>
      <c r="BK275" s="49"/>
      <c r="BL275" s="49"/>
      <c r="BM275" s="49"/>
      <c r="BN275" s="49"/>
      <c r="BO275" s="49"/>
      <c r="BP275" s="49"/>
      <c r="BQ275" s="49"/>
      <c r="BR275" s="49"/>
      <c r="BS275" s="49"/>
      <c r="BT275" s="49"/>
      <c r="BU275" s="49"/>
      <c r="BV275" s="49"/>
      <c r="BW275" s="49"/>
      <c r="BX275" s="49"/>
      <c r="BY275" s="49"/>
      <c r="BZ275" s="49"/>
      <c r="CA275" s="49"/>
      <c r="CB275" s="49"/>
      <c r="CC275" s="49"/>
      <c r="CD275" s="49"/>
      <c r="CE275" s="49"/>
      <c r="CF275" s="49"/>
      <c r="CG275" s="49"/>
    </row>
    <row r="277" spans="2:85" x14ac:dyDescent="0.35">
      <c r="B277" s="50" t="s">
        <v>65</v>
      </c>
      <c r="C277" s="51"/>
      <c r="D277" s="51"/>
      <c r="E277" s="51"/>
    </row>
    <row r="279" spans="2:85" x14ac:dyDescent="0.35">
      <c r="B279" s="2" t="s">
        <v>86</v>
      </c>
    </row>
    <row r="281" spans="2:85" x14ac:dyDescent="0.35">
      <c r="B281" s="40" t="s">
        <v>87</v>
      </c>
      <c r="E281" s="57">
        <f>IF(ISERROR(XIRR(G93:DJ93,G$4:DJ$4)),0,XIRR(G93:DJ93,G$4:DJ$4))</f>
        <v>2.9802322387695314E-9</v>
      </c>
    </row>
    <row r="282" spans="2:85" x14ac:dyDescent="0.35">
      <c r="B282" s="40" t="s">
        <v>88</v>
      </c>
      <c r="E282" s="57">
        <f>IF(ISERROR(XIRR(G92:DJ92,G$4:DJ$4)),0,XIRR(G92:DJ92,G$4:DJ$4))</f>
        <v>0.12221406102180479</v>
      </c>
    </row>
    <row r="284" spans="2:85" x14ac:dyDescent="0.35">
      <c r="B284" s="2" t="s">
        <v>89</v>
      </c>
    </row>
    <row r="286" spans="2:85" x14ac:dyDescent="0.35">
      <c r="B286" s="40" t="s">
        <v>87</v>
      </c>
      <c r="E286" s="57">
        <f>IF(ISERROR(XIRR(G96:CR96,G$4:CR$4)),0,XIRR(G96:CR96,G$4:CR$4))</f>
        <v>2.9802322387695314E-9</v>
      </c>
    </row>
    <row r="287" spans="2:85" x14ac:dyDescent="0.35">
      <c r="B287" s="40" t="s">
        <v>88</v>
      </c>
      <c r="E287" s="57">
        <f>IF(ISERROR(XIRR(G95:CR95,G$4:CR$4)),0,XIRR(G95:CR95,G$4:CR$4))</f>
        <v>0.12378111481666565</v>
      </c>
    </row>
    <row r="289" spans="2:5" x14ac:dyDescent="0.35">
      <c r="B289" s="2" t="s">
        <v>90</v>
      </c>
    </row>
    <row r="291" spans="2:5" ht="29" x14ac:dyDescent="0.35">
      <c r="B291" s="21" t="s">
        <v>91</v>
      </c>
      <c r="C291" s="21" t="s">
        <v>87</v>
      </c>
      <c r="D291" s="21" t="s">
        <v>92</v>
      </c>
    </row>
    <row r="292" spans="2:5" x14ac:dyDescent="0.35">
      <c r="B292" s="58" t="str">
        <f t="shared" ref="B292:B297" si="200">B14</f>
        <v>Community Solutions for Education Limited</v>
      </c>
      <c r="C292" s="57">
        <f>IF(ISERROR(XIRR(G119:CR119,G$4:CR$4)),0,XIRR(G119:CR119,G$4:CR$4))</f>
        <v>2.9802322387695314E-9</v>
      </c>
      <c r="D292" s="57">
        <f>IF(ISERROR(XIRR(G118:CR118,G$4:CR$4)),0,XIRR(G118:CR118,G$4:CR$4))</f>
        <v>0.12221406102180479</v>
      </c>
    </row>
    <row r="293" spans="2:5" x14ac:dyDescent="0.35">
      <c r="B293" s="58" t="str">
        <f t="shared" si="200"/>
        <v>Equitix Infrastructure 3 Limited</v>
      </c>
      <c r="C293" s="57">
        <f>IF(ISERROR(XIRR(G146:CR146,G$4:CR$4)),0,XIRR(G146:CR146,G$4:CR$4))</f>
        <v>2.9802322387695314E-9</v>
      </c>
      <c r="D293" s="57">
        <f>IF(ISERROR(XIRR(G145:CR145,G$4:CR$4)),0,XIRR(G145:CR145,G$4:CR$4))</f>
        <v>0.12221406102180479</v>
      </c>
    </row>
    <row r="294" spans="2:5" x14ac:dyDescent="0.35">
      <c r="B294" s="58" t="str">
        <f t="shared" si="200"/>
        <v>IUK Investments Limited</v>
      </c>
      <c r="C294" s="57">
        <f>IF(ISERROR(XIRR(G173:CR173,G$4:CR$4)),0,XIRR(G173:CR173,G$4:CR$4))</f>
        <v>2.9802322387695314E-9</v>
      </c>
      <c r="D294" s="57">
        <f>IF(ISERROR(XIRR(G172:CR172,G$4:CR$4)),0,XIRR(G172:CR172,G$4:CR$4))</f>
        <v>0.12221406102180479</v>
      </c>
    </row>
    <row r="295" spans="2:5" x14ac:dyDescent="0.35">
      <c r="B295" s="58" t="str">
        <f t="shared" si="200"/>
        <v>Enter name</v>
      </c>
      <c r="C295" s="57">
        <f>IF(ISERROR(XIRR(G200:CR200,G$4:CR$4)),0,XIRR(G200:CR200,G$4:CR$4))</f>
        <v>0</v>
      </c>
      <c r="D295" s="57">
        <f>IF(ISERROR(XIRR(G199:CR199,G$4:CR$4)),0,XIRR(G199:CR199,G$4:CR$4))</f>
        <v>0</v>
      </c>
    </row>
    <row r="296" spans="2:5" x14ac:dyDescent="0.35">
      <c r="B296" s="58" t="str">
        <f t="shared" si="200"/>
        <v>Enter name</v>
      </c>
      <c r="C296" s="57">
        <f>IF(ISERROR(XIRR(G227:CR227,G$4:CR$4)),0,XIRR(G227:CR227,G$4:CR$4))</f>
        <v>0</v>
      </c>
      <c r="D296" s="57">
        <f>IF(ISERROR(XIRR(G226:CR226,G$4:CR$4)),0,XIRR(G226:CR226,G$4:CR$4))</f>
        <v>0</v>
      </c>
    </row>
    <row r="297" spans="2:5" x14ac:dyDescent="0.35">
      <c r="B297" s="58" t="str">
        <f t="shared" si="200"/>
        <v>Enter name</v>
      </c>
      <c r="C297" s="57">
        <f>IF(ISERROR(XIRR(G254:CR254,G$4:CR$4)),0,XIRR(G254:CR254,G$4:CR$4))</f>
        <v>0</v>
      </c>
      <c r="D297" s="57">
        <f>IF(ISERROR(XIRR(G253:CR253,G$4:CR$4)),0,XIRR(G253:CR253,G$4:CR$4))</f>
        <v>0</v>
      </c>
    </row>
    <row r="299" spans="2:5" x14ac:dyDescent="0.35">
      <c r="B299" s="2" t="s">
        <v>93</v>
      </c>
    </row>
    <row r="300" spans="2:5" x14ac:dyDescent="0.35">
      <c r="E300" s="56"/>
    </row>
    <row r="301" spans="2:5" ht="29" x14ac:dyDescent="0.35">
      <c r="B301" s="21" t="s">
        <v>91</v>
      </c>
      <c r="C301" s="21" t="s">
        <v>87</v>
      </c>
      <c r="D301" s="21" t="s">
        <v>92</v>
      </c>
    </row>
    <row r="302" spans="2:5" x14ac:dyDescent="0.35">
      <c r="B302" s="58" t="str">
        <f t="shared" ref="B302:B307" si="201">B292</f>
        <v>Community Solutions for Education Limited</v>
      </c>
      <c r="C302" s="57">
        <f>IF(ISERROR(XIRR(G123:CR123,G$4:CR$4)),0,XIRR(G123:CR123,G$4:CR$4))</f>
        <v>2.9802322387695314E-9</v>
      </c>
      <c r="D302" s="57">
        <f>IF(ISERROR(XIRR(G122:CR122,G$4:CR$4)),0,XIRR(G122:CR122,G$4:CR$4))</f>
        <v>0.1237828314304352</v>
      </c>
    </row>
    <row r="303" spans="2:5" x14ac:dyDescent="0.35">
      <c r="B303" s="58" t="str">
        <f t="shared" si="201"/>
        <v>Equitix Infrastructure 3 Limited</v>
      </c>
      <c r="C303" s="57">
        <f>IF(ISERROR(XIRR(G150:CR150,G$4:CR$4)),0,XIRR(G150:CR150,G$4:CR$4))</f>
        <v>2.9802322387695314E-9</v>
      </c>
      <c r="D303" s="57">
        <f>IF(ISERROR(XIRR(G149:CR149,G$4:CR$4)),0,XIRR(G149:CR149,G$4:CR$4))</f>
        <v>0.1237828314304352</v>
      </c>
    </row>
    <row r="304" spans="2:5" x14ac:dyDescent="0.35">
      <c r="B304" s="58" t="str">
        <f t="shared" si="201"/>
        <v>IUK Investments Limited</v>
      </c>
      <c r="C304" s="57">
        <f>IF(ISERROR(XIRR(G177:CR177,G$4:CR$4)),0,XIRR(G177:CR177,G$4:CR$4))</f>
        <v>2.9802322387695314E-9</v>
      </c>
      <c r="D304" s="57">
        <f>IF(ISERROR(XIRR(G176:CR176,G$4:CR$4)),0,XIRR(G176:CR176,G$4:CR$4))</f>
        <v>0.12376565337181092</v>
      </c>
      <c r="E304" s="34"/>
    </row>
    <row r="305" spans="2:5" x14ac:dyDescent="0.35">
      <c r="B305" s="58" t="str">
        <f t="shared" si="201"/>
        <v>Enter name</v>
      </c>
      <c r="C305" s="57">
        <f>IF(ISERROR(XIRR(G204:CR204,G$4:CR$4)),0,XIRR(G204:CR204,G$4:CR$4))</f>
        <v>0</v>
      </c>
      <c r="D305" s="57">
        <f>IF(ISERROR(XIRR(G203:CR203,G$4:CR$4)),0,XIRR(G203:CR203,G$4:CR$4))</f>
        <v>0</v>
      </c>
    </row>
    <row r="306" spans="2:5" x14ac:dyDescent="0.35">
      <c r="B306" s="58" t="str">
        <f t="shared" si="201"/>
        <v>Enter name</v>
      </c>
      <c r="C306" s="57">
        <f>IF(ISERROR(XIRR(G231:CR231,G$4:CR$4)),0,XIRR(G231:CR231,G$4:CR$4))</f>
        <v>0</v>
      </c>
      <c r="D306" s="57">
        <f>IF(ISERROR(XIRR(G230:CR230,G$4:CR$4)),0,XIRR(G230:CR230,G$4:CR$4))</f>
        <v>0</v>
      </c>
    </row>
    <row r="307" spans="2:5" x14ac:dyDescent="0.35">
      <c r="B307" s="58" t="str">
        <f t="shared" si="201"/>
        <v>Enter name</v>
      </c>
      <c r="C307" s="57">
        <f>IF(ISERROR(XIRR(G258:CR258,G$4:CR$4)),0,XIRR(G258:CR258,G$4:CR$4))</f>
        <v>0</v>
      </c>
      <c r="D307" s="57">
        <f>IF(ISERROR(XIRR(G257:CR257,G$4:CR$4)),0,XIRR(G257:CR257,G$4:CR$4))</f>
        <v>0</v>
      </c>
    </row>
    <row r="309" spans="2:5" x14ac:dyDescent="0.35">
      <c r="B309" s="50" t="s">
        <v>70</v>
      </c>
      <c r="C309" s="51"/>
      <c r="D309" s="51"/>
      <c r="E309" s="51"/>
    </row>
    <row r="311" spans="2:5" x14ac:dyDescent="0.35">
      <c r="B311" s="2" t="s">
        <v>86</v>
      </c>
    </row>
    <row r="313" spans="2:5" x14ac:dyDescent="0.35">
      <c r="B313" s="40" t="s">
        <v>87</v>
      </c>
      <c r="E313" s="57">
        <f>IF(ISERROR(XIRR(G101:CR101,G$4:CR$4)),0,XIRR(G101:CR101,G$4:CR$4))</f>
        <v>2.9802322387695314E-9</v>
      </c>
    </row>
    <row r="314" spans="2:5" x14ac:dyDescent="0.35">
      <c r="B314" s="40" t="s">
        <v>88</v>
      </c>
      <c r="E314" s="57">
        <f>IF(ISERROR(XIRR(G100:CR100,G$4:CR$4)),0,XIRR(G100:CR100,G$4:CR$4))</f>
        <v>9.4861534237861631E-2</v>
      </c>
    </row>
    <row r="316" spans="2:5" x14ac:dyDescent="0.35">
      <c r="B316" s="2" t="s">
        <v>89</v>
      </c>
    </row>
    <row r="318" spans="2:5" x14ac:dyDescent="0.35">
      <c r="B318" s="40" t="s">
        <v>87</v>
      </c>
      <c r="E318" s="57">
        <f>IF(ISERROR(XIRR(G104:CR104,G$4:CR$4)),0,XIRR(G104:CR104,G$4:CR$4))</f>
        <v>2.9802322387695314E-9</v>
      </c>
    </row>
    <row r="319" spans="2:5" x14ac:dyDescent="0.35">
      <c r="B319" s="40" t="s">
        <v>88</v>
      </c>
      <c r="E319" s="57">
        <f>IF(ISERROR(XIRR(G103:CR103,G$4:CR$4)),0,XIRR(G103:CR103,G$4:CR$4))</f>
        <v>9.6390396356582669E-2</v>
      </c>
    </row>
    <row r="321" spans="2:4" x14ac:dyDescent="0.35">
      <c r="B321" s="2" t="s">
        <v>90</v>
      </c>
    </row>
    <row r="323" spans="2:4" ht="29" x14ac:dyDescent="0.35">
      <c r="B323" s="21" t="s">
        <v>91</v>
      </c>
      <c r="C323" s="21" t="s">
        <v>87</v>
      </c>
      <c r="D323" s="21" t="s">
        <v>92</v>
      </c>
    </row>
    <row r="324" spans="2:4" x14ac:dyDescent="0.35">
      <c r="B324" s="58" t="str">
        <f t="shared" ref="B324:B329" si="202">B292</f>
        <v>Community Solutions for Education Limited</v>
      </c>
      <c r="C324" s="57">
        <f>IF(ISERROR(XIRR(G129:CR129,G$4:CR$4)),0,XIRR(G129:CR129,G$4:CR$4))</f>
        <v>2.9802322387695314E-9</v>
      </c>
      <c r="D324" s="57">
        <f>IF(ISERROR(XIRR(G128:CR128,G$4:CR$4)),0,XIRR(G128:CR128,G$4:CR$4))</f>
        <v>9.4861534237861631E-2</v>
      </c>
    </row>
    <row r="325" spans="2:4" x14ac:dyDescent="0.35">
      <c r="B325" s="58" t="str">
        <f t="shared" si="202"/>
        <v>Equitix Infrastructure 3 Limited</v>
      </c>
      <c r="C325" s="57">
        <f>IF(ISERROR(XIRR(G156:CR156,G$4:CR$4)),0,XIRR(G156:CR156,G$4:CR$4))</f>
        <v>2.9802322387695314E-9</v>
      </c>
      <c r="D325" s="57">
        <f>IF(ISERROR(XIRR(G155:CR155,G$4:CR$4)),0,XIRR(G155:CR155,G$4:CR$4))</f>
        <v>9.4861534237861631E-2</v>
      </c>
    </row>
    <row r="326" spans="2:4" x14ac:dyDescent="0.35">
      <c r="B326" s="58" t="str">
        <f t="shared" si="202"/>
        <v>IUK Investments Limited</v>
      </c>
      <c r="C326" s="57">
        <f>IF(ISERROR(XIRR(G183:CR183,G$4:CR$4)),0,XIRR(G183:CR183,G$4:CR$4))</f>
        <v>2.9802322387695314E-9</v>
      </c>
      <c r="D326" s="57">
        <f>IF(ISERROR(XIRR(G182:CR182,G$4:CR$4)),0,XIRR(G182:CR182,G$4:CR$4))</f>
        <v>9.4861534237861631E-2</v>
      </c>
    </row>
    <row r="327" spans="2:4" x14ac:dyDescent="0.35">
      <c r="B327" s="58" t="str">
        <f t="shared" si="202"/>
        <v>Enter name</v>
      </c>
      <c r="C327" s="57">
        <f>IF(ISERROR(XIRR(G209:CR209,G$4:CR$4)),0,XIRR(G209:CR209,G$4:CR$4))</f>
        <v>0</v>
      </c>
      <c r="D327" s="57">
        <f>IF(ISERROR(XIRR(G208:CR208,G$4:CR$4)),0,XIRR(G208:CR208,G$4:CR$4))</f>
        <v>0</v>
      </c>
    </row>
    <row r="328" spans="2:4" x14ac:dyDescent="0.35">
      <c r="B328" s="58" t="str">
        <f t="shared" si="202"/>
        <v>Enter name</v>
      </c>
      <c r="C328" s="57">
        <f>IF(ISERROR(XIRR(G236:CR236,G$4:CR$4)),0,XIRR(G236:CR236,G$4:CR$4))</f>
        <v>0</v>
      </c>
      <c r="D328" s="57">
        <f>IF(ISERROR(XIRR(G235:CR235,G$4:CR$4)),0,XIRR(G235:CR235,G$4:CR$4))</f>
        <v>0</v>
      </c>
    </row>
    <row r="329" spans="2:4" x14ac:dyDescent="0.35">
      <c r="B329" s="58" t="str">
        <f t="shared" si="202"/>
        <v>Enter name</v>
      </c>
      <c r="C329" s="57">
        <f>IF(ISERROR(XIRR(G263:CR263,G$4:CR$4)),0,XIRR(G263:CR263,G$4:CR$4))</f>
        <v>0</v>
      </c>
      <c r="D329" s="57">
        <f>IF(ISERROR(XIRR(G262:CR262,G$4:CR$4)),0,XIRR(G262:CR262,G$4:CR$4))</f>
        <v>0</v>
      </c>
    </row>
    <row r="331" spans="2:4" x14ac:dyDescent="0.35">
      <c r="B331" s="2" t="s">
        <v>93</v>
      </c>
    </row>
    <row r="333" spans="2:4" ht="29" x14ac:dyDescent="0.35">
      <c r="B333" s="21" t="s">
        <v>91</v>
      </c>
      <c r="C333" s="21" t="s">
        <v>87</v>
      </c>
      <c r="D333" s="21" t="s">
        <v>92</v>
      </c>
    </row>
    <row r="334" spans="2:4" x14ac:dyDescent="0.35">
      <c r="B334" s="58" t="str">
        <f t="shared" ref="B334:B339" si="203">B324</f>
        <v>Community Solutions for Education Limited</v>
      </c>
      <c r="C334" s="57">
        <f>IF(ISERROR(XIRR(G133:CR133,G$4:CR$4)),0,XIRR(G133:CR133,G$4:CR$4))</f>
        <v>2.9802322387695314E-9</v>
      </c>
      <c r="D334" s="57">
        <f>IF(ISERROR(XIRR(G132:CR132,G$4:CR$4)),0,XIRR(G132:CR132,G$4:CR$4))</f>
        <v>9.6392065286636353E-2</v>
      </c>
    </row>
    <row r="335" spans="2:4" x14ac:dyDescent="0.35">
      <c r="B335" s="58" t="str">
        <f t="shared" si="203"/>
        <v>Equitix Infrastructure 3 Limited</v>
      </c>
      <c r="C335" s="57">
        <f>IF(ISERROR(XIRR(G160:CR160,G$4:CR$4)),0,XIRR(G160:CR160,G$4:CR$4))</f>
        <v>2.9802322387695314E-9</v>
      </c>
      <c r="D335" s="57">
        <f>IF(ISERROR(XIRR(G159:CR159,G$4:CR$4)),0,XIRR(G159:CR159,G$4:CR$4))</f>
        <v>9.6392065286636353E-2</v>
      </c>
    </row>
    <row r="336" spans="2:4" x14ac:dyDescent="0.35">
      <c r="B336" s="58" t="str">
        <f t="shared" si="203"/>
        <v>IUK Investments Limited</v>
      </c>
      <c r="C336" s="57">
        <f>IF(ISERROR(XIRR(G187:CR187,G$4:CR$4)),0,XIRR(G187:CR187,G$4:CR$4))</f>
        <v>2.9802322387695314E-9</v>
      </c>
      <c r="D336" s="57">
        <f>IF(ISERROR(XIRR(G186:CR186,G$4:CR$4)),0,XIRR(G186:CR186,G$4:CR$4))</f>
        <v>9.6375304460525529E-2</v>
      </c>
    </row>
    <row r="337" spans="2:4" x14ac:dyDescent="0.35">
      <c r="B337" s="58" t="str">
        <f t="shared" si="203"/>
        <v>Enter name</v>
      </c>
      <c r="C337" s="57">
        <f>IF(ISERROR(XIRR(G214:CR214,G$4:CR$4)),0,XIRR(G214:CR214,G$4:CR$4))</f>
        <v>0</v>
      </c>
      <c r="D337" s="57">
        <f>IF(ISERROR(XIRR(G213:CR213,G$4:CR$4)),0,XIRR(G213:CR213,G$4:CR$4))</f>
        <v>0</v>
      </c>
    </row>
    <row r="338" spans="2:4" x14ac:dyDescent="0.35">
      <c r="B338" s="58" t="str">
        <f t="shared" si="203"/>
        <v>Enter name</v>
      </c>
      <c r="C338" s="57">
        <f>IF(ISERROR(XIRR(G241:CR241,G$4:CR$4)),0,XIRR(G241:CR241,G$4:CR$4))</f>
        <v>0</v>
      </c>
      <c r="D338" s="57">
        <f>IF(ISERROR(XIRR(G240:CR240,G$4:CR$4)),0,XIRR(G240:CR240,G$4:CR$4))</f>
        <v>0</v>
      </c>
    </row>
    <row r="339" spans="2:4" x14ac:dyDescent="0.35">
      <c r="B339" s="58" t="str">
        <f t="shared" si="203"/>
        <v>Enter name</v>
      </c>
      <c r="C339" s="57">
        <f>IF(ISERROR(XIRR(G268:CR268,G$4:CR$4)),0,XIRR(G268:CR268,G$4:CR$4))</f>
        <v>0</v>
      </c>
      <c r="D339" s="57">
        <f>IF(ISERROR(XIRR(G267:CR267,G$4:CR$4)),0,XIRR(G267:CR267,G$4:CR$4))</f>
        <v>0</v>
      </c>
    </row>
  </sheetData>
  <conditionalFormatting sqref="G56:DJ65">
    <cfRule type="expression" dxfId="11" priority="6">
      <formula>G$4&gt;=$C$9</formula>
    </cfRule>
  </conditionalFormatting>
  <conditionalFormatting sqref="G70:DJ79">
    <cfRule type="expression" dxfId="10" priority="5">
      <formula>G$4&lt;$C$9</formula>
    </cfRule>
  </conditionalFormatting>
  <conditionalFormatting sqref="C271:C273">
    <cfRule type="cellIs" dxfId="9" priority="1" operator="equal">
      <formula>TRUE</formula>
    </cfRule>
    <cfRule type="cellIs" dxfId="8" priority="2" operator="equal">
      <formula>FALSE</formula>
    </cfRule>
  </conditionalFormatting>
  <conditionalFormatting sqref="E82">
    <cfRule type="cellIs" dxfId="7" priority="3" operator="equal">
      <formula>TRUE</formula>
    </cfRule>
    <cfRule type="cellIs" dxfId="6" priority="4" operator="equal">
      <formula>FALSE</formula>
    </cfRule>
  </conditionalFormatting>
  <pageMargins left="0.7" right="0.7" top="0.75" bottom="0.75" header="0.3" footer="0.3"/>
  <pageSetup paperSize="8" scale="10" orientation="portrait"/>
  <rowBreaks count="1" manualBreakCount="1">
    <brk id="1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Cover</vt:lpstr>
      <vt:lpstr>PSBP NE Info</vt:lpstr>
      <vt:lpstr>PSBP NE Return</vt:lpstr>
      <vt:lpstr>PSBP Yorks Info</vt:lpstr>
      <vt:lpstr>PSBP Yorks Return</vt:lpstr>
      <vt:lpstr>PSBP HLR Info</vt:lpstr>
      <vt:lpstr>PSBP HLR Return</vt:lpstr>
      <vt:lpstr>PSBP NW Info</vt:lpstr>
      <vt:lpstr>PSBP NW Return</vt:lpstr>
      <vt:lpstr>PSBP Midlands Info</vt:lpstr>
      <vt:lpstr>PSBP Midlands Return</vt:lpstr>
      <vt:lpstr>'PSBP NW Return'!Print_Area</vt:lpstr>
    </vt:vector>
  </TitlesOfParts>
  <Company>Cabinet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Akash Mathew</dc:creator>
  <cp:lastModifiedBy>Akash Mathew</cp:lastModifiedBy>
  <dcterms:created xsi:type="dcterms:W3CDTF">2022-09-27T20:22:07Z</dcterms:created>
  <dcterms:modified xsi:type="dcterms:W3CDTF">2023-08-08T12:04:46Z</dcterms:modified>
</cp:coreProperties>
</file>