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C:\Users\langridgej519\Desktop\"/>
    </mc:Choice>
  </mc:AlternateContent>
  <xr:revisionPtr revIDLastSave="0" documentId="8_{1CE67FA4-5252-4F98-9842-4F10574F152C}" xr6:coauthVersionLast="47" xr6:coauthVersionMax="47" xr10:uidLastSave="{00000000-0000-0000-0000-000000000000}"/>
  <bookViews>
    <workbookView xWindow="-110" yWindow="-110" windowWidth="19420" windowHeight="10420" firstSheet="1" activeTab="1" xr2:uid="{CE199D37-C96F-400D-A00B-52F7ABDB6849}"/>
  </bookViews>
  <sheets>
    <sheet name="Data" sheetId="6" state="hidden" r:id="rId1"/>
    <sheet name="Start here" sheetId="3" r:id="rId2"/>
    <sheet name="Assessment" sheetId="1" r:id="rId3"/>
    <sheet name="Metrics" sheetId="5" r:id="rId4"/>
  </sheets>
  <calcPr calcId="191028"/>
  <pivotCaches>
    <pivotCache cacheId="2"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6" l="1"/>
  <c r="F8" i="6"/>
  <c r="F11" i="6"/>
  <c r="F12" i="6"/>
  <c r="F13" i="6"/>
  <c r="F14" i="6"/>
  <c r="F15" i="6"/>
  <c r="F16" i="6"/>
  <c r="F17" i="6"/>
  <c r="F18" i="6"/>
  <c r="F19" i="6"/>
  <c r="F20" i="6"/>
  <c r="F21" i="6"/>
  <c r="F22" i="6"/>
  <c r="F23" i="6"/>
  <c r="F24" i="6"/>
  <c r="F2" i="6"/>
  <c r="E2" i="6"/>
  <c r="D24" i="6"/>
  <c r="D23" i="6"/>
  <c r="D22" i="6"/>
  <c r="D21" i="6"/>
  <c r="D20" i="6"/>
  <c r="D19" i="6"/>
  <c r="D18" i="6"/>
  <c r="D17" i="6"/>
  <c r="D16" i="6"/>
  <c r="D15" i="6"/>
  <c r="D14" i="6"/>
  <c r="D13" i="6"/>
  <c r="D12" i="6"/>
  <c r="D11" i="6"/>
  <c r="D10" i="6"/>
  <c r="D9" i="6"/>
  <c r="D8" i="6"/>
  <c r="D7" i="6"/>
  <c r="D6" i="6"/>
  <c r="D5" i="6"/>
  <c r="D4" i="6"/>
  <c r="D3" i="6"/>
  <c r="D2" i="6"/>
  <c r="E3" i="6"/>
  <c r="E4" i="6"/>
  <c r="F4" i="6" s="1"/>
  <c r="E5" i="6"/>
  <c r="F5" i="6" s="1"/>
  <c r="E6" i="6"/>
  <c r="F6" i="6" s="1"/>
  <c r="E7" i="6"/>
  <c r="F7" i="6" s="1"/>
  <c r="E8" i="6"/>
  <c r="E9" i="6"/>
  <c r="F9" i="6" s="1"/>
  <c r="E10" i="6"/>
  <c r="F10" i="6" s="1"/>
  <c r="E11" i="6"/>
  <c r="E12" i="6"/>
  <c r="E13" i="6"/>
  <c r="E14" i="6"/>
  <c r="E15" i="6"/>
  <c r="E16" i="6"/>
  <c r="E17" i="6"/>
  <c r="E18" i="6"/>
  <c r="E19" i="6"/>
  <c r="E20" i="6"/>
  <c r="E21" i="6"/>
  <c r="E22" i="6"/>
  <c r="E23" i="6"/>
  <c r="E24" i="6"/>
  <c r="K3" i="6"/>
  <c r="K4" i="6"/>
  <c r="K5" i="6"/>
  <c r="K6" i="6"/>
  <c r="K7" i="6"/>
  <c r="K8" i="6"/>
  <c r="K9" i="6"/>
  <c r="K10" i="6"/>
  <c r="K11" i="6"/>
  <c r="K12" i="6"/>
  <c r="K13" i="6"/>
  <c r="K14" i="6"/>
  <c r="K15" i="6"/>
  <c r="K16" i="6"/>
  <c r="K17" i="6"/>
  <c r="K18" i="6"/>
  <c r="K19" i="6"/>
  <c r="K20" i="6"/>
  <c r="K21" i="6"/>
  <c r="K22" i="6"/>
  <c r="K23" i="6"/>
  <c r="K24" i="6"/>
  <c r="J3" i="6"/>
  <c r="J4" i="6"/>
  <c r="J5" i="6"/>
  <c r="J6" i="6"/>
  <c r="J7" i="6"/>
  <c r="J8" i="6"/>
  <c r="J9" i="6"/>
  <c r="J10" i="6"/>
  <c r="J11" i="6"/>
  <c r="J12" i="6"/>
  <c r="J13" i="6"/>
  <c r="J14" i="6"/>
  <c r="J15" i="6"/>
  <c r="J16" i="6"/>
  <c r="J17" i="6"/>
  <c r="J18" i="6"/>
  <c r="J19" i="6"/>
  <c r="J20" i="6"/>
  <c r="J21" i="6"/>
  <c r="J22" i="6"/>
  <c r="J23" i="6"/>
  <c r="J24" i="6"/>
  <c r="K2" i="6"/>
  <c r="J2" i="6"/>
  <c r="I3" i="6"/>
  <c r="I4" i="6"/>
  <c r="I5" i="6"/>
  <c r="I6" i="6"/>
  <c r="I7" i="6"/>
  <c r="I8" i="6"/>
  <c r="I9" i="6"/>
  <c r="I10" i="6"/>
  <c r="I11" i="6"/>
  <c r="I12" i="6"/>
  <c r="I13" i="6"/>
  <c r="I14" i="6"/>
  <c r="I15" i="6"/>
  <c r="I16" i="6"/>
  <c r="I17" i="6"/>
  <c r="I18" i="6"/>
  <c r="I19" i="6"/>
  <c r="I20" i="6"/>
  <c r="I21" i="6"/>
  <c r="I22" i="6"/>
  <c r="I23" i="6"/>
  <c r="I24" i="6"/>
  <c r="H3" i="6"/>
  <c r="H4" i="6"/>
  <c r="H5" i="6"/>
  <c r="H6" i="6"/>
  <c r="H7" i="6"/>
  <c r="H8" i="6"/>
  <c r="H9" i="6"/>
  <c r="H10" i="6"/>
  <c r="H11" i="6"/>
  <c r="H12" i="6"/>
  <c r="H13" i="6"/>
  <c r="H14" i="6"/>
  <c r="H15" i="6"/>
  <c r="H16" i="6"/>
  <c r="H17" i="6"/>
  <c r="H18" i="6"/>
  <c r="H19" i="6"/>
  <c r="H20" i="6"/>
  <c r="H21" i="6"/>
  <c r="H22" i="6"/>
  <c r="H23" i="6"/>
  <c r="H24" i="6"/>
  <c r="I2" i="6"/>
  <c r="H2" i="6"/>
  <c r="G3" i="6"/>
  <c r="G4" i="6"/>
  <c r="G5" i="6"/>
  <c r="G6" i="6"/>
  <c r="G7" i="6"/>
  <c r="G8" i="6"/>
  <c r="G9" i="6"/>
  <c r="G10" i="6"/>
  <c r="G11" i="6"/>
  <c r="G12" i="6"/>
  <c r="G13" i="6"/>
  <c r="G14" i="6"/>
  <c r="G15" i="6"/>
  <c r="G16" i="6"/>
  <c r="G17" i="6"/>
  <c r="G18" i="6"/>
  <c r="G19" i="6"/>
  <c r="G20" i="6"/>
  <c r="G21" i="6"/>
  <c r="G22" i="6"/>
  <c r="G23" i="6"/>
  <c r="G24" i="6"/>
  <c r="G2" i="6"/>
  <c r="C24" i="6"/>
  <c r="C23" i="6"/>
  <c r="C22" i="6"/>
  <c r="C21" i="6"/>
  <c r="C20" i="6"/>
  <c r="C19" i="6"/>
  <c r="C18" i="6"/>
  <c r="C17" i="6"/>
  <c r="C16" i="6"/>
  <c r="C15" i="6"/>
  <c r="C14" i="6"/>
  <c r="C13" i="6"/>
  <c r="C12" i="6"/>
  <c r="C11" i="6"/>
  <c r="C10" i="6"/>
  <c r="C9" i="6"/>
  <c r="C8" i="6"/>
  <c r="C7" i="6"/>
  <c r="C6" i="6"/>
  <c r="C5" i="6"/>
  <c r="C4" i="6"/>
  <c r="C3" i="6"/>
  <c r="C2" i="6"/>
  <c r="B2" i="6"/>
  <c r="B3" i="6"/>
  <c r="B4" i="6"/>
  <c r="B5" i="6"/>
  <c r="B6" i="6"/>
  <c r="B7" i="6"/>
  <c r="B8" i="6"/>
  <c r="B9" i="6"/>
  <c r="B10" i="6"/>
  <c r="B11" i="6"/>
  <c r="B12" i="6"/>
  <c r="B13" i="6"/>
  <c r="B14" i="6"/>
  <c r="B15" i="6"/>
  <c r="B16" i="6"/>
  <c r="B17" i="6"/>
  <c r="B18" i="6"/>
  <c r="B19" i="6"/>
  <c r="B20" i="6"/>
  <c r="B21" i="6"/>
  <c r="B22" i="6"/>
  <c r="B23" i="6"/>
  <c r="B24" i="6"/>
  <c r="A2" i="6"/>
  <c r="A3" i="6"/>
  <c r="A4" i="6"/>
  <c r="A5" i="6"/>
  <c r="A6" i="6"/>
  <c r="A7" i="6"/>
  <c r="A8" i="6"/>
  <c r="A9" i="6"/>
  <c r="A10" i="6"/>
  <c r="A11" i="6"/>
  <c r="A12" i="6"/>
  <c r="A13" i="6"/>
  <c r="A14" i="6"/>
  <c r="A15" i="6"/>
  <c r="A16" i="6"/>
  <c r="A17" i="6"/>
  <c r="A18" i="6"/>
  <c r="A19" i="6"/>
  <c r="A20" i="6"/>
  <c r="A21" i="6"/>
  <c r="A22" i="6"/>
  <c r="A23" i="6"/>
  <c r="A2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tc={5DD23334-4C9D-41C1-AF1C-99F00ED9545C}</author>
    <author>tc={40638F5B-2E85-4EE1-BC74-155CF00B2A16}</author>
    <author>tc={FBA15055-5E51-4A33-9592-5C2FC65207D1}</author>
    <author>tc={C1C75C71-1ABF-453C-9B79-91E848D91B47}</author>
    <author>tc={EE960872-7CB7-476D-96C4-095C5294049D}</author>
    <author>tc={BD1CD0F5-CD03-40A8-84F7-A2042D18859F}</author>
    <author>tc={E8423447-E890-4EFA-91C1-4692ADAC0D42}</author>
  </authors>
  <commentList>
    <comment ref="I1" authorId="0" shapeId="0" xr:uid="{5DD23334-4C9D-41C1-AF1C-99F00ED9545C}">
      <text>
        <t>[Threaded comment]
Your version of Excel allows you to read this threaded comment; however, any edits to it will get removed if the file is opened in a newer version of Excel. Learn more: https://go.microsoft.com/fwlink/?linkid=870924
Comment:
    A maturity score of 0-5, a description of each level is in the adjacent table. N/A where not applicable.</t>
      </text>
    </comment>
    <comment ref="J1" authorId="1" shapeId="0" xr:uid="{40638F5B-2E85-4EE1-BC74-155CF00B2A16}">
      <text>
        <t xml:space="preserve">[Threaded comment]
Your version of Excel allows you to read this threaded comment; however, any edits to it will get removed if the file is opened in a newer version of Excel. Learn more: https://go.microsoft.com/fwlink/?linkid=870924
Comment:
    This should reference some documentary evidence to justify the self-assessment. This evidence should be made available to an assessor for any independent review.
</t>
      </text>
    </comment>
    <comment ref="K1" authorId="2" shapeId="0" xr:uid="{FBA15055-5E51-4A33-9592-5C2FC65207D1}">
      <text>
        <t>[Threaded comment]
Your version of Excel allows you to read this threaded comment; however, any edits to it will get removed if the file is opened in a newer version of Excel. Learn more: https://go.microsoft.com/fwlink/?linkid=870924
Comment:
    This may be used to clarify the self-assessment, or highlight parts of the supporting evidence. However, only referenced evidence can be used to justify the self-assessment not any compliance statements provided here.</t>
      </text>
    </comment>
    <comment ref="L1" authorId="3" shapeId="0" xr:uid="{C1C75C71-1ABF-453C-9B79-91E848D91B47}">
      <text>
        <t>[Threaded comment]
Your version of Excel allows you to read this threaded comment; however, any edits to it will get removed if the file is opened in a newer version of Excel. Learn more: https://go.microsoft.com/fwlink/?linkid=870924
Comment:
    Testing an alternative to a Y/N response. Select from:
Questioned - self-assessment partially validated
Disputed - self-assessment not justified by the evidence
Confirmed - self-assessment is supported by the evidence provided.</t>
      </text>
    </comment>
    <comment ref="M1" authorId="4" shapeId="0" xr:uid="{EE960872-7CB7-476D-96C4-095C5294049D}">
      <text>
        <t xml:space="preserve">[Threaded comment]
Your version of Excel allows you to read this threaded comment; however, any edits to it will get removed if the file is opened in a newer version of Excel. Learn more: https://go.microsoft.com/fwlink/?linkid=870924
Comment:
    Select from current options:
Missing evidence.
Partially completed evidence
Evidence does not justify claimed maturity level
Non-compliance(s) with MOD policy
Not Applicable	</t>
      </text>
    </comment>
    <comment ref="N1" authorId="5" shapeId="0" xr:uid="{BD1CD0F5-CD03-40A8-84F7-A2042D18859F}">
      <text>
        <t>[Threaded comment]
Your version of Excel allows you to read this threaded comment; however, any edits to it will get removed if the file is opened in a newer version of Excel. Learn more: https://go.microsoft.com/fwlink/?linkid=870924
Comment:
    Brief comment to justify any discrepancy</t>
      </text>
    </comment>
    <comment ref="O1" authorId="6" shapeId="0" xr:uid="{E8423447-E890-4EFA-91C1-4692ADAC0D42}">
      <text>
        <t>[Threaded comment]
Your version of Excel allows you to read this threaded comment; however, any edits to it will get removed if the file is opened in a newer version of Excel. Learn more: https://go.microsoft.com/fwlink/?linkid=870924
Comment:
    Brief comment on a specific piece of evidence e.g. how it could be improved, or how well it justifies the self assessments, or where it is particularly good.</t>
      </text>
    </comment>
  </commentList>
</comments>
</file>

<file path=xl/sharedStrings.xml><?xml version="1.0" encoding="utf-8"?>
<sst xmlns="http://schemas.openxmlformats.org/spreadsheetml/2006/main" count="291" uniqueCount="217">
  <si>
    <t>QuestionCode</t>
  </si>
  <si>
    <t>QuestionText</t>
  </si>
  <si>
    <t>AssessmentDate</t>
  </si>
  <si>
    <t>TOARef</t>
  </si>
  <si>
    <t>Score</t>
  </si>
  <si>
    <t>Maturity</t>
  </si>
  <si>
    <t>Evidence</t>
  </si>
  <si>
    <t>Assessor Review</t>
  </si>
  <si>
    <t>Assessor Reason</t>
  </si>
  <si>
    <t>Supporting Comments</t>
  </si>
  <si>
    <t>Evidence Comments</t>
  </si>
  <si>
    <t>Project Information</t>
  </si>
  <si>
    <t>Project Name:</t>
  </si>
  <si>
    <t>CADMID Stage:</t>
  </si>
  <si>
    <t>TOA Reference:</t>
  </si>
  <si>
    <t>User's Name:</t>
  </si>
  <si>
    <t>Email Address:</t>
  </si>
  <si>
    <t>Date Of Completion:</t>
  </si>
  <si>
    <t>Description</t>
  </si>
  <si>
    <t>This document contains a draft set of questions for a project to self-assess the quality of its risk management activities. These questions are for projects in the ‘Assessment’, ‘Demonstration' or 'Manufacture' stage of the CADMID lifecycle. Only projects in these phases should be answering these specific questions. Those in other phases should use the appropriate document for that phase as the questions may differ depending on the stage. For reference Assessment is pre OBC and Demonstration is pre FBC.
You can see the metrics on the ‘Metrics’ tab based on the answers you provide. This should be helpful in seeing the areas in the project that need more attention.
Projects should provide hyperlinks to documents that provide evidence for their self-assessments. These will need to be made available to an Assessor when they perform a Secure by Design review of the project’s self-assessment. A link to a sharepoint is ideal. Your assessor should then be given access rights to view these documents so they can perform a second line review. 
If you need more information on a specific question you can search for the corresponding Category ID under the NIST CSF framework which these questions are based on. This will provide more information is needed.</t>
  </si>
  <si>
    <t>Potential Evidence</t>
  </si>
  <si>
    <t xml:space="preserve">Evidence may be drawn from, but is not limited to, the following: 
•	Documents developed as part of the acquisition process that are not necessarily focused on security, e.g. requirements documents
•	Security or risk focused documents
•	Risk registers
•	Discussions with stakeholders for security – preferably with an agreed written summary
•	Agendas and minutes of security, or risk, focused meetings
•	Reviews of architectural design patterns 
•	Application of security technology 
•	Risks or incidents that have been realized, and their treatment documented </t>
  </si>
  <si>
    <t>Reference</t>
  </si>
  <si>
    <t>Links to source</t>
  </si>
  <si>
    <t>Version</t>
  </si>
  <si>
    <t>NIST CSF</t>
  </si>
  <si>
    <t>Framework for Improving Critical Infrastructure Cybersecurity, Version 1.1 (nist.gov) </t>
  </si>
  <si>
    <t>MoD Policy &amp; Guidance</t>
  </si>
  <si>
    <t>Policy and Guidance (sharepoint.com)</t>
  </si>
  <si>
    <t>Function ID</t>
  </si>
  <si>
    <t>Function</t>
  </si>
  <si>
    <t>Category ID</t>
  </si>
  <si>
    <t>Category</t>
  </si>
  <si>
    <t>Question</t>
  </si>
  <si>
    <t>Related MOD Policy</t>
  </si>
  <si>
    <t>Supporting Evidence Examples</t>
  </si>
  <si>
    <t>Supporting Evidence</t>
  </si>
  <si>
    <t>Project Comments (optional)</t>
  </si>
  <si>
    <t>Reason for Discrepancy</t>
  </si>
  <si>
    <t>Supporting Comments (if disagreement)</t>
  </si>
  <si>
    <t>Comment on Evidence (optional)</t>
  </si>
  <si>
    <t>Maturity Level</t>
  </si>
  <si>
    <t>Maturity Description</t>
  </si>
  <si>
    <t>Process</t>
  </si>
  <si>
    <t>ID</t>
  </si>
  <si>
    <t>Identify</t>
  </si>
  <si>
    <t>ID.AM</t>
  </si>
  <si>
    <t>Asset Management</t>
  </si>
  <si>
    <t>Physical devices and systems within the organization are inventoried.
Software platforms and applications within the organization are inventoried.
Organizational communication and data flows are mapped.
External information systems are catalogued.
Resources (e.g., hardware, devices, data, time, personnel, and software) are prioritized based on their classification, criticality, and business value.
Cybersecurity roles and responsibilities for the entire workforce and third-party stakeholders (e.g., suppliers, customers, partners) are established.</t>
  </si>
  <si>
    <t>Has the project identified and prioritised all relevant physical and virtual assets for the capabilities that it is delivering?</t>
  </si>
  <si>
    <t>Governance Risk and Compliance
JSP 440 4A - Information and Cyber Security 
JSP 440 4B - Classification and Marking
JSP 440 4C - Information Assets and Handling
JSP 440 4J - Supply Chain Cyber Risk Management
JSP 440 5C - Building Cyber SbD Capabilities
JSP 441 - Identifying Information Assets (pertaining to large databases)
JSP 441 - Identifying Information Inputs
JSP 503 Leaflet 3 - Identifying and Categorising Critical Systems in Defence
JSP 503 Leaflet 5 - Business Continuity
JSP 604 - Service Asset and Configuration Management</t>
  </si>
  <si>
    <t xml:space="preserve">Asset registers.
Bulk data assessment.
Business continuity plan.
Codes of Connection.
Configuration management system.
Critical components/systems list.
Interconnection/exchange security agreements.
MOUs.
Safeguarding compliance.
Security grading guide. 
Service level agreements.
Sy training. 
SyOps or other security orders. </t>
  </si>
  <si>
    <t>Example: Asset Register
(https://sharepoint.com/...)
Please use a full URL instead of a hyperlink.
Alt+Enter for a new line.</t>
  </si>
  <si>
    <t>NA</t>
  </si>
  <si>
    <t>Not Applicable</t>
  </si>
  <si>
    <t>This is not applicable to the project.</t>
  </si>
  <si>
    <t>ID.BE</t>
  </si>
  <si>
    <t>Business Environment</t>
  </si>
  <si>
    <t>The organization’s role in the supply chain is identified and communicated
The organization’s place in critical infrastructure and its industry sector is identified and communicated
Priorities for organizational mission, objectives, and activities are established and communicated
Dependencies and critical functions for delivery of critical services are established
Resilience requirements to support delivery of critical services are established for all operating states (e.g. under duress/attack, during recovery, normal operations)</t>
  </si>
  <si>
    <t xml:space="preserve">Can the project demonstrate that the business/mission environment of the capability is understood? </t>
  </si>
  <si>
    <t>JSP 440 4G - Special Information Control Systems
JSP 440 4J - Supply Chain Cyber Risk Management
JSP 440 4K - Cyber Security Risk from the International Supply Chain
JSP 440 5C - Building Cyber Secure by Design Capabilities (principle 5)
JSP 503 Leaflet 3 - Defence Critical National Infrastructure</t>
  </si>
  <si>
    <t xml:space="preserve">Business impact analysis. 
Critical Asset Register
Safeguarding compliance.
STRAP/SAP certification. </t>
  </si>
  <si>
    <t>Nothing</t>
  </si>
  <si>
    <t>No action taken.</t>
  </si>
  <si>
    <t>ID.GV</t>
  </si>
  <si>
    <t>Governance</t>
  </si>
  <si>
    <t>Organizational cybersecurity policy is established and communicated
Cybersecurity roles and responsibilities are coordinated and aligned with internal roles and external partners
Legal and regulatory requirements regarding cybersecurity, including privacy and civil liberties obligations, are understood and managed
Governance and risk management processes address cybersecurity risks</t>
  </si>
  <si>
    <t>Can the project demonstrate how security is embedded within the governance arrangements and how this complies with MoD policies and procedures for security?</t>
  </si>
  <si>
    <t>Computer Misuse Act. 
General Data Protection Regulation. 
Governance Risk and Compliance
International Traffic in Arms Regulations. 
Investigatory Powers Act.
JSP 440 1D - Security Risk Management
JSP 440 4A - Information and Cyber Security
JSP 440 5C - Building Cyber SbD Capabilities
JSP 440 5C - Building Cyber SbD Capabilities (principle 2)
JSP 441
JSP 892 Part 1 - Risk Management
Official Secrets Act.</t>
  </si>
  <si>
    <t xml:space="preserve">Data Protection Impact Assessment.
Defence intelligence related approvals. 
Information security plan.
Other nations/agencies information requirements.
Privacy statement. 
Risk management plan. 
Safeguarding (for Above SECRET systems).
Security management plan.
Security working group.
Special Information Control Systems (for STRAP, SAP, Codeword, ATOMIC). 
Through life management plan.
TORs for SRO and Pj Sy Officer. </t>
  </si>
  <si>
    <t>Identified</t>
  </si>
  <si>
    <t>Relevant policies and standards have been only identified and have awareness, no documentation created.</t>
  </si>
  <si>
    <t>ID.RA</t>
  </si>
  <si>
    <t>Risk Assessment</t>
  </si>
  <si>
    <t>Asset vulnerabilities are identified and documented
Cyber threat intelligence is received from information sharing forums and sources
Threats, both internal and external, are identified and documented
Potential business impacts and likelihoods are identified
Threats, vulnerabilities, likelihoods, and impacts are used to determine risk
Risk responses are identified and prioritized</t>
  </si>
  <si>
    <t>Has the project completed a Security Risk Assessment?</t>
  </si>
  <si>
    <t>Governance Risk and Compliance
JSP 440 1D - Security Risk Management
JSP 440 4A - Information and Cyber Security 
JSP 440 5C - Building Cyber SbD Capabilities 
JSP 604 - Assurance Process
JSP 604 Rule 11.6 - Threat Assessment.  
JSP 892 Part 1 - Risk Management</t>
  </si>
  <si>
    <t xml:space="preserve">Risk Assessment. 
Risk Register. 
Risk Response.
Supply Chain Risk Assessment
System Documentation.
Threat Assessment. </t>
  </si>
  <si>
    <t>Documented</t>
  </si>
  <si>
    <t>Relevant policies and standards have been identified and applicability to project has been determined. These have been included within the relevant requirements and plans.</t>
  </si>
  <si>
    <t>ID.RM</t>
  </si>
  <si>
    <t>Risk Management Strategy</t>
  </si>
  <si>
    <t>Risk management processes are established, managed, and agreed to by organizational stakeholders
Organizational risk tolerance is determined and clearly expressed
The organization’s determination of risk tolerance is informed by its role in critical infrastructure and sector specific risk analysis</t>
  </si>
  <si>
    <t>Has the project engaged with an appropriate organisational Risk Management Strategy?</t>
  </si>
  <si>
    <t xml:space="preserve">JSP 440 1D - Security Risk Management
JSP 440 5C - Building Cyber SbD Capabilities (principle 3)
JSP 892 Part 1 - Risk Management </t>
  </si>
  <si>
    <t>Critical infrastructure plan.
Risk appetite statement.
Risk boards/working group minutes. 
Risk management strategy.</t>
  </si>
  <si>
    <t>Managed</t>
  </si>
  <si>
    <t xml:space="preserve">Relevant policies and standards are being applied as part of continuous risk management. Policy exceptions are documented and approved. </t>
  </si>
  <si>
    <t>ID.SC</t>
  </si>
  <si>
    <t>Supply Chain Management</t>
  </si>
  <si>
    <t>Cyber supply chain risk management processes are identified, established, assessed, managed, and agreed to by organizational stakeholders
Suppliers and third party partners of information systems, components, and services are identified, prioritized, and assessed using a cyber supply chain risk assessment process
Contracts with suppliers and third-party partners are used to implement appropriate measures designed to meet the objectives of an organization’s cybersecurity program and Cyber Supply Chain Risk Management Plan.
Suppliers and third-party partners are routinely assessed using audits, test results, or other forms of evaluations to confirm they are meeting their contractual obligations.
Response and recovery planning and testing are conducted with suppliers and third-party providers</t>
  </si>
  <si>
    <t>Can the project demonstrate that it has complied with Supply Chain Management strategies and policies?</t>
  </si>
  <si>
    <t>Defence Cyber Protection Partnership
Defence Standard 05-138 - Cyber Security for Defence Suppliers
JSP 440 4J - Supply Chain Cyber Risk Management
JSP 440 4K - Cyber Security Risk from the International Supply Chain</t>
  </si>
  <si>
    <t xml:space="preserve">Risk management plan (specific reference to suppliers). 
DCPP cyber risk assessment. 
Personal data aspects letter. 
Security aspects letter. </t>
  </si>
  <si>
    <t>Reviewed</t>
  </si>
  <si>
    <t xml:space="preserve">Relevant policies and standards are part of the continuous review process. All policy exceptions have documented alternatives that provide equivalent risk mitigation. </t>
  </si>
  <si>
    <t>PR</t>
  </si>
  <si>
    <t>Protect</t>
  </si>
  <si>
    <t>PR.AC</t>
  </si>
  <si>
    <t>Identity Management and Access Control</t>
  </si>
  <si>
    <t>Identities and credentials are issued, managed, verified, revoked, and audited for authorized devices, users and processes
Physical access to assets is managed and protected
Remote access is managed
Access permissions and authorizations are managed, incorporating the principles of least privilege and separation of duties
Network integrity is protected (e.g., network segregation, network segmentation)
Identities are proofed and bound to credentials and asserted in interactions
Users, devices, and other assets are authenticated (e.g., single-factor, multi-factor) commensurate with the risk of the transaction (e.g., individuals’ security and privacy risks and other organizational risks)</t>
  </si>
  <si>
    <t>Can the project demonstrate that it has complied with Access Controls and Identity Management strategies and policies?</t>
  </si>
  <si>
    <t>JSP 440 3A to 3J - Physical Security
JSP 440 5B - Portable Electronic Devices
JSP 440 5C - Building Cyber SbD Capabilities (principle 4)
JSP 440 5D - Bring Your Own Device
JSP 440 5Z - Technical Policy
JSP 604 - Identity and Access Management and Passwords
JSP 604 - Network and Systems Security
JSP 604 - Systems Maintenance</t>
  </si>
  <si>
    <t xml:space="preserve">Access control policy. 
F102s.
Penetration test reports. 
Personnel screening / clearance confirmation.
Vulnerability assessments. </t>
  </si>
  <si>
    <t>Optimized</t>
  </si>
  <si>
    <t>The projects use of policies and standards has been optimised based on metrics or other evidence to justify improvements.</t>
  </si>
  <si>
    <t>PR.AT</t>
  </si>
  <si>
    <t>Awareness and Training</t>
  </si>
  <si>
    <t>All users are informed and trained
Privileged users understand their roles and responsibilities
Third-party stakeholders (e.g., suppliers, customers, partners) understand their roles and responsibilities
Senior executives understand their roles and responsibilities
Physical and cybersecurity personnel understand their roles and responsibilities</t>
  </si>
  <si>
    <t>Can the project demonstrate that it has complied with security Awareness and Training plan strategies and policies?</t>
  </si>
  <si>
    <t>Defence Cyber Protection Partnership
Defence Standard 05-138 - Cyber Security for Defence Suppliers
JSP 440 2A - Management of Security Culture, Education, Awareness and Training. 
JSP 440 4J - Supply Chain Cyber Risk Management
JSP 440 4K - Cyber Security Risk from the International Supply Chain
JSP 440 5C - Building Cyber SbD Capabilities 
JSP 604 - Identity and Access Management (IdAM) and Passwords
JSP 604 - Systems and Device Management</t>
  </si>
  <si>
    <t xml:space="preserve">Information security awareness/training programme. 
Certificate of attendance at SRO course. 
MoUs. 
Security operating procedures. 
Signed Terms of Reference. 
</t>
  </si>
  <si>
    <t>PR.DS</t>
  </si>
  <si>
    <t>Data Security</t>
  </si>
  <si>
    <t>Data-at-rest is protected
Data-in-transit is protected
Assets are formally managed throughout removal, transfers, and disposition
Adequate capacity to ensure availability is maintained
Protections against data leaks are implemented
Integrity checking mechanisms are used to verify software, firmware, and information integrity
The development and testing environment(s) are separate from the production environment
Integrity checking mechanisms are used to verify hardware integrity</t>
  </si>
  <si>
    <t>Does the project understand and can demonstrate what data protection controls need to be implemented to protect value at each stage of the data lifecycle?</t>
  </si>
  <si>
    <t>DICyPS/2020-002 - Solutions for Data at Rest Encryption
JSP 440 2E - Unauthorised Disclosures
JSP 440 4A - Information and Cyber Security Governance Risk and Compliance
JSP 440 4C - Information Assets and Handling
JSP 440 4E - Information Protection Zones
JSP 440 5C - Building Cyber SbD Capabilities (principle 4)
JSP 440 5Z - Technical Policy
JSP 503 Leaflet 5 - Business Continuity
JSP 604 - Data in Transit
JSP 604 - Information and Physical System Integrity
JSP 604 - Service Security
JSP 604 - System Patching and Updates
JSP 604 Rule 15 - Suitable Representative Test Environments
JSP 604 Rule 22 - Compliance with Employment of Cryptographic Products</t>
  </si>
  <si>
    <t xml:space="preserve">Encryption policy. 
Penetration test reports. 
Vulnerability assessments. </t>
  </si>
  <si>
    <t>Questions based on NIST CSF categories to be answered with a score of 0-5 based on the about Maturity Model.  For the supporting evidence please provide links to the docments where they are stored. This could be a sharepoint link to the appropriate document. If any further information is needed to find the document please provide this as well.</t>
  </si>
  <si>
    <t>PR.IP</t>
  </si>
  <si>
    <t>Information Protection Processes and Procedures</t>
  </si>
  <si>
    <t>A baseline configuration of information technology/industrial control systems is created and maintained incorporating security principles (e.g. concept of least functionality)
A System Development Life Cycle to manage systems is implemented
Configuration change control processes are in place
Backups of information are conducted, maintained, and tested
Policy and regulations regarding the physical operating environment for organizational assets are met
Data is destroyed according to policy
Protection processes are improved
Effectiveness of protection technologies is shared
Response plans (Incident Response and Business Continuity) and recovery plans (Incident Recovery and Disaster Recovery) are in place and managed
Response and recovery plans are tested
Cybersecurity is included in human resources practices (e.g., deprovisioning, personnel screening)
A vulnerability management plan is developed and implemented</t>
  </si>
  <si>
    <t>Can the project demonstrate through life Information Protection Processes and Procedures for all the relevant data and assets?</t>
  </si>
  <si>
    <t xml:space="preserve">JSP 440 1A - Security Incident Reporting and Management	
JSP 440 1D - Security Risk Management	
JSP 440 2B - Security Clearances and Vetting	
JSP 440 3A to 3J - Physical Security	
JSP 440 4C - Information Assets and Handling	
JSP 440 4E - Information Protection Zone	
JSP 440 5C - Building Cyber SbD Capabilities (principle 7)		
JSP 440 5Z - Building Cyber SbD Capabilities (principles 6 and 7)	
JSP 440 5Z - Technical Policy	
JSP 503 - Exercising and Testing	
JSP 503 Leaflet 5 - Business Continuity	
JSP 604 - Configuration Management	
JSP 604 - Information and Physical System Integrity	
JSP 604 - Network and Systems Security	
JSP 604 - Service Security	
JSP 604 Rule 11.2 - Through Life-Obsolescence and Vulnerability Management 	</t>
  </si>
  <si>
    <t xml:space="preserve">Access control policy (personnel Sy). 
Backup plan. 
Baseline configuration document. 
Business continuity plan. 
Change control plan. 
Contingency training plan. 
Disaster recovery plan. 
Disposal plan. 
Incident management plan. 
Information protection zone plan. 
Risk assessment and actions. 
System SITREPs. 
Through life management plan. 
Vulnerability management plan. 
Working group minutes. </t>
  </si>
  <si>
    <t>PR.MA</t>
  </si>
  <si>
    <t>Maintenance</t>
  </si>
  <si>
    <t>Maintenance and repair of organizational assets are performed and logged, with approved and controlled tools
Remote maintenance of organizational assets is approved, logged, and performed in a manner that prevents unauthorized access</t>
  </si>
  <si>
    <t>Can the project demonstrate that the security of assets is managed during planned and unplanned maintenance?</t>
  </si>
  <si>
    <t>JSP 440 5Z - Technical Policy
JSP 604 - Network and Systems Security
JSP 604 - Systems Maintenance</t>
  </si>
  <si>
    <t>Maintenance activity log. 
Risk register (specific reference to maintenance). 
Security clearance confirmation for maintenance personnel.</t>
  </si>
  <si>
    <t>PR.PT</t>
  </si>
  <si>
    <t>Protective Technology</t>
  </si>
  <si>
    <t>Audit/log records are determined, documented, implemented, and reviewed in accordance with policy
Removable media is protected and its use restricted according to policy
The principle of least functionality is incorporated by configuring systems to provide only essential capabilities
Communications and control networks are protected
Mechanisms (e.g., failsafe, load balancing, hot swap) are implemented to achieve resilience requirements in normal and adverse situations</t>
  </si>
  <si>
    <t>Can the project evidence their approach to the appropriate use of Protective Technologies?</t>
  </si>
  <si>
    <t>JSP 440 4B - Classification and Marking
JSP 440 4C - Information Assets and Handling
JSP 440 4E - Information Protection Zones
JSP 440 5Z - Technical Policy
JSP 604 - Accountability principle
JSP 604 - Data at Rest
JSP 604 - Network and Systems Security
JSP 604 - Service Security
JSP 604 - Systems and Device Management</t>
  </si>
  <si>
    <t xml:space="preserve">Audit logs.
Business continuity plan. 
Penetration test reports. 
Vulnerability assessments. </t>
  </si>
  <si>
    <t>DE</t>
  </si>
  <si>
    <t>Detect</t>
  </si>
  <si>
    <t>DE.AE</t>
  </si>
  <si>
    <t>Anomalies and Events</t>
  </si>
  <si>
    <t>A baseline of network operations and expected data flows for users and systems is established and managed
Detected events are analysed to understand attack targets and methods
Event data are collected and correlated from multiple sources and sensors
Impact of events is determined
Incident alert thresholds are established</t>
  </si>
  <si>
    <t>Can the project evidence that their approach to defining, detecting, analysing anomalies and events complies with MoD policies and standards?</t>
  </si>
  <si>
    <t>JSP 604 Rule 16.4 - Event Management</t>
  </si>
  <si>
    <t xml:space="preserve">Event management process. 
Information flow control policy/plan. 
Vulnerability assessments. </t>
  </si>
  <si>
    <t>DE.CM</t>
  </si>
  <si>
    <t>Security Continuous Monitoring</t>
  </si>
  <si>
    <t>The network is monitored to detect potential cybersecurity events
The physical environment is monitored to detect potential cybersecurity events
Personnel activity is monitored to detect potential cybersecurity events
Malicious code is detected
Unauthorized mobile code is detected
External service provider activity is monitored to detect potential cybersecurity events
Monitoring for unauthorized personnel, connections, devices, and software is performed
Vulnerability scans are performed</t>
  </si>
  <si>
    <t>Can the project evidence that their approach to Continuous Monitoring for Security complies with MoD policies and standards?</t>
  </si>
  <si>
    <t>JSP 440 3A-3I - Physical Sy
JSP 440 4C &amp; 4 E - Information Sy
JSP 440 5Z - Technical Policy
JSP 604 - Network and Systems Security
JSP 604 - Systems and Device Management (end user devices)
JSP 604 Rule 11.2 - Through Life-Obsolescence and Vulnerability Management 
JSP 604 Rule 11.5 - Defensive Cyber Protective Monitoring</t>
  </si>
  <si>
    <t xml:space="preserve">Protective monitoring plan.
SIEM/audit logs. 
Signed device SyOps. </t>
  </si>
  <si>
    <t>DE.DP</t>
  </si>
  <si>
    <t>Detection Processes</t>
  </si>
  <si>
    <t>Roles and responsibilities for detection are well defined to ensure accountability
Detection activities comply with all applicable requirements
Detection processes are tested
Event detection information is communicated
Detection processes are continuously improved</t>
  </si>
  <si>
    <t>Can the project evidence that their Detection Processes comply with MoD policies and standards?</t>
  </si>
  <si>
    <t>JSP 440 1A - Sy Incident Reporting and Management
JSP 440 5C - Building Cyber SbD Capabilities (principle 6)
JSP 440 5C - Building Cyber SbD Capabilities (principle 7)
JSP 440 5Z - Technical Policy
JSP 604 Rule 11
JSP 604 Rule 16.4 - Event Management</t>
  </si>
  <si>
    <t>Event management process. 
Network connection authority (CoCo).
Penetration test reports. 
Vulnerability assessments. 
Communications plan for detected events including criteria of thresholds. 
Incident response plan.
Response to vulnerability assessments and penetration tests. 
Change control plan.</t>
  </si>
  <si>
    <t>RS</t>
  </si>
  <si>
    <t>Respond</t>
  </si>
  <si>
    <t>RS.RP</t>
  </si>
  <si>
    <t>Response Planning</t>
  </si>
  <si>
    <t>Response plan is executed during or after an incident</t>
  </si>
  <si>
    <t>Can the project evidence Response Planning that complies with MoD policies and standards ?</t>
  </si>
  <si>
    <t>JSP 440 1A - Security Incident Reporting and Management
JSP 440 5Z - Technical Policy
JSP 503 Leaflet 5 - Business Continuity</t>
  </si>
  <si>
    <t xml:space="preserve">Contingency plan.
Incident management plan that covers incident response and business continuity. </t>
  </si>
  <si>
    <t>RS.CO</t>
  </si>
  <si>
    <t>Communications</t>
  </si>
  <si>
    <t>Personnel know their roles and order of operations when a response is needed
Incidents are reported consistent with established criteria
Information is shared consistent with response plans
Coordination with stakeholders occurs consistent with response plans
Voluntary information sharing occurs with external stakeholders to achieve broader cybersecurity situational awareness</t>
  </si>
  <si>
    <t>Can the project evidence incident response Communication planning that complies with MoD policies and standards?</t>
  </si>
  <si>
    <t>JSP 440 1A - Security Incident Reporting and Management
JSP 604 Rule 16.4 - Event Management</t>
  </si>
  <si>
    <t xml:space="preserve">SOPs for incident response broken down by role and responsibility. 
Reporting SOPs within incident response plan.
Security incident reporting forms (references). </t>
  </si>
  <si>
    <t>RS.AN</t>
  </si>
  <si>
    <t>Analysis</t>
  </si>
  <si>
    <t>Notifications from detection systems are investigated 
The impact of the incident is understood
Forensics are performed
Incidents are categorized consistent with response plans
Processes are established to receive, analyse and respond to vulnerabilities disclosed to the organization from internal and external sources (e.g. internal testing, security bulletins, or security researchers)</t>
  </si>
  <si>
    <t>Has the project developed the requirements, mechanism, and processes to conduct analysis on the capability following an incident?</t>
  </si>
  <si>
    <t>JSP 440 1A - Security Incident Reporting &amp; Management
JSP 440 1D - Security Risk Management
JSP 440 5Z - Building Cyber SbD Capabilities (principles 6 and 7)
JSP 440 5Z - Technical Policy
JSP 604 - Digital forensic readiness
JSP 604 - Event management (Service management)
JSP 604 Rule 11.2 - Through Life-Obsolescence and Vulnerability Management 
JSP 604 Rule 11.5 - Defensive Cyber Protective Monitoring
JSP 604 Rule 16.4 - Event Management</t>
  </si>
  <si>
    <t xml:space="preserve">Protective monitoring plan.
Event management process. 
Incident management plan. 
SIEM/audit logs. 
Vulnerability management plan. </t>
  </si>
  <si>
    <t>RS.MI</t>
  </si>
  <si>
    <t>Mitigation</t>
  </si>
  <si>
    <t>Incidents are contained
Incidents are mitigated
Newly identified vulnerabilities are mitigated or documented as accepted risks</t>
  </si>
  <si>
    <t>What evidence does the project have to demonstrate application of MoD policies and industry standards to mitigate the impacts on the capability from cyber incidents?</t>
  </si>
  <si>
    <t xml:space="preserve">Defence Digital Cyber Incident Management &amp; Reponse Standard Operating Procedure
JSP 440 1D - Security Risk Management
JSP 440 5Z - Building Cyber SbD Capabilities (principles 6 and 7)
JSP 604 Rule 11.2 - Through Life-Obsolescence and Vulnerability Management </t>
  </si>
  <si>
    <t xml:space="preserve">
Incident response plan.
Risk register entries. 
Vulnerability management plan. </t>
  </si>
  <si>
    <t>RS.IM</t>
  </si>
  <si>
    <t>Improvements</t>
  </si>
  <si>
    <t>Response plans incorporate lessons learned
Response strategies are updated</t>
  </si>
  <si>
    <t>Can the project evidence they're updating their incident response plan and incident response strategies incorporating lessons learned?</t>
  </si>
  <si>
    <t>JSP 503 Leaflet 7 - Exercising and Testing
2021DIN03-00 - Defence Lessons Policy</t>
  </si>
  <si>
    <t>Capture of recovery lessons learned. 
Contingency plan.</t>
  </si>
  <si>
    <t>RC</t>
  </si>
  <si>
    <t>Recover</t>
  </si>
  <si>
    <t>RC.RP</t>
  </si>
  <si>
    <t>Recovery Planning</t>
  </si>
  <si>
    <t>Recovery plan is executed during or after a cybersecurity incident</t>
  </si>
  <si>
    <t>Can the project evidence recovery planning that complies with MoD policies and procedures?</t>
  </si>
  <si>
    <t>Incident management plan that covers incident recovery and disaster recover. 
Incident response plan.</t>
  </si>
  <si>
    <t>RC.IM</t>
  </si>
  <si>
    <t>Recovery plans incorporate lessons learned
Recovery strategies are updated</t>
  </si>
  <si>
    <t>Can the project evidence they're updating their recovery plan with lessons learned for the capability?</t>
  </si>
  <si>
    <t>JSP 503 Leaflet 7 - Exercising and Testing
2021DIN03-00 - Defence Lessons Policy
JSP 440 1A - Security Incident Reporting and Management</t>
  </si>
  <si>
    <t>Capture of recovery lessons learned. 
Contingency plan.
Identification of recovery improvements and implementation.</t>
  </si>
  <si>
    <t>RC.CO</t>
  </si>
  <si>
    <t>Public relations are managed
Reputation is repaired after an incident
Recovery activities are communicated to internal and external stakeholders as well as executive and management teams</t>
  </si>
  <si>
    <t>Can the project evidence that their plans for communications, regarding capability recovery, post incident complies with MoD policies and procedures?</t>
  </si>
  <si>
    <t>JSP 440 1A - Security Incident Reporting and Management
JSP 503 Leaflet 5 - Business Continuity</t>
  </si>
  <si>
    <t xml:space="preserve">Media and communications plan. 
SOPs for incident recovery broken down by role and responsibility. </t>
  </si>
  <si>
    <t>Confirmed</t>
  </si>
  <si>
    <t>Missing evidence.</t>
  </si>
  <si>
    <t>Questioned</t>
  </si>
  <si>
    <t>Partially completed evidence</t>
  </si>
  <si>
    <t>Disputed</t>
  </si>
  <si>
    <t>Evidence does not justify  answer (or claimed maturity level)</t>
  </si>
  <si>
    <t>Non-compliant with MOD policy</t>
  </si>
  <si>
    <t>Average of Score</t>
  </si>
  <si>
    <t>Max of Scoring</t>
  </si>
  <si>
    <t>This is the metrics tab. To update the metrics select one of the graphs, click on the 'PivotChart Analyze' tab in the top ribbon, then choose 'Refresh'. This will update the graphs with new data.</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</si>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</sst>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sz val="18"/>
      <color theme="1"/>
      <name val="Calibri"/>
      <family val="2"/>
      <scheme val="minor"/>
    </font>
    <font>
      <sz val="20"/>
      <color theme="1"/>
      <name val="Calibri"/>
      <family val="2"/>
      <scheme val="minor"/>
    </font>
    <font>
      <b/>
      <sz val="20"/>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sz val="11"/>
      <color theme="0"/>
      <name val="Calibri"/>
      <family val="2"/>
      <scheme val="minor"/>
    </font>
    <font>
      <i/>
      <sz val="11"/>
      <color theme="1"/>
      <name val="Calibri"/>
      <family val="2"/>
      <scheme val="minor"/>
    </font>
    <font>
      <sz val="11"/>
      <color theme="1"/>
      <name val="Arial"/>
      <family val="2"/>
    </font>
    <font>
      <i/>
      <sz val="11"/>
      <color theme="1"/>
      <name val="Arial"/>
      <family val="2"/>
    </font>
    <font>
      <sz val="14"/>
      <color theme="1"/>
      <name val="Calibri"/>
      <family val="2"/>
      <scheme val="minor"/>
    </font>
  </fonts>
  <fills count="11">
    <fill>
      <patternFill patternType="none"/>
    </fill>
    <fill>
      <patternFill patternType="gray125"/>
    </fill>
    <fill>
      <patternFill patternType="solid">
        <fgColor theme="4"/>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9999FF"/>
        <bgColor indexed="64"/>
      </patternFill>
    </fill>
    <fill>
      <patternFill patternType="solid">
        <fgColor theme="7" tint="0.59999389629810485"/>
        <bgColor indexed="64"/>
      </patternFill>
    </fill>
    <fill>
      <patternFill patternType="solid">
        <fgColor rgb="FFFF7C80"/>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s>
  <borders count="1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06">
    <xf numFmtId="0" fontId="0" fillId="0" borderId="0" xfId="0"/>
    <xf numFmtId="0" fontId="0" fillId="0" borderId="0" xfId="0" applyAlignment="1">
      <alignment vertical="center" wrapText="1"/>
    </xf>
    <xf numFmtId="0" fontId="0" fillId="3" borderId="4" xfId="0" applyFill="1" applyBorder="1" applyAlignment="1">
      <alignment horizontal="center" vertical="center" wrapText="1"/>
    </xf>
    <xf numFmtId="0" fontId="0" fillId="3" borderId="4" xfId="0" applyFill="1" applyBorder="1" applyAlignment="1">
      <alignment horizontal="left" vertical="center" wrapText="1"/>
    </xf>
    <xf numFmtId="0" fontId="0" fillId="0" borderId="4" xfId="0" applyBorder="1" applyAlignment="1">
      <alignment vertical="center" wrapText="1"/>
    </xf>
    <xf numFmtId="0" fontId="2" fillId="4"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0" fillId="5" borderId="4" xfId="0" applyFill="1" applyBorder="1" applyAlignment="1">
      <alignment horizontal="center" vertical="center" wrapText="1"/>
    </xf>
    <xf numFmtId="0" fontId="0" fillId="5" borderId="4" xfId="0" applyFill="1" applyBorder="1" applyAlignment="1">
      <alignment horizontal="left" vertical="center" wrapText="1"/>
    </xf>
    <xf numFmtId="0" fontId="0" fillId="0" borderId="0" xfId="0" applyAlignment="1">
      <alignment horizontal="center" vertical="center" wrapText="1"/>
    </xf>
    <xf numFmtId="0" fontId="0" fillId="6" borderId="4" xfId="0" applyFill="1" applyBorder="1" applyAlignment="1">
      <alignment horizontal="center" vertical="center" wrapText="1"/>
    </xf>
    <xf numFmtId="0" fontId="0" fillId="6" borderId="4" xfId="0" applyFill="1" applyBorder="1" applyAlignment="1">
      <alignment horizontal="left" vertical="center" wrapText="1"/>
    </xf>
    <xf numFmtId="0" fontId="0" fillId="7" borderId="4" xfId="0" applyFill="1" applyBorder="1" applyAlignment="1">
      <alignment horizontal="center" vertical="center" wrapText="1"/>
    </xf>
    <xf numFmtId="0" fontId="0" fillId="7" borderId="4" xfId="0" applyFill="1" applyBorder="1" applyAlignment="1">
      <alignment horizontal="left" vertical="center" wrapText="1"/>
    </xf>
    <xf numFmtId="0" fontId="0" fillId="8" borderId="4" xfId="0" applyFill="1" applyBorder="1" applyAlignment="1">
      <alignment horizontal="center" vertical="center" wrapText="1"/>
    </xf>
    <xf numFmtId="0" fontId="0" fillId="8" borderId="4" xfId="0" applyFill="1" applyBorder="1" applyAlignment="1">
      <alignment horizontal="left" vertical="center" wrapText="1"/>
    </xf>
    <xf numFmtId="0" fontId="0" fillId="8" borderId="8" xfId="0" applyFill="1" applyBorder="1" applyAlignment="1">
      <alignment horizontal="center" vertical="center" wrapText="1"/>
    </xf>
    <xf numFmtId="0" fontId="0" fillId="0" borderId="8" xfId="0" applyBorder="1" applyAlignment="1">
      <alignment vertical="center" wrapText="1"/>
    </xf>
    <xf numFmtId="0" fontId="0" fillId="0" borderId="0" xfId="0" applyAlignment="1">
      <alignment wrapText="1"/>
    </xf>
    <xf numFmtId="0" fontId="0" fillId="0" borderId="6" xfId="0" applyBorder="1" applyAlignment="1">
      <alignment horizontal="left"/>
    </xf>
    <xf numFmtId="0" fontId="3" fillId="0" borderId="0" xfId="1"/>
    <xf numFmtId="0" fontId="2" fillId="0" borderId="3" xfId="0" applyFont="1" applyBorder="1" applyAlignment="1">
      <alignment horizontal="left" vertical="center"/>
    </xf>
    <xf numFmtId="0" fontId="2" fillId="0" borderId="2"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vertical="center" wrapText="1"/>
    </xf>
    <xf numFmtId="0" fontId="0" fillId="0" borderId="4" xfId="0" applyBorder="1"/>
    <xf numFmtId="0" fontId="0" fillId="0" borderId="0" xfId="0" applyAlignment="1">
      <alignment horizontal="left"/>
    </xf>
    <xf numFmtId="0" fontId="0" fillId="3" borderId="5" xfId="0" applyFill="1" applyBorder="1" applyAlignment="1">
      <alignment horizontal="center" vertical="center" wrapText="1"/>
    </xf>
    <xf numFmtId="0" fontId="0" fillId="3" borderId="4" xfId="0" applyFill="1" applyBorder="1" applyAlignment="1">
      <alignment horizontal="center" vertical="center"/>
    </xf>
    <xf numFmtId="0" fontId="0" fillId="5" borderId="5" xfId="0" applyFill="1" applyBorder="1" applyAlignment="1">
      <alignment horizontal="center" vertical="center" wrapText="1"/>
    </xf>
    <xf numFmtId="0" fontId="0" fillId="5" borderId="4" xfId="0" applyFill="1" applyBorder="1" applyAlignment="1">
      <alignment horizontal="center" vertical="center"/>
    </xf>
    <xf numFmtId="0" fontId="0" fillId="6" borderId="5" xfId="0" applyFill="1" applyBorder="1" applyAlignment="1">
      <alignment horizontal="center" vertical="center" wrapText="1"/>
    </xf>
    <xf numFmtId="0" fontId="0" fillId="6" borderId="4" xfId="0" applyFill="1" applyBorder="1" applyAlignment="1">
      <alignment horizontal="center" vertical="center"/>
    </xf>
    <xf numFmtId="0" fontId="0" fillId="7" borderId="5" xfId="0" applyFill="1" applyBorder="1" applyAlignment="1">
      <alignment horizontal="center" vertical="center" wrapText="1"/>
    </xf>
    <xf numFmtId="0" fontId="0" fillId="7" borderId="4" xfId="0" applyFill="1" applyBorder="1" applyAlignment="1">
      <alignment horizontal="center" vertical="center"/>
    </xf>
    <xf numFmtId="0" fontId="0" fillId="8" borderId="5" xfId="0" applyFill="1" applyBorder="1" applyAlignment="1">
      <alignment horizontal="center" vertical="center" wrapText="1"/>
    </xf>
    <xf numFmtId="0" fontId="0" fillId="8" borderId="4" xfId="0" applyFill="1" applyBorder="1" applyAlignment="1">
      <alignment horizontal="center" vertical="center"/>
    </xf>
    <xf numFmtId="0" fontId="0" fillId="8" borderId="7" xfId="0" applyFill="1" applyBorder="1" applyAlignment="1">
      <alignment horizontal="center" vertical="center" wrapText="1"/>
    </xf>
    <xf numFmtId="0" fontId="0" fillId="8" borderId="8" xfId="0" applyFill="1" applyBorder="1" applyAlignment="1">
      <alignment horizontal="center" vertical="center"/>
    </xf>
    <xf numFmtId="0" fontId="0" fillId="0" borderId="0" xfId="0" applyAlignment="1">
      <alignment horizontal="center" vertical="center"/>
    </xf>
    <xf numFmtId="0" fontId="0" fillId="3" borderId="2" xfId="0" applyFill="1" applyBorder="1" applyAlignment="1">
      <alignment horizontal="left" vertical="center" wrapText="1"/>
    </xf>
    <xf numFmtId="0" fontId="0" fillId="0" borderId="9" xfId="0" applyBorder="1" applyAlignment="1">
      <alignment horizontal="left"/>
    </xf>
    <xf numFmtId="0" fontId="2" fillId="0" borderId="4" xfId="0" applyFont="1" applyBorder="1"/>
    <xf numFmtId="0" fontId="0" fillId="0" borderId="4" xfId="0" applyBorder="1" applyAlignment="1">
      <alignment horizontal="left" vertical="center" wrapText="1"/>
    </xf>
    <xf numFmtId="0" fontId="2" fillId="4" borderId="4" xfId="0" applyFont="1" applyFill="1" applyBorder="1"/>
    <xf numFmtId="0" fontId="0" fillId="4" borderId="4" xfId="0" applyFill="1" applyBorder="1"/>
    <xf numFmtId="0" fontId="2" fillId="4" borderId="2" xfId="0" applyFont="1" applyFill="1" applyBorder="1"/>
    <xf numFmtId="0" fontId="0" fillId="4" borderId="2" xfId="0" applyFill="1" applyBorder="1"/>
    <xf numFmtId="0" fontId="7" fillId="0" borderId="0" xfId="0" applyFont="1" applyAlignment="1">
      <alignment vertical="center" wrapText="1"/>
    </xf>
    <xf numFmtId="0" fontId="10" fillId="2" borderId="4" xfId="0" applyFont="1" applyFill="1" applyBorder="1" applyAlignment="1">
      <alignment horizontal="center"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0" xfId="0" applyAlignment="1">
      <alignment vertical="center"/>
    </xf>
    <xf numFmtId="0" fontId="0" fillId="0" borderId="0" xfId="0" applyAlignment="1">
      <alignment horizont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0" borderId="0" xfId="0" applyFont="1"/>
    <xf numFmtId="0" fontId="0" fillId="0" borderId="0" xfId="0" applyAlignment="1">
      <alignment horizontal="left" vertical="center"/>
    </xf>
    <xf numFmtId="0" fontId="0" fillId="0" borderId="5" xfId="0" applyBorder="1" applyAlignment="1">
      <alignment horizontal="left" vertical="center" wrapText="1"/>
    </xf>
    <xf numFmtId="0" fontId="0" fillId="0" borderId="7" xfId="0" applyBorder="1" applyAlignment="1">
      <alignment horizontal="left" vertical="center" wrapText="1"/>
    </xf>
    <xf numFmtId="0" fontId="11" fillId="2" borderId="0" xfId="0" applyFont="1" applyFill="1"/>
    <xf numFmtId="0" fontId="11" fillId="2" borderId="0" xfId="0" applyFont="1" applyFill="1" applyAlignment="1">
      <alignment horizontal="left"/>
    </xf>
    <xf numFmtId="0" fontId="8" fillId="9" borderId="4" xfId="0" applyFont="1" applyFill="1" applyBorder="1" applyAlignment="1">
      <alignment horizontal="center" vertical="center" wrapText="1"/>
    </xf>
    <xf numFmtId="14" fontId="0" fillId="0" borderId="0" xfId="0" applyNumberFormat="1"/>
    <xf numFmtId="0" fontId="0" fillId="0" borderId="4" xfId="0" applyBorder="1" applyAlignment="1">
      <alignment horizontal="left" vertical="center"/>
    </xf>
    <xf numFmtId="0" fontId="12" fillId="0" borderId="4" xfId="0" applyFont="1" applyBorder="1" applyAlignment="1">
      <alignment horizontal="left" vertical="center" wrapText="1"/>
    </xf>
    <xf numFmtId="0" fontId="13" fillId="0" borderId="0" xfId="0" applyFont="1" applyAlignment="1">
      <alignment vertical="top" wrapText="1"/>
    </xf>
    <xf numFmtId="0" fontId="13" fillId="0" borderId="0" xfId="0" applyFont="1"/>
    <xf numFmtId="0" fontId="0" fillId="0" borderId="6" xfId="0" applyBorder="1" applyAlignment="1">
      <alignment horizontal="left" vertical="center"/>
    </xf>
    <xf numFmtId="0" fontId="8" fillId="9" borderId="5" xfId="0" applyFont="1" applyFill="1" applyBorder="1" applyAlignment="1">
      <alignment horizontal="center" vertical="center" wrapText="1"/>
    </xf>
    <xf numFmtId="0" fontId="13" fillId="0" borderId="4" xfId="0" applyFont="1" applyBorder="1" applyAlignment="1">
      <alignment vertical="top" wrapText="1"/>
    </xf>
    <xf numFmtId="0" fontId="14" fillId="0" borderId="4" xfId="0" applyFont="1" applyBorder="1" applyAlignment="1">
      <alignment vertical="top" wrapText="1"/>
    </xf>
    <xf numFmtId="0" fontId="14" fillId="0" borderId="0" xfId="0" applyFont="1" applyAlignment="1">
      <alignment vertical="top" wrapText="1"/>
    </xf>
    <xf numFmtId="0" fontId="13" fillId="0" borderId="4" xfId="0" applyFont="1" applyBorder="1" applyAlignment="1">
      <alignment horizontal="center" vertical="center" wrapText="1"/>
    </xf>
    <xf numFmtId="0" fontId="15" fillId="0" borderId="0" xfId="0" applyFont="1" applyAlignment="1">
      <alignment horizontal="center" vertical="center" wrapText="1"/>
    </xf>
    <xf numFmtId="0" fontId="2" fillId="10" borderId="4" xfId="0" applyFont="1" applyFill="1" applyBorder="1"/>
    <xf numFmtId="14" fontId="0" fillId="10" borderId="4" xfId="0" applyNumberFormat="1" applyFill="1" applyBorder="1"/>
    <xf numFmtId="0" fontId="0" fillId="10" borderId="4" xfId="0" applyFill="1" applyBorder="1"/>
    <xf numFmtId="0" fontId="1" fillId="2" borderId="10" xfId="0" applyFont="1" applyFill="1" applyBorder="1" applyAlignment="1">
      <alignment horizontal="center"/>
    </xf>
    <xf numFmtId="0" fontId="1" fillId="2" borderId="11" xfId="0" applyFont="1" applyFill="1" applyBorder="1" applyAlignment="1">
      <alignment horizontal="center"/>
    </xf>
    <xf numFmtId="0" fontId="0" fillId="4" borderId="12" xfId="0" applyFill="1" applyBorder="1" applyAlignment="1">
      <alignment horizontal="left" vertical="center" wrapText="1"/>
    </xf>
    <xf numFmtId="0" fontId="0" fillId="4" borderId="0" xfId="0" applyFill="1" applyAlignment="1">
      <alignment horizontal="left" vertical="center" wrapText="1"/>
    </xf>
    <xf numFmtId="0" fontId="0" fillId="4" borderId="13" xfId="0" applyFill="1" applyBorder="1" applyAlignment="1">
      <alignment horizontal="left" vertical="center" wrapText="1"/>
    </xf>
    <xf numFmtId="0" fontId="0" fillId="4" borderId="3" xfId="0" applyFill="1" applyBorder="1" applyAlignment="1">
      <alignment horizontal="left" vertical="center" wrapText="1"/>
    </xf>
    <xf numFmtId="0" fontId="0" fillId="4" borderId="14" xfId="0" applyFill="1" applyBorder="1" applyAlignment="1">
      <alignment horizontal="left" vertical="center" wrapText="1"/>
    </xf>
    <xf numFmtId="0" fontId="0" fillId="4" borderId="1" xfId="0"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13"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 xfId="0" applyFont="1" applyFill="1" applyBorder="1" applyAlignment="1">
      <alignment horizontal="left" vertical="center" wrapText="1"/>
    </xf>
    <xf numFmtId="0" fontId="1" fillId="2" borderId="6" xfId="0" applyFont="1" applyFill="1" applyBorder="1" applyAlignment="1">
      <alignment horizontal="left"/>
    </xf>
    <xf numFmtId="0" fontId="1" fillId="2" borderId="15" xfId="0" applyFont="1" applyFill="1" applyBorder="1" applyAlignment="1">
      <alignment horizontal="left"/>
    </xf>
    <xf numFmtId="0" fontId="1" fillId="2" borderId="5" xfId="0" applyFont="1" applyFill="1" applyBorder="1" applyAlignment="1">
      <alignment horizontal="left"/>
    </xf>
    <xf numFmtId="0" fontId="10" fillId="2"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4" borderId="4" xfId="0" applyFill="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vertical="center" wrapText="1"/>
    </xf>
    <xf numFmtId="0" fontId="0" fillId="0" borderId="4" xfId="0" applyBorder="1" applyAlignment="1">
      <alignment horizontal="left" vertical="center" wrapText="1"/>
    </xf>
    <xf numFmtId="0" fontId="6" fillId="0" borderId="4" xfId="0" applyFont="1" applyBorder="1" applyAlignment="1">
      <alignment horizontal="center" vertical="center" wrapText="1"/>
    </xf>
    <xf numFmtId="0" fontId="5" fillId="0" borderId="4" xfId="0" applyFont="1" applyBorder="1" applyAlignment="1">
      <alignment horizontal="center" vertical="center" wrapText="1"/>
    </xf>
  </cellXfs>
  <cellStyles count="2">
    <cellStyle name="Hyperlink" xfId="1" builtinId="8"/>
    <cellStyle name="Normal" xfId="0" builtinId="0"/>
  </cellStyles>
  <dxfs count="42">
    <dxf>
      <font>
        <color theme="0"/>
      </font>
    </dxf>
    <dxf>
      <font>
        <color theme="0"/>
      </font>
    </dxf>
    <dxf>
      <fill>
        <patternFill patternType="solid">
          <bgColor theme="4"/>
        </patternFill>
      </fill>
    </dxf>
    <dxf>
      <fill>
        <patternFill patternType="solid">
          <bgColor theme="4"/>
        </patternFill>
      </fill>
    </dxf>
    <dxf>
      <font>
        <color theme="0"/>
      </font>
    </dxf>
    <dxf>
      <font>
        <color theme="0"/>
      </font>
    </dxf>
    <dxf>
      <fill>
        <patternFill patternType="solid">
          <bgColor theme="4"/>
        </patternFill>
      </fill>
    </dxf>
    <dxf>
      <fill>
        <patternFill patternType="solid">
          <bgColor theme="4"/>
        </patternFill>
      </fill>
    </dxf>
    <dxf>
      <font>
        <color theme="0"/>
      </font>
    </dxf>
    <dxf>
      <font>
        <color theme="0"/>
      </font>
    </dxf>
    <dxf>
      <font>
        <color theme="0"/>
      </font>
    </dxf>
    <dxf>
      <font>
        <color theme="0"/>
      </font>
    </dxf>
    <dxf>
      <fill>
        <patternFill patternType="solid">
          <bgColor theme="4"/>
        </patternFill>
      </fill>
    </dxf>
    <dxf>
      <fill>
        <patternFill patternType="solid">
          <bgColor theme="4"/>
        </patternFill>
      </fill>
    </dxf>
    <dxf>
      <fill>
        <patternFill patternType="solid">
          <bgColor theme="4"/>
        </patternFill>
      </fill>
    </dxf>
    <dxf>
      <fill>
        <patternFill patternType="solid">
          <bgColor theme="4"/>
        </patternFill>
      </fill>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i val="0"/>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vertical="center" textRotation="0" indent="0" justifyLastLine="0" shrinkToFit="0" readingOrder="0"/>
      <border diagonalUp="0" diagonalDown="0" outline="0">
        <left style="thin">
          <color indexed="64"/>
        </left>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Calibri"/>
        <family val="2"/>
        <scheme val="minor"/>
      </font>
      <fill>
        <patternFill>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[YYYYMMDD-ToA-nnn SbD In-Development CAAT V1.0 (3).xlsx]Metrics!PivotTable1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Breakdown of Score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ln w="28575" cap="rnd">
            <a:noFill/>
            <a:round/>
          </a:ln>
          <a:effectLst/>
        </c:spPr>
        <c:marker>
          <c:symbol val="circle"/>
          <c:size val="5"/>
          <c:spPr>
            <a:noFill/>
            <a:ln w="9525">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radarChart>
        <c:radarStyle val="marker"/>
        <c:varyColors val="0"/>
        <c:ser>
          <c:idx val="0"/>
          <c:order val="0"/>
          <c:tx>
            <c:strRef>
              <c:f>Metrics!$B$1</c:f>
              <c:strCache>
                <c:ptCount val="1"/>
                <c:pt idx="0">
                  <c:v>Average of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Metrics!$A$2:$A$7</c:f>
              <c:strCache>
                <c:ptCount val="5"/>
                <c:pt idx="0">
                  <c:v>Detect</c:v>
                </c:pt>
                <c:pt idx="1">
                  <c:v>Identify</c:v>
                </c:pt>
                <c:pt idx="2">
                  <c:v>Protect</c:v>
                </c:pt>
                <c:pt idx="3">
                  <c:v>Recover</c:v>
                </c:pt>
                <c:pt idx="4">
                  <c:v>Respond</c:v>
                </c:pt>
              </c:strCache>
            </c:strRef>
          </c:cat>
          <c:val>
            <c:numRef>
              <c:f>Metrics!$B$2:$B$7</c:f>
              <c:numCache>
                <c:formatCode>General</c:formatCode>
                <c:ptCount val="5"/>
              </c:numCache>
            </c:numRef>
          </c:val>
          <c:extLst>
            <c:ext xmlns:c16="http://schemas.microsoft.com/office/drawing/2014/chart" uri="{C3380CC4-5D6E-409C-BE32-E72D297353CC}">
              <c16:uniqueId val="{00000000-C410-4E9D-B749-82923E2C71B7}"/>
            </c:ext>
          </c:extLst>
        </c:ser>
        <c:ser>
          <c:idx val="1"/>
          <c:order val="1"/>
          <c:tx>
            <c:strRef>
              <c:f>Metrics!$C$1</c:f>
              <c:strCache>
                <c:ptCount val="1"/>
                <c:pt idx="0">
                  <c:v>Max of Scoring</c:v>
                </c:pt>
              </c:strCache>
            </c:strRef>
          </c:tx>
          <c:spPr>
            <a:ln w="28575" cap="rnd">
              <a:noFill/>
              <a:round/>
            </a:ln>
            <a:effectLst/>
          </c:spPr>
          <c:marker>
            <c:symbol val="circle"/>
            <c:size val="5"/>
            <c:spPr>
              <a:noFill/>
              <a:ln w="9525">
                <a:noFill/>
              </a:ln>
              <a:effectLst/>
            </c:spPr>
          </c:marker>
          <c:cat>
            <c:strRef>
              <c:f>Metrics!$A$2:$A$7</c:f>
              <c:strCache>
                <c:ptCount val="5"/>
                <c:pt idx="0">
                  <c:v>Detect</c:v>
                </c:pt>
                <c:pt idx="1">
                  <c:v>Identify</c:v>
                </c:pt>
                <c:pt idx="2">
                  <c:v>Protect</c:v>
                </c:pt>
                <c:pt idx="3">
                  <c:v>Recover</c:v>
                </c:pt>
                <c:pt idx="4">
                  <c:v>Respond</c:v>
                </c:pt>
              </c:strCache>
            </c:strRef>
          </c:cat>
          <c:val>
            <c:numRef>
              <c:f>Metrics!$C$2:$C$7</c:f>
              <c:numCache>
                <c:formatCode>General</c:formatCode>
                <c:ptCount val="5"/>
                <c:pt idx="0">
                  <c:v>5</c:v>
                </c:pt>
                <c:pt idx="1">
                  <c:v>5</c:v>
                </c:pt>
                <c:pt idx="2">
                  <c:v>5</c:v>
                </c:pt>
                <c:pt idx="3">
                  <c:v>5</c:v>
                </c:pt>
                <c:pt idx="4">
                  <c:v>5</c:v>
                </c:pt>
              </c:numCache>
            </c:numRef>
          </c:val>
          <c:extLst>
            <c:ext xmlns:c16="http://schemas.microsoft.com/office/drawing/2014/chart" uri="{C3380CC4-5D6E-409C-BE32-E72D297353CC}">
              <c16:uniqueId val="{00000000-51AC-48C6-8A76-088F52344495}"/>
            </c:ext>
          </c:extLst>
        </c:ser>
        <c:dLbls>
          <c:showLegendKey val="0"/>
          <c:showVal val="0"/>
          <c:showCatName val="0"/>
          <c:showSerName val="0"/>
          <c:showPercent val="0"/>
          <c:showBubbleSize val="0"/>
        </c:dLbls>
        <c:axId val="2096655344"/>
        <c:axId val="2096655760"/>
      </c:radarChart>
      <c:catAx>
        <c:axId val="20966553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6655760"/>
        <c:crosses val="autoZero"/>
        <c:auto val="1"/>
        <c:lblAlgn val="ctr"/>
        <c:lblOffset val="100"/>
        <c:noMultiLvlLbl val="0"/>
      </c:catAx>
      <c:valAx>
        <c:axId val="20966557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6655344"/>
        <c:crosses val="autoZero"/>
        <c:crossBetween val="between"/>
      </c:valAx>
      <c:spPr>
        <a:noFill/>
        <a:ln>
          <a:noFill/>
        </a:ln>
        <a:effectLst/>
      </c:spPr>
    </c:plotArea>
    <c:legend>
      <c:legendPos val="r"/>
      <c:legendEntry>
        <c:idx val="1"/>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[YYYYMMDD-ToA-nnn SbD In-Development CAAT V1.0 (3).xlsx]Metrics!PivotTable2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Breakdown of Score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ln w="28575" cap="rnd">
            <a:noFill/>
            <a:round/>
          </a:ln>
          <a:effectLst/>
        </c:spPr>
        <c:marker>
          <c:symbol val="circle"/>
          <c:size val="5"/>
          <c:spPr>
            <a:noFill/>
            <a:ln w="9525">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radarChart>
        <c:radarStyle val="marker"/>
        <c:varyColors val="0"/>
        <c:ser>
          <c:idx val="0"/>
          <c:order val="0"/>
          <c:tx>
            <c:strRef>
              <c:f>Metrics!$B$22</c:f>
              <c:strCache>
                <c:ptCount val="1"/>
                <c:pt idx="0">
                  <c:v>Average of 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Metrics!$A$23:$A$44</c:f>
              <c:strCache>
                <c:ptCount val="21"/>
                <c:pt idx="0">
                  <c:v>Analysis</c:v>
                </c:pt>
                <c:pt idx="1">
                  <c:v>Anomalies and Events</c:v>
                </c:pt>
                <c:pt idx="2">
                  <c:v>Asset Management</c:v>
                </c:pt>
                <c:pt idx="3">
                  <c:v>Awareness and Training</c:v>
                </c:pt>
                <c:pt idx="4">
                  <c:v>Business Environment</c:v>
                </c:pt>
                <c:pt idx="5">
                  <c:v>Communications</c:v>
                </c:pt>
                <c:pt idx="6">
                  <c:v>Data Security</c:v>
                </c:pt>
                <c:pt idx="7">
                  <c:v>Detection Processes</c:v>
                </c:pt>
                <c:pt idx="8">
                  <c:v>Governance</c:v>
                </c:pt>
                <c:pt idx="9">
                  <c:v>Identity Management and Access Control</c:v>
                </c:pt>
                <c:pt idx="10">
                  <c:v>Improvements</c:v>
                </c:pt>
                <c:pt idx="11">
                  <c:v>Information Protection Processes and Procedures</c:v>
                </c:pt>
                <c:pt idx="12">
                  <c:v>Maintenance</c:v>
                </c:pt>
                <c:pt idx="13">
                  <c:v>Mitigation</c:v>
                </c:pt>
                <c:pt idx="14">
                  <c:v>Protective Technology</c:v>
                </c:pt>
                <c:pt idx="15">
                  <c:v>Recovery Planning</c:v>
                </c:pt>
                <c:pt idx="16">
                  <c:v>Response Planning</c:v>
                </c:pt>
                <c:pt idx="17">
                  <c:v>Risk Assessment</c:v>
                </c:pt>
                <c:pt idx="18">
                  <c:v>Risk Management Strategy</c:v>
                </c:pt>
                <c:pt idx="19">
                  <c:v>Security Continuous Monitoring</c:v>
                </c:pt>
                <c:pt idx="20">
                  <c:v>Supply Chain Management</c:v>
                </c:pt>
              </c:strCache>
            </c:strRef>
          </c:cat>
          <c:val>
            <c:numRef>
              <c:f>Metrics!$B$23:$B$44</c:f>
              <c:numCache>
                <c:formatCode>General</c:formatCode>
                <c:ptCount val="21"/>
              </c:numCache>
            </c:numRef>
          </c:val>
          <c:extLst>
            <c:ext xmlns:c16="http://schemas.microsoft.com/office/drawing/2014/chart" uri="{C3380CC4-5D6E-409C-BE32-E72D297353CC}">
              <c16:uniqueId val="{00000000-5F75-4258-AA0F-0477B3B7A4C3}"/>
            </c:ext>
          </c:extLst>
        </c:ser>
        <c:ser>
          <c:idx val="1"/>
          <c:order val="1"/>
          <c:tx>
            <c:strRef>
              <c:f>Metrics!$C$22</c:f>
              <c:strCache>
                <c:ptCount val="1"/>
                <c:pt idx="0">
                  <c:v>Max of Scoring</c:v>
                </c:pt>
              </c:strCache>
            </c:strRef>
          </c:tx>
          <c:spPr>
            <a:ln w="28575" cap="rnd">
              <a:noFill/>
              <a:round/>
            </a:ln>
            <a:effectLst/>
          </c:spPr>
          <c:marker>
            <c:symbol val="circle"/>
            <c:size val="5"/>
            <c:spPr>
              <a:noFill/>
              <a:ln w="9525">
                <a:noFill/>
              </a:ln>
              <a:effectLst/>
            </c:spPr>
          </c:marker>
          <c:cat>
            <c:strRef>
              <c:f>Metrics!$A$23:$A$44</c:f>
              <c:strCache>
                <c:ptCount val="21"/>
                <c:pt idx="0">
                  <c:v>Analysis</c:v>
                </c:pt>
                <c:pt idx="1">
                  <c:v>Anomalies and Events</c:v>
                </c:pt>
                <c:pt idx="2">
                  <c:v>Asset Management</c:v>
                </c:pt>
                <c:pt idx="3">
                  <c:v>Awareness and Training</c:v>
                </c:pt>
                <c:pt idx="4">
                  <c:v>Business Environment</c:v>
                </c:pt>
                <c:pt idx="5">
                  <c:v>Communications</c:v>
                </c:pt>
                <c:pt idx="6">
                  <c:v>Data Security</c:v>
                </c:pt>
                <c:pt idx="7">
                  <c:v>Detection Processes</c:v>
                </c:pt>
                <c:pt idx="8">
                  <c:v>Governance</c:v>
                </c:pt>
                <c:pt idx="9">
                  <c:v>Identity Management and Access Control</c:v>
                </c:pt>
                <c:pt idx="10">
                  <c:v>Improvements</c:v>
                </c:pt>
                <c:pt idx="11">
                  <c:v>Information Protection Processes and Procedures</c:v>
                </c:pt>
                <c:pt idx="12">
                  <c:v>Maintenance</c:v>
                </c:pt>
                <c:pt idx="13">
                  <c:v>Mitigation</c:v>
                </c:pt>
                <c:pt idx="14">
                  <c:v>Protective Technology</c:v>
                </c:pt>
                <c:pt idx="15">
                  <c:v>Recovery Planning</c:v>
                </c:pt>
                <c:pt idx="16">
                  <c:v>Response Planning</c:v>
                </c:pt>
                <c:pt idx="17">
                  <c:v>Risk Assessment</c:v>
                </c:pt>
                <c:pt idx="18">
                  <c:v>Risk Management Strategy</c:v>
                </c:pt>
                <c:pt idx="19">
                  <c:v>Security Continuous Monitoring</c:v>
                </c:pt>
                <c:pt idx="20">
                  <c:v>Supply Chain Management</c:v>
                </c:pt>
              </c:strCache>
            </c:strRef>
          </c:cat>
          <c:val>
            <c:numRef>
              <c:f>Metrics!$C$23:$C$44</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extLst>
            <c:ext xmlns:c16="http://schemas.microsoft.com/office/drawing/2014/chart" uri="{C3380CC4-5D6E-409C-BE32-E72D297353CC}">
              <c16:uniqueId val="{00000000-45CC-414B-BDBD-837CC6F85634}"/>
            </c:ext>
          </c:extLst>
        </c:ser>
        <c:dLbls>
          <c:showLegendKey val="0"/>
          <c:showVal val="0"/>
          <c:showCatName val="0"/>
          <c:showSerName val="0"/>
          <c:showPercent val="0"/>
          <c:showBubbleSize val="0"/>
        </c:dLbls>
        <c:axId val="2108746096"/>
        <c:axId val="2108743600"/>
      </c:radarChart>
      <c:catAx>
        <c:axId val="21087460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8743600"/>
        <c:crosses val="autoZero"/>
        <c:auto val="1"/>
        <c:lblAlgn val="ctr"/>
        <c:lblOffset val="100"/>
        <c:noMultiLvlLbl val="0"/>
      </c:catAx>
      <c:valAx>
        <c:axId val="2108743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8746096"/>
        <c:crosses val="autoZero"/>
        <c:crossBetween val="between"/>
      </c:valAx>
      <c:spPr>
        <a:noFill/>
        <a:ln>
          <a:noFill/>
        </a:ln>
        <a:effectLst/>
      </c:spPr>
    </c:plotArea>
    <c:legend>
      <c:legendPos val="r"/>
      <c:legendEntry>
        <c:idx val="1"/>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606425</xdr:colOff>
      <xdr:row>0</xdr:row>
      <xdr:rowOff>0</xdr:rowOff>
    </xdr:from>
    <xdr:to>
      <xdr:col>13</xdr:col>
      <xdr:colOff>600075</xdr:colOff>
      <xdr:row>17</xdr:row>
      <xdr:rowOff>0</xdr:rowOff>
    </xdr:to>
    <xdr:graphicFrame macro="">
      <xdr:nvGraphicFramePr>
        <xdr:cNvPr id="2" name="Chart 1">
          <a:extLst>
            <a:ext uri="{FF2B5EF4-FFF2-40B4-BE49-F238E27FC236}">
              <a16:creationId xmlns:a16="http://schemas.microsoft.com/office/drawing/2014/main" id="{93A17C15-25A3-2BDB-C80A-274B6F88CD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604837</xdr:colOff>
      <xdr:row>20</xdr:row>
      <xdr:rowOff>160337</xdr:rowOff>
    </xdr:from>
    <xdr:to>
      <xdr:col>15</xdr:col>
      <xdr:colOff>3175</xdr:colOff>
      <xdr:row>43</xdr:row>
      <xdr:rowOff>127000</xdr:rowOff>
    </xdr:to>
    <xdr:graphicFrame macro="">
      <xdr:nvGraphicFramePr>
        <xdr:cNvPr id="3" name="Chart 2">
          <a:extLst>
            <a:ext uri="{FF2B5EF4-FFF2-40B4-BE49-F238E27FC236}">
              <a16:creationId xmlns:a16="http://schemas.microsoft.com/office/drawing/2014/main" id="{78299B39-2D7B-AEB6-8ED7-9CEB3F1138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Jake Wren" id="{8B2B0893-7431-46B4-A7FC-4A35078FA3AF}" userId="S::Jake.Wren@logiqconsulting.co.uk::7fca372a-c6a3-43ff-ae16-9f5c4baf79b2" providerId="AD"/>
  <person displayName="Rob Rowlingson" id="{A3793483-0AF4-48B3-B2B4-924B639396BD}" userId="S::Rob.Rowlingson@logiqconsulting.co.uk::de757d6b-f70a-42c5-9f78-3610163b7695"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ke Wren" refreshedDate="45096.452358680559" createdVersion="8" refreshedVersion="8" minRefreshableVersion="3" recordCount="23" xr:uid="{2887D44F-1271-4400-A501-0A3B5FDB1EA3}">
  <cacheSource type="worksheet">
    <worksheetSource name="Table3"/>
  </cacheSource>
  <cacheFields count="16">
    <cacheField name="Function ID" numFmtId="0">
      <sharedItems/>
    </cacheField>
    <cacheField name="Function" numFmtId="0">
      <sharedItems count="5">
        <s v="Identify"/>
        <s v="Protect"/>
        <s v="Detect"/>
        <s v="Respond"/>
        <s v="Recover"/>
      </sharedItems>
    </cacheField>
    <cacheField name="Category ID" numFmtId="0">
      <sharedItems/>
    </cacheField>
    <cacheField name="Category" numFmtId="0">
      <sharedItems count="21">
        <s v="Asset Management"/>
        <s v="Business Environment"/>
        <s v="Governance"/>
        <s v="Risk Assessment"/>
        <s v="Risk Management Strategy"/>
        <s v="Supply Chain Management"/>
        <s v="Identity Management and Access Control"/>
        <s v="Awareness and Training"/>
        <s v="Data Security"/>
        <s v="Information Protection Processes and Procedures"/>
        <s v="Maintenance"/>
        <s v="Protective Technology"/>
        <s v="Anomalies and Events"/>
        <s v="Security Continuous Monitoring"/>
        <s v="Detection Processes"/>
        <s v="Response Planning"/>
        <s v="Communications"/>
        <s v="Analysis"/>
        <s v="Mitigation"/>
        <s v="Improvements"/>
        <s v="Recovery Planning"/>
      </sharedItems>
    </cacheField>
    <cacheField name="Description" numFmtId="0">
      <sharedItems longText="1"/>
    </cacheField>
    <cacheField name="Question" numFmtId="0">
      <sharedItems/>
    </cacheField>
    <cacheField name="Related MOD Policy" numFmtId="0">
      <sharedItems longText="1"/>
    </cacheField>
    <cacheField name="Supporting Evidence Examples" numFmtId="0">
      <sharedItems longText="1"/>
    </cacheField>
    <cacheField name="Score" numFmtId="0">
      <sharedItems containsNonDate="0" containsString="0" containsBlank="1"/>
    </cacheField>
    <cacheField name="Supporting Evidence" numFmtId="0">
      <sharedItems containsBlank="1"/>
    </cacheField>
    <cacheField name="Project Comments (optional)" numFmtId="0">
      <sharedItems containsNonDate="0" containsString="0" containsBlank="1"/>
    </cacheField>
    <cacheField name="Assessor Review" numFmtId="0">
      <sharedItems containsNonDate="0" containsString="0" containsBlank="1"/>
    </cacheField>
    <cacheField name="Reason for Discrepancy" numFmtId="0">
      <sharedItems containsNonDate="0" containsString="0" containsBlank="1"/>
    </cacheField>
    <cacheField name="Supporting Comments (if disagreement)" numFmtId="0">
      <sharedItems containsNonDate="0" containsString="0" containsBlank="1"/>
    </cacheField>
    <cacheField name="Comment on Evidence (optional)" numFmtId="0">
      <sharedItems containsNonDate="0" containsString="0" containsBlank="1"/>
    </cacheField>
    <cacheField name="Scoring" numFmtId="0" formula=" 5"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s v="ID"/>
    <x v="0"/>
    <s v="ID.AM"/>
    <x v="0"/>
    <s v="Physical devices and systems within the organization are inventoried._x000a_Software platforms and applications within the organization are inventoried._x000a_Organizational communication and data flows are mapped._x000a_External information systems are catalogued._x000a_Resources (e.g., hardware, devices, data, time, personnel, and software) are prioritized based on their classification, criticality, and business value._x000a_Cybersecurity roles and responsibilities for the entire workforce and third-party stakeholders (e.g., suppliers, customers, partners) are established."/>
    <s v="Has the project identified and prioritised all relevant physical and virtual assets for the capabilities that it is delivering?"/>
    <s v="Governance Risk and Compliance_x000a_JSP 440 4A - Information and Cyber Security _x000a_JSP 440 4B - Classification and Marking_x000a_JSP 440 4C - Information Assets and Handling_x000a_JSP 440 4J - Supply Chain Cyber Risk Management_x000a_JSP 440 5C - Building Cyber SbD Capabilities_x000a_JSP 441 - Identifying Information Assets (pertaining to large databases)_x000a_JSP 441 - Identifying Information Inputs_x000a_JSP 503 Leaflet 3 - Identifying and Categorising Critical Systems in Defence_x000a_JSP 503 Leaflet 5 - Business Continuity_x000a_JSP 604 - Service Asset and Configuration Management"/>
    <s v="Asset registers._x000a_Bulk data assessment._x000a_Business continuity plan._x000a_Codes of Connection._x000a_Configuration management system._x000a_Critical components/systems list._x000a_Interconnection/exchange security agreements._x000a_MOUs._x000a_Safeguarding compliance._x000a_Security grading guide. _x000a_Service level agreements._x000a_Sy training. _x000a_SyOps or other security orders. "/>
    <m/>
    <s v="Example: Asset Register_x000a_(https://sharepoint.com/...)_x000a__x000a_Please use a full URL instead of a hyperlink._x000a__x000a_Alt+Enter for a new line."/>
    <m/>
    <m/>
    <m/>
    <m/>
    <m/>
  </r>
  <r>
    <s v="ID"/>
    <x v="0"/>
    <s v="ID.BE"/>
    <x v="1"/>
    <s v="The organization’s role in the supply chain is identified and communicated_x000a_The organization’s place in critical infrastructure and its industry sector is identified and communicated_x000a_Priorities for organizational mission, objectives, and activities are established and communicated_x000a_Dependencies and critical functions for delivery of critical services are established_x000a_Resilience requirements to support delivery of critical services are established for all operating states (e.g. under duress/attack, during recovery, normal operations)"/>
    <s v="Can the project demonstrate that the business/mission environment of the capability is understood? "/>
    <s v="JSP 440 4G - Special Information Control Systems_x000a_JSP 440 4J - Supply Chain Cyber Risk Management_x000a_JSP 440 4K - Cyber Security Risk from the International Supply Chain_x000a_JSP 440 5C - Building Cyber Secure by Design Capabilities (principle 5)_x000a_JSP 503 Leaflet 3 - Defence Critical National Infrastructure"/>
    <s v="Business impact analysis. _x000a_Critical Asset Register_x000a_Safeguarding compliance._x000a_STRAP/SAP certification. "/>
    <m/>
    <m/>
    <m/>
    <m/>
    <m/>
    <m/>
    <m/>
  </r>
  <r>
    <s v="ID"/>
    <x v="0"/>
    <s v="ID.GV"/>
    <x v="2"/>
    <s v="Organizational cybersecurity policy is established and communicated_x000a_Cybersecurity roles and responsibilities are coordinated and aligned with internal roles and external partners_x000a_Legal and regulatory requirements regarding cybersecurity, including privacy and civil liberties obligations, are understood and managed_x000a_Governance and risk management processes address cybersecurity risks"/>
    <s v="Can the project demonstrate how security is embedded within the governance arrangements and how this complies with MoD policies and procedures for security?"/>
    <s v="Computer Misuse Act. _x000a_General Data Protection Regulation. _x000a_Governance Risk and Compliance_x000a_International Traffic in Arms Regulations. _x000a_Investigatory Powers Act._x000a_JSP 440 1D - Security Risk Management_x000a_JSP 440 4A - Information and Cyber Security_x000a_JSP 440 5C - Building Cyber SbD Capabilities_x000a_JSP 440 5C - Building Cyber SbD Capabilities (principle 2)_x000a_JSP 441_x000a_JSP 892 Part 1 - Risk Management_x000a_Official Secrets Act."/>
    <s v="Data Protection Impact Assessment._x000a_Defence intelligence related approvals. _x000a_Information security plan._x000a_Other nations/agencies information requirements._x000a_Privacy statement. _x000a_Risk management plan. _x000a_Safeguarding (for Above SECRET systems)._x000a_Security management plan._x000a_Security working group._x000a_Special Information Control Systems (for STRAP, SAP, Codeword, ATOMIC). _x000a_Through life management plan._x000a_TORs for SRO and Pj Sy Officer. "/>
    <m/>
    <m/>
    <m/>
    <m/>
    <m/>
    <m/>
    <m/>
  </r>
  <r>
    <s v="ID"/>
    <x v="0"/>
    <s v="ID.RA"/>
    <x v="3"/>
    <s v="Asset vulnerabilities are identified and documented_x000a_Cyber threat intelligence is received from information sharing forums and sources_x000a_Threats, both internal and external, are identified and documented_x000a_Potential business impacts and likelihoods are identified_x000a_Threats, vulnerabilities, likelihoods, and impacts are used to determine risk_x000a_Risk responses are identified and prioritized"/>
    <s v="Has the project completed a Security Risk Assessment?"/>
    <s v="Governance Risk and Compliance_x000a_JSP 440 1D - Security Risk Management_x000a_JSP 440 4A - Information and Cyber Security _x000a_JSP 440 5C - Building Cyber SbD Capabilities _x000a_JSP 604 - Assurance Process_x000a_JSP 604 Rule 11.6 - Threat Assessment.  _x000a_JSP 892 Part 1 - Risk Management"/>
    <s v="Risk Assessment. _x000a_Risk Register. _x000a_Risk Response._x000a_Supply Chain Risk Assessment_x000a_System Documentation._x000a_Threat Assessment. "/>
    <m/>
    <m/>
    <m/>
    <m/>
    <m/>
    <m/>
    <m/>
  </r>
  <r>
    <s v="ID"/>
    <x v="0"/>
    <s v="ID.RM"/>
    <x v="4"/>
    <s v="Risk management processes are established, managed, and agreed to by organizational stakeholders_x000a_Organizational risk tolerance is determined and clearly expressed_x000a_The organization’s determination of risk tolerance is informed by its role in critical infrastructure and sector specific risk analysis"/>
    <s v="Has the project engaged with an appropriate organisational Risk Management Strategy?"/>
    <s v="JSP 440 1D - Security Risk Management_x000a_JSP 440 5C - Building Cyber SbD Capabilities (principle 3)_x000a_JSP 892 Part 1 - Risk Management "/>
    <s v="Critical infrastructure plan._x000a_Risk appetite statement._x000a_Risk boards/working group minutes. _x000a_Risk management strategy."/>
    <m/>
    <m/>
    <m/>
    <m/>
    <m/>
    <m/>
    <m/>
  </r>
  <r>
    <s v="ID"/>
    <x v="0"/>
    <s v="ID.SC"/>
    <x v="5"/>
    <s v="Cyber supply chain risk management processes are identified, established, assessed, managed, and agreed to by organizational stakeholders_x000a_Suppliers and third party partners of information systems, components, and services are identified, prioritized, and assessed using a cyber supply chain risk assessment process_x000a_Contracts with suppliers and third-party partners are used to implement appropriate measures designed to meet the objectives of an organization’s cybersecurity program and Cyber Supply Chain Risk Management Plan._x000a_Suppliers and third-party partners are routinely assessed using audits, test results, or other forms of evaluations to confirm they are meeting their contractual obligations._x000a_Response and recovery planning and testing are conducted with suppliers and third-party providers"/>
    <s v="Can the project demonstrate that it has complied with Supply Chain Management strategies and policies?"/>
    <s v="Defence Cyber Protection Partnership_x000a_Defence Standard 05-138 - Cyber Security for Defence Suppliers_x000a_JSP 440 4J - Supply Chain Cyber Risk Management_x000a_JSP 440 4K - Cyber Security Risk from the International Supply Chain"/>
    <s v="Risk management plan (specific reference to suppliers). _x000a_DCPP cyber risk assessment. _x000a_Personal data aspects letter. _x000a_Security aspects letter. "/>
    <m/>
    <m/>
    <m/>
    <m/>
    <m/>
    <m/>
    <m/>
  </r>
  <r>
    <s v="PR"/>
    <x v="1"/>
    <s v="PR.AC"/>
    <x v="6"/>
    <s v="Identities and credentials are issued, managed, verified, revoked, and audited for authorized devices, users and processes_x000a_Physical access to assets is managed and protected_x000a_Remote access is managed_x000a_Access permissions and authorizations are managed, incorporating the principles of least privilege and separation of duties_x000a_Network integrity is protected (e.g., network segregation, network segmentation)_x000a_Identities are proofed and bound to credentials and asserted in interactions_x000a_Users, devices, and other assets are authenticated (e.g., single-factor, multi-factor) commensurate with the risk of the transaction (e.g., individuals’ security and privacy risks and other organizational risks)"/>
    <s v="Can the project demonstrate that it has complied with Access Controls and Identity Management strategies and policies?"/>
    <s v="JSP 440 3A to 3J - Physical Security_x000a_JSP 440 5B - Portable Electronic Devices_x000a_JSP 440 5C - Building Cyber SbD Capabilities (principle 4)_x000a_JSP 440 5D - Bring Your Own Device_x000a_JSP 440 5Z - Technical Policy_x000a_JSP 604 - Identity and Access Management and Passwords_x000a_JSP 604 - Network and Systems Security_x000a_JSP 604 - Systems Maintenance"/>
    <s v="Access control policy. _x000a_F102s._x000a_Penetration test reports. _x000a_Personnel screening / clearance confirmation._x000a_Vulnerability assessments. "/>
    <m/>
    <m/>
    <m/>
    <m/>
    <m/>
    <m/>
    <m/>
  </r>
  <r>
    <s v="PR"/>
    <x v="1"/>
    <s v="PR.AT"/>
    <x v="7"/>
    <s v="All users are informed and trained_x000a_Privileged users understand their roles and responsibilities_x000a_Third-party stakeholders (e.g., suppliers, customers, partners) understand their roles and responsibilities_x000a_Senior executives understand their roles and responsibilities_x000a_Physical and cybersecurity personnel understand their roles and responsibilities"/>
    <s v="Can the project demonstrate that it has complied with security Awareness and Training plan strategies and policies?"/>
    <s v="Defence Cyber Protection Partnership_x000a_Defence Standard 05-138 - Cyber Security for Defence Suppliers_x000a_JSP 440 2A - Management of Security Culture, Education, Awareness and Training. _x000a_JSP 440 4J - Supply Chain Cyber Risk Management_x000a_JSP 440 4K - Cyber Security Risk from the International Supply Chain_x000a_JSP 440 5C - Building Cyber SbD Capabilities _x000a_JSP 604 - Identity and Access Management (IdAM) and Passwords_x000a_JSP 604 - Systems and Device Management"/>
    <s v="Information security awareness/training programme. _x000a_Certificate of attendance at SRO course. _x000a_MoUs. _x000a_Security operating procedures. _x000a_Signed Terms of Reference. _x000a_"/>
    <m/>
    <m/>
    <m/>
    <m/>
    <m/>
    <m/>
    <m/>
  </r>
  <r>
    <s v="PR"/>
    <x v="1"/>
    <s v="PR.DS"/>
    <x v="8"/>
    <s v="Data-at-rest is protected_x000a_Data-in-transit is protected_x000a_Assets are formally managed throughout removal, transfers, and disposition_x000a_Adequate capacity to ensure availability is maintained_x000a_Protections against data leaks are implemented_x000a_Integrity checking mechanisms are used to verify software, firmware, and information integrity_x000a_The development and testing environment(s) are separate from the production environment_x000a_Integrity checking mechanisms are used to verify hardware integrity"/>
    <s v="Does the project understand and can demonstrate what data protection controls need to be implemented to protect value at each stage of the data lifecycle?"/>
    <s v="DICyPS/2020-002 - Solutions for Data at Rest Encryption_x000a_JSP 440 2E - Unauthorised Disclosures_x000a_JSP 440 4A - Information and Cyber Security Governance Risk and Compliance_x000a_JSP 440 4C - Information Assets and Handling_x000a_JSP 440 4E - Information Protection Zones_x000a_JSP 440 5C - Building Cyber SbD Capabilities (principle 4)_x000a_JSP 440 5Z - Technical Policy_x000a_JSP 503 Leaflet 5 - Business Continuity_x000a_JSP 604 - Data in Transit_x000a_JSP 604 - Information and Physical System Integrity_x000a_JSP 604 - Service Security_x000a_JSP 604 - System Patching and Updates_x000a_JSP 604 Rule 15 - Suitable Representative Test Environments_x000a_JSP 604 Rule 22 - Compliance with Employment of Cryptographic Products"/>
    <s v="Encryption policy. _x000a_Penetration test reports. _x000a_Vulnerability assessments. "/>
    <m/>
    <m/>
    <m/>
    <m/>
    <m/>
    <m/>
    <m/>
  </r>
  <r>
    <s v="PR"/>
    <x v="1"/>
    <s v="PR.IP"/>
    <x v="9"/>
    <s v="A baseline configuration of information technology/industrial control systems is created and maintained incorporating security principles (e.g. concept of least functionality)_x000a_A System Development Life Cycle to manage systems is implemented_x000a_Configuration change control processes are in place_x000a_Backups of information are conducted, maintained, and tested_x000a_Policy and regulations regarding the physical operating environment for organizational assets are met_x000a_Data is destroyed according to policy_x000a_Protection processes are improved_x000a_Effectiveness of protection technologies is shared_x000a_Response plans (Incident Response and Business Continuity) and recovery plans (Incident Recovery and Disaster Recovery) are in place and managed_x000a_Response and recovery plans are tested_x000a_Cybersecurity is included in human resources practices (e.g., deprovisioning, personnel screening)_x000a_A vulnerability management plan is developed and implemented"/>
    <s v="Can the project demonstrate through life Information Protection Processes and Procedures for all the relevant data and assets?"/>
    <s v="JSP 440 1A - Security Incident Reporting and Management_x0009__x000a_JSP 440 1D - Security Risk Management_x0009__x000a_JSP 440 2B - Security Clearances and Vetting_x0009__x000a_JSP 440 3A to 3J - Physical Security_x0009__x000a_JSP 440 4C - Information Assets and Handling_x0009__x000a_JSP 440 4E - Information Protection Zone_x0009__x000a_JSP 440 5C - Building Cyber SbD Capabilities (principle 7)_x0009__x0009__x000a_JSP 440 5Z - Building Cyber SbD Capabilities (principles 6 and 7)_x0009__x000a_JSP 440 5Z - Technical Policy_x0009__x000a_JSP 503 - Exercising and Testing_x0009__x000a_JSP 503 Leaflet 5 - Business Continuity_x0009__x000a_JSP 604 - Configuration Management_x0009__x000a_JSP 604 - Information and Physical System Integrity_x0009__x000a_JSP 604 - Network and Systems Security_x0009__x000a_JSP 604 - Service Security_x0009__x000a_JSP 604 Rule 11.2 - Through Life-Obsolescence and Vulnerability Management _x0009_"/>
    <s v="Access control policy (personnel Sy). _x000a_Backup plan. _x000a_Baseline configuration document. _x000a_Business continuity plan. _x000a_Change control plan. _x000a_Contingency training plan. _x000a_Disaster recovery plan. _x000a_Disposal plan. _x000a_Incident management plan. _x000a_Information protection zone plan. _x000a_Risk assessment and actions. _x000a_System SITREPs. _x000a_Through life management plan. _x000a_Vulnerability management plan. _x000a_Working group minutes. "/>
    <m/>
    <m/>
    <m/>
    <m/>
    <m/>
    <m/>
    <m/>
  </r>
  <r>
    <s v="PR"/>
    <x v="1"/>
    <s v="PR.MA"/>
    <x v="10"/>
    <s v="Maintenance and repair of organizational assets are performed and logged, with approved and controlled tools_x000a_Remote maintenance of organizational assets is approved, logged, and performed in a manner that prevents unauthorized access"/>
    <s v="Can the project demonstrate that the security of assets is managed during planned and unplanned maintenance?"/>
    <s v="JSP 440 5Z - Technical Policy_x000a_JSP 604 - Network and Systems Security_x000a_JSP 604 - Systems Maintenance"/>
    <s v="Maintenance activity log. _x000a_Risk register (specific reference to maintenance). _x000a_Security clearance confirmation for maintenance personnel."/>
    <m/>
    <m/>
    <m/>
    <m/>
    <m/>
    <m/>
    <m/>
  </r>
  <r>
    <s v="PR"/>
    <x v="1"/>
    <s v="PR.PT"/>
    <x v="11"/>
    <s v="Audit/log records are determined, documented, implemented, and reviewed in accordance with policy_x000a_Removable media is protected and its use restricted according to policy_x000a_The principle of least functionality is incorporated by configuring systems to provide only essential capabilities_x000a_Communications and control networks are protected_x000a_Mechanisms (e.g., failsafe, load balancing, hot swap) are implemented to achieve resilience requirements in normal and adverse situations"/>
    <s v="Can the project evidence their approach to the appropriate use of Protective Technologies?"/>
    <s v="JSP 440 4B - Classification and Marking_x000a_JSP 440 4C - Information Assets and Handling_x000a_JSP 440 4E - Information Protection Zones_x000a_JSP 440 5Z - Technical Policy_x000a_JSP 604 - Accountability principle_x000a_JSP 604 - Data at Rest_x000a_JSP 604 - Network and Systems Security_x000a_JSP 604 - Service Security_x000a_JSP 604 - Systems and Device Management"/>
    <s v="Audit logs._x000a_Business continuity plan. _x000a_Penetration test reports. _x000a_Vulnerability assessments. "/>
    <m/>
    <m/>
    <m/>
    <m/>
    <m/>
    <m/>
    <m/>
  </r>
  <r>
    <s v="DE"/>
    <x v="2"/>
    <s v="DE.AE"/>
    <x v="12"/>
    <s v="A baseline of network operations and expected data flows for users and systems is established and managed_x000a_Detected events are analysed to understand attack targets and methods_x000a_Event data are collected and correlated from multiple sources and sensors_x000a_Impact of events is determined_x000a_Incident alert thresholds are established"/>
    <s v="Can the project evidence that their approach to defining, detecting, analysing anomalies and events complies with MoD policies and standards?"/>
    <s v="JSP 604 Rule 16.4 - Event Management"/>
    <s v="Event management process. _x000a_Information flow control policy/plan. _x000a_Vulnerability assessments. "/>
    <m/>
    <m/>
    <m/>
    <m/>
    <m/>
    <m/>
    <m/>
  </r>
  <r>
    <s v="DE"/>
    <x v="2"/>
    <s v="DE.CM"/>
    <x v="13"/>
    <s v="The network is monitored to detect potential cybersecurity events_x000a_The physical environment is monitored to detect potential cybersecurity events_x000a_Personnel activity is monitored to detect potential cybersecurity events_x000a_Malicious code is detected_x000a_Unauthorized mobile code is detected_x000a_External service provider activity is monitored to detect potential cybersecurity events_x000a_Monitoring for unauthorized personnel, connections, devices, and software is performed_x000a_Vulnerability scans are performed"/>
    <s v="Can the project evidence that their approach to Continuous Monitoring for Security complies with MoD policies and standards?"/>
    <s v="JSP 440 3A-3I - Physical Sy_x000a_JSP 440 4C &amp; 4 E - Information Sy_x000a_JSP 440 5Z - Technical Policy_x000a_JSP 604 - Network and Systems Security_x000a_JSP 604 - Systems and Device Management (end user devices)_x000a_JSP 604 Rule 11.2 - Through Life-Obsolescence and Vulnerability Management _x000a_JSP 604 Rule 11.5 - Defensive Cyber Protective Monitoring"/>
    <s v="Protective monitoring plan._x000a_SIEM/audit logs. _x000a_Signed device SyOps. "/>
    <m/>
    <m/>
    <m/>
    <m/>
    <m/>
    <m/>
    <m/>
  </r>
  <r>
    <s v="DE"/>
    <x v="2"/>
    <s v="DE.DP"/>
    <x v="14"/>
    <s v="Roles and responsibilities for detection are well defined to ensure accountability_x000a_Detection activities comply with all applicable requirements_x000a_Detection processes are tested_x000a_Event detection information is communicated_x000a_Detection processes are continuously improved"/>
    <s v="Can the project evidence that their Detection Processes comply with MoD policies and standards?"/>
    <s v="JSP 440 1A - Sy Incident Reporting and Management_x000a_JSP 440 5C - Building Cyber SbD Capabilities (principle 6)_x000a_JSP 440 5C - Building Cyber SbD Capabilities (principle 7)_x000a_JSP 440 5Z - Technical Policy_x000a_JSP 604 Rule 11_x000a_JSP 604 Rule 16.4 - Event Management"/>
    <s v="Event management process. _x000a_Network connection authority (CoCo)._x000a_Penetration test reports. _x000a_Vulnerability assessments. _x000a_Communications plan for detected events including criteria of thresholds. _x000a_Incident response plan._x000a_Response to vulnerability assessments and penetration tests. _x000a_Change control plan."/>
    <m/>
    <m/>
    <m/>
    <m/>
    <m/>
    <m/>
    <m/>
  </r>
  <r>
    <s v="RS"/>
    <x v="3"/>
    <s v="RS.RP"/>
    <x v="15"/>
    <s v="Response plan is executed during or after an incident"/>
    <s v="Can the project evidence Response Planning that complies with MoD policies and standards ?"/>
    <s v="JSP 440 1A - Security Incident Reporting and Management_x000a_JSP 440 5Z - Technical Policy_x000a_JSP 503 Leaflet 5 - Business Continuity"/>
    <s v="Contingency plan._x000a_Incident management plan that covers incident response and business continuity. "/>
    <m/>
    <m/>
    <m/>
    <m/>
    <m/>
    <m/>
    <m/>
  </r>
  <r>
    <s v="RS"/>
    <x v="3"/>
    <s v="RS.CO"/>
    <x v="16"/>
    <s v="Personnel know their roles and order of operations when a response is needed_x000a_Incidents are reported consistent with established criteria_x000a_Information is shared consistent with response plans_x000a_Coordination with stakeholders occurs consistent with response plans_x000a_Voluntary information sharing occurs with external stakeholders to achieve broader cybersecurity situational awareness"/>
    <s v="Can the project evidence incident response Communication planning that complies with MoD policies and standards?"/>
    <s v="JSP 440 1A - Security Incident Reporting and Management_x000a_JSP 604 Rule 16.4 - Event Management"/>
    <s v="SOPs for incident response broken down by role and responsibility. _x000a_Reporting SOPs within incident response plan._x000a_Security incident reporting forms (references). "/>
    <m/>
    <m/>
    <m/>
    <m/>
    <m/>
    <m/>
    <m/>
  </r>
  <r>
    <s v="RS"/>
    <x v="3"/>
    <s v="RS.AN"/>
    <x v="17"/>
    <s v="Notifications from detection systems are investigated _x000a_The impact of the incident is understood_x000a_Forensics are performed_x000a_Incidents are categorized consistent with response plans_x000a_Processes are established to receive, analyse and respond to vulnerabilities disclosed to the organization from internal and external sources (e.g. internal testing, security bulletins, or security researchers)"/>
    <s v="Has the project developed the requirements, mechanism, and processes to conduct analysis on the capability following an incident?"/>
    <s v="JSP 440 1A - Security Incident Reporting &amp; Management_x000a_JSP 440 1D - Security Risk Management_x000a_JSP 440 5Z - Building Cyber SbD Capabilities (principles 6 and 7)_x000a_JSP 440 5Z - Technical Policy_x000a_JSP 604 - Digital forensic readiness_x000a_JSP 604 - Event management (Service management)_x000a_JSP 604 Rule 11.2 - Through Life-Obsolescence and Vulnerability Management _x000a_JSP 604 Rule 11.5 - Defensive Cyber Protective Monitoring_x000a_JSP 604 Rule 16.4 - Event Management"/>
    <s v="Protective monitoring plan._x000a_Event management process. _x000a_Incident management plan. _x000a_SIEM/audit logs. _x000a_Vulnerability management plan. "/>
    <m/>
    <m/>
    <m/>
    <m/>
    <m/>
    <m/>
    <m/>
  </r>
  <r>
    <s v="RS"/>
    <x v="3"/>
    <s v="RS.MI"/>
    <x v="18"/>
    <s v="Incidents are contained_x000a_Incidents are mitigated_x000a_Newly identified vulnerabilities are mitigated or documented as accepted risks"/>
    <s v="What evidence does the project have to demonstrate application of MoD policies and industry standards to mitigate the impacts on the capability from cyber incidents?"/>
    <s v="Defence Digital Cyber Incident Management &amp; Reponse Standard Operating Procedure_x000a_JSP 440 1D - Security Risk Management_x000a_JSP 440 5Z - Building Cyber SbD Capabilities (principles 6 and 7)_x000a_JSP 604 Rule 11.2 - Through Life-Obsolescence and Vulnerability Management "/>
    <s v="_x000a_Incident response plan._x000a_Risk register entries. _x000a_Vulnerability management plan. "/>
    <m/>
    <m/>
    <m/>
    <m/>
    <m/>
    <m/>
    <m/>
  </r>
  <r>
    <s v="RS"/>
    <x v="3"/>
    <s v="RS.IM"/>
    <x v="19"/>
    <s v="Response plans incorporate lessons learned_x000a_Response strategies are updated"/>
    <s v="Can the project evidence they're updating their incident response plan and incident response strategies incorporating lessons learned?"/>
    <s v="JSP 503 Leaflet 7 - Exercising and Testing_x000a_2021DIN03-00 - Defence Lessons Policy"/>
    <s v="Capture of recovery lessons learned. _x000a_Contingency plan."/>
    <m/>
    <m/>
    <m/>
    <m/>
    <m/>
    <m/>
    <m/>
  </r>
  <r>
    <s v="RC"/>
    <x v="4"/>
    <s v="RC.RP"/>
    <x v="20"/>
    <s v="Recovery plan is executed during or after a cybersecurity incident"/>
    <s v="Can the project evidence recovery planning that complies with MoD policies and procedures?"/>
    <s v="JSP 440 1A - Security Incident Reporting and Management_x000a_JSP 440 5Z - Technical Policy_x000a_JSP 503 Leaflet 5 - Business Continuity"/>
    <s v="Incident management plan that covers incident recovery and disaster recover. _x000a_Incident response plan."/>
    <m/>
    <m/>
    <m/>
    <m/>
    <m/>
    <m/>
    <m/>
  </r>
  <r>
    <s v="RC"/>
    <x v="4"/>
    <s v="RC.IM"/>
    <x v="19"/>
    <s v="Recovery plans incorporate lessons learned_x000a_Recovery strategies are updated"/>
    <s v="Can the project evidence they're updating their recovery plan with lessons learned for the capability?"/>
    <s v="JSP 503 Leaflet 7 - Exercising and Testing_x000a_2021DIN03-00 - Defence Lessons Policy_x000a_JSP 440 1A - Security Incident Reporting and Management"/>
    <s v="Capture of recovery lessons learned. _x000a_Contingency plan._x000a_Identification of recovery improvements and implementation."/>
    <m/>
    <m/>
    <m/>
    <m/>
    <m/>
    <m/>
    <m/>
  </r>
  <r>
    <s v="RC"/>
    <x v="4"/>
    <s v="RC.CO"/>
    <x v="16"/>
    <s v="Public relations are managed_x000a_Reputation is repaired after an incident_x000a_Recovery activities are communicated to internal and external stakeholders as well as executive and management teams"/>
    <s v="Can the project evidence that their plans for communications, regarding capability recovery, post incident complies with MoD policies and procedures?"/>
    <s v="JSP 440 1A - Security Incident Reporting and Management_x000a_JSP 503 Leaflet 5 - Business Continuity"/>
    <s v="Media and communications plan. _x000a_SOPs for incident recovery broken down by role and responsibility. "/>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3A5D0B7-5460-46A3-A45C-DA2DD9F48925}" name="PivotTable2"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rowHeaderCaption="Category">
  <location ref="A22:C44" firstHeaderRow="0" firstDataRow="1" firstDataCol="1"/>
  <pivotFields count="16">
    <pivotField showAll="0"/>
    <pivotField showAll="0"/>
    <pivotField showAll="0"/>
    <pivotField axis="axisRow" showAll="0">
      <items count="22">
        <item x="17"/>
        <item x="12"/>
        <item x="0"/>
        <item x="7"/>
        <item x="1"/>
        <item x="16"/>
        <item x="8"/>
        <item x="14"/>
        <item x="2"/>
        <item x="6"/>
        <item x="19"/>
        <item x="9"/>
        <item x="10"/>
        <item x="18"/>
        <item x="11"/>
        <item x="20"/>
        <item x="15"/>
        <item x="3"/>
        <item x="4"/>
        <item x="13"/>
        <item x="5"/>
        <item t="default"/>
      </items>
    </pivotField>
    <pivotField showAll="0"/>
    <pivotField showAll="0"/>
    <pivotField showAll="0"/>
    <pivotField showAll="0"/>
    <pivotField dataField="1" showAll="0"/>
    <pivotField showAll="0"/>
    <pivotField showAll="0"/>
    <pivotField showAll="0"/>
    <pivotField showAll="0"/>
    <pivotField showAll="0"/>
    <pivotField showAll="0"/>
    <pivotField dataField="1" dragToRow="0" dragToCol="0" dragToPage="0" showAll="0" defaultSubtotal="0"/>
  </pivotFields>
  <rowFields count="1">
    <field x="3"/>
  </rowFields>
  <rowItems count="22">
    <i>
      <x/>
    </i>
    <i>
      <x v="1"/>
    </i>
    <i>
      <x v="2"/>
    </i>
    <i>
      <x v="3"/>
    </i>
    <i>
      <x v="4"/>
    </i>
    <i>
      <x v="5"/>
    </i>
    <i>
      <x v="6"/>
    </i>
    <i>
      <x v="7"/>
    </i>
    <i>
      <x v="8"/>
    </i>
    <i>
      <x v="9"/>
    </i>
    <i>
      <x v="10"/>
    </i>
    <i>
      <x v="11"/>
    </i>
    <i>
      <x v="12"/>
    </i>
    <i>
      <x v="13"/>
    </i>
    <i>
      <x v="14"/>
    </i>
    <i>
      <x v="15"/>
    </i>
    <i>
      <x v="16"/>
    </i>
    <i>
      <x v="17"/>
    </i>
    <i>
      <x v="18"/>
    </i>
    <i>
      <x v="19"/>
    </i>
    <i>
      <x v="20"/>
    </i>
    <i t="grand">
      <x/>
    </i>
  </rowItems>
  <colFields count="1">
    <field x="-2"/>
  </colFields>
  <colItems count="2">
    <i>
      <x/>
    </i>
    <i i="1">
      <x v="1"/>
    </i>
  </colItems>
  <dataFields count="2">
    <dataField name="Average of Score" fld="8" subtotal="average" baseField="3" baseItem="7"/>
    <dataField name="Max of Scoring" fld="15" subtotal="max" baseField="3" baseItem="0"/>
  </dataFields>
  <formats count="8">
    <format dxfId="7">
      <pivotArea field="3" type="button" dataOnly="0" labelOnly="1" outline="0" axis="axisRow" fieldPosition="0"/>
    </format>
    <format dxfId="6">
      <pivotArea dataOnly="0" labelOnly="1" outline="0" fieldPosition="0">
        <references count="1">
          <reference field="4294967294" count="1">
            <x v="0"/>
          </reference>
        </references>
      </pivotArea>
    </format>
    <format dxfId="5">
      <pivotArea field="3" type="button" dataOnly="0" labelOnly="1" outline="0" axis="axisRow" fieldPosition="0"/>
    </format>
    <format dxfId="4">
      <pivotArea dataOnly="0" labelOnly="1" outline="0" fieldPosition="0">
        <references count="1">
          <reference field="4294967294" count="1">
            <x v="0"/>
          </reference>
        </references>
      </pivotArea>
    </format>
    <format dxfId="3">
      <pivotArea field="3" grandRow="1" outline="0" collapsedLevelsAreSubtotals="1" axis="axisRow" fieldPosition="0">
        <references count="1">
          <reference field="4294967294" count="1" selected="0">
            <x v="0"/>
          </reference>
        </references>
      </pivotArea>
    </format>
    <format dxfId="2">
      <pivotArea dataOnly="0" labelOnly="1" grandRow="1" outline="0" fieldPosition="0"/>
    </format>
    <format dxfId="1">
      <pivotArea field="3" grandRow="1" outline="0" collapsedLevelsAreSubtotals="1" axis="axisRow" fieldPosition="0">
        <references count="1">
          <reference field="4294967294" count="1" selected="0">
            <x v="0"/>
          </reference>
        </references>
      </pivotArea>
    </format>
    <format dxfId="0">
      <pivotArea dataOnly="0" labelOnly="1" grandRow="1" outline="0" fieldPosition="0"/>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F9607C2-F3EE-4BF2-B7E7-CD41C53E4C42}" name="PivotTable1"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rowHeaderCaption="Function">
  <location ref="A1:C7" firstHeaderRow="0" firstDataRow="1" firstDataCol="1"/>
  <pivotFields count="16">
    <pivotField showAll="0"/>
    <pivotField axis="axisRow" showAll="0">
      <items count="6">
        <item x="2"/>
        <item x="0"/>
        <item x="1"/>
        <item x="4"/>
        <item x="3"/>
        <item t="default"/>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dataField="1" dragToRow="0" dragToCol="0" dragToPage="0" showAll="0" defaultSubtotal="0"/>
  </pivotFields>
  <rowFields count="1">
    <field x="1"/>
  </rowFields>
  <rowItems count="6">
    <i>
      <x/>
    </i>
    <i>
      <x v="1"/>
    </i>
    <i>
      <x v="2"/>
    </i>
    <i>
      <x v="3"/>
    </i>
    <i>
      <x v="4"/>
    </i>
    <i t="grand">
      <x/>
    </i>
  </rowItems>
  <colFields count="1">
    <field x="-2"/>
  </colFields>
  <colItems count="2">
    <i>
      <x/>
    </i>
    <i i="1">
      <x v="1"/>
    </i>
  </colItems>
  <dataFields count="2">
    <dataField name="Average of Score" fld="8" subtotal="average" baseField="1" baseItem="0"/>
    <dataField name="Max of Scoring" fld="15" subtotal="max" baseField="1" baseItem="0"/>
  </dataFields>
  <formats count="8">
    <format dxfId="15">
      <pivotArea field="1" type="button" dataOnly="0" labelOnly="1" outline="0" axis="axisRow" fieldPosition="0"/>
    </format>
    <format dxfId="14">
      <pivotArea dataOnly="0" labelOnly="1" outline="0" fieldPosition="0">
        <references count="1">
          <reference field="4294967294" count="1">
            <x v="0"/>
          </reference>
        </references>
      </pivotArea>
    </format>
    <format dxfId="13">
      <pivotArea field="1" grandRow="1" outline="0" collapsedLevelsAreSubtotals="1" axis="axisRow" fieldPosition="0">
        <references count="1">
          <reference field="4294967294" count="1" selected="0">
            <x v="0"/>
          </reference>
        </references>
      </pivotArea>
    </format>
    <format dxfId="12">
      <pivotArea dataOnly="0" labelOnly="1" grandRow="1" outline="0" fieldPosition="0"/>
    </format>
    <format dxfId="11">
      <pivotArea field="1" type="button" dataOnly="0" labelOnly="1" outline="0" axis="axisRow" fieldPosition="0"/>
    </format>
    <format dxfId="10">
      <pivotArea dataOnly="0" labelOnly="1" outline="0" fieldPosition="0">
        <references count="1">
          <reference field="4294967294" count="1">
            <x v="0"/>
          </reference>
        </references>
      </pivotArea>
    </format>
    <format dxfId="9">
      <pivotArea field="1" grandRow="1" outline="0" collapsedLevelsAreSubtotals="1" axis="axisRow" fieldPosition="0">
        <references count="1">
          <reference field="4294967294" count="1" selected="0">
            <x v="0"/>
          </reference>
        </references>
      </pivotArea>
    </format>
    <format dxfId="8">
      <pivotArea dataOnly="0" labelOnly="1" grandRow="1" outline="0" fieldPosition="0"/>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5DB93EB-8BD4-46F1-87A6-08ADEA9379C7}" name="Table6" displayName="Table6" ref="B37:D39" totalsRowShown="0" headerRowDxfId="41" headerRowBorderDxfId="40" tableBorderDxfId="39" totalsRowBorderDxfId="38">
  <autoFilter ref="B37:D39" xr:uid="{3E2C53BA-8350-4A8E-B197-1703F2CFE4B1}"/>
  <tableColumns count="3">
    <tableColumn id="1" xr3:uid="{98275333-1A70-474E-9583-413193586F09}" name="Reference" dataDxfId="37"/>
    <tableColumn id="2" xr3:uid="{5D29C7EE-57E4-4B8E-8982-BDF05CF45C0A}" name="Links to source" dataDxfId="36" dataCellStyle="Hyperlink"/>
    <tableColumn id="3" xr3:uid="{48F6F2C1-D7C9-4794-B481-07B3C9116AE2}" name="Version" dataDxfId="3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D9084E4-E8C4-4867-AC94-7FAF346B0CEC}" name="Table3" displayName="Table3" ref="A1:O24" totalsRowShown="0" headerRowDxfId="34" headerRowBorderDxfId="33" tableBorderDxfId="32" totalsRowBorderDxfId="31">
  <autoFilter ref="A1:O24" xr:uid="{ED9084E4-E8C4-4867-AC94-7FAF346B0CEC}"/>
  <tableColumns count="15">
    <tableColumn id="1" xr3:uid="{7790D2F1-91C0-4C88-97DC-B1E5A1BD15CC}" name="Function ID" dataDxfId="30"/>
    <tableColumn id="2" xr3:uid="{5E053850-651B-4C03-82FE-2CC4A632420F}" name="Function" dataDxfId="29"/>
    <tableColumn id="3" xr3:uid="{96510DAD-35C7-4816-9E6A-F13021233A82}" name="Category ID" dataDxfId="28"/>
    <tableColumn id="4" xr3:uid="{499D3064-BB19-4E39-AFA1-A1FBE0161EBC}" name="Category" dataDxfId="27"/>
    <tableColumn id="10" xr3:uid="{4912B1EB-1B57-4479-ACE7-F3478918EA80}" name="Description" dataDxfId="26"/>
    <tableColumn id="5" xr3:uid="{7E181E23-ED56-487F-8DD3-3BF137930CBA}" name="Question" dataDxfId="25"/>
    <tableColumn id="11" xr3:uid="{722873CA-2427-4F2B-812F-045F0B578B1A}" name="Related MOD Policy" dataDxfId="24"/>
    <tableColumn id="7" xr3:uid="{BD1BFBB3-A6A3-459A-BA7C-1A34992F4D50}" name="Supporting Evidence Examples" dataDxfId="23"/>
    <tableColumn id="6" xr3:uid="{D183B9DD-1E5F-4C2C-A86A-D863603EF85D}" name="Score" dataDxfId="22"/>
    <tableColumn id="12" xr3:uid="{EA27B00E-210C-41F9-8DD3-503E0FA4E057}" name="Supporting Evidence" dataDxfId="21"/>
    <tableColumn id="8" xr3:uid="{45BB31FA-7E58-4315-8374-78DDA08AB308}" name="Project Comments (optional)" dataDxfId="20"/>
    <tableColumn id="13" xr3:uid="{C4523D68-D6DA-4D8D-80DB-E16F8C12D215}" name="Assessor Review" dataDxfId="19"/>
    <tableColumn id="14" xr3:uid="{ACEE07E7-FB45-48D8-9FA1-552F1531EF5D}" name="Reason for Discrepancy" dataDxfId="18"/>
    <tableColumn id="15" xr3:uid="{7F9F4EFD-F5F0-41C1-9793-3C548B4F3458}" name="Supporting Comments (if disagreement)" dataDxfId="17"/>
    <tableColumn id="16" xr3:uid="{E6B0810D-6198-4A7A-9FEC-C66FCBF912AA}" name="Comment on Evidence (optional)" dataDxf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1" dT="2023-06-20T08:27:05.84" personId="{8B2B0893-7431-46B4-A7FC-4A35078FA3AF}" id="{5DD23334-4C9D-41C1-AF1C-99F00ED9545C}">
    <text>A maturity score of 0-5, a description of each level is in the adjacent table. N/A where not applicable.</text>
  </threadedComment>
  <threadedComment ref="J1" dT="2023-03-14T18:24:50.74" personId="{A3793483-0AF4-48B3-B2B4-924B639396BD}" id="{40638F5B-2E85-4EE1-BC74-155CF00B2A16}">
    <text xml:space="preserve">This should reference some documentary evidence to justify the self-assessment. This evidence should be made available to an assessor for any independent review.
</text>
  </threadedComment>
  <threadedComment ref="K1" dT="2023-03-14T18:26:52.74" personId="{A3793483-0AF4-48B3-B2B4-924B639396BD}" id="{FBA15055-5E51-4A33-9592-5C2FC65207D1}">
    <text>This may be used to clarify the self-assessment, or highlight parts of the supporting evidence. However, only referenced evidence can be used to justify the self-assessment not any compliance statements provided here.</text>
  </threadedComment>
  <threadedComment ref="L1" dT="2023-03-14T18:27:35.41" personId="{A3793483-0AF4-48B3-B2B4-924B639396BD}" id="{C1C75C71-1ABF-453C-9B79-91E848D91B47}">
    <text>Testing an alternative to a Y/N response. Select from:
Questioned - self-assessment partially validated
Disputed - self-assessment not justified by the evidence
Confirmed - self-assessment is supported by the evidence provided.</text>
  </threadedComment>
  <threadedComment ref="M1" dT="2023-03-14T18:32:35.81" personId="{A3793483-0AF4-48B3-B2B4-924B639396BD}" id="{EE960872-7CB7-476D-96C4-095C5294049D}">
    <text xml:space="preserve">Select from current options:
Missing evidence.
Partially completed evidence
Evidence does not justify claimed maturity level
Non-compliance(s) with MOD policy
Not Applicable	</text>
  </threadedComment>
  <threadedComment ref="N1" dT="2023-03-14T18:36:54.31" personId="{A3793483-0AF4-48B3-B2B4-924B639396BD}" id="{BD1CD0F5-CD03-40A8-84F7-A2042D18859F}">
    <text>Brief comment to justify any discrepancy</text>
  </threadedComment>
  <threadedComment ref="O1" dT="2023-03-14T18:37:47.50" personId="{A3793483-0AF4-48B3-B2B4-924B639396BD}" id="{E8423447-E890-4EFA-91C1-4692ADAC0D42}">
    <text>Brief comment on a specific piece of evidence e.g. how it could be improved, or how well it justifies the self assessments, or where it is particularly good.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gbr01.safelinks.protection.outlook.com/?url=https%3A%2F%2Fmodgovuk.sharepoint.com%2Fteams%2F16217%2FSitePages%2FSyPolicy.aspx%3Fweb%3D1&amp;data=05%7C01%7Csarah.pellant%40logiqconsulting.co.uk%7C0e608236c1704c6e4a0808dad45a01f7%7C6c53f7858b674b9797837b2dfb5349ab%7C0%7C0%7C638055780291810309%7CUnknown%7CTWFpbGZsb3d8eyJWIjoiMC4wLjAwMDAiLCJQIjoiV2luMzIiLCJBTiI6Ik1haWwiLCJXVCI6Mn0%3D%7C3000%7C%7C%7C&amp;sdata=gu8XpwZqtefexGfv2PSgJQ4C90hq9vgZnCXXuhnVDzM%3D&amp;reserved=0" TargetMode="External"/><Relationship Id="rId1" Type="http://schemas.openxmlformats.org/officeDocument/2006/relationships/hyperlink" Target="https://www.nist.gov/cyberframework/nist-cybersecurity-framework-csf-reference-tool"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19EE9-7E55-4146-92A0-E942F94F563C}">
  <dimension ref="A1:K24"/>
  <sheetViews>
    <sheetView zoomScale="90" zoomScaleNormal="90" workbookViewId="0">
      <selection activeCell="A37" sqref="A37"/>
    </sheetView>
  </sheetViews>
  <sheetFormatPr defaultRowHeight="14.5" x14ac:dyDescent="0.35"/>
  <cols>
    <col min="1" max="1" width="20.54296875" customWidth="1"/>
    <col min="2" max="2" width="17.08984375" customWidth="1"/>
    <col min="3" max="4" width="30.54296875" customWidth="1"/>
    <col min="5" max="6" width="17.90625" customWidth="1"/>
    <col min="7" max="7" width="14.36328125" customWidth="1"/>
    <col min="8" max="8" width="20.6328125" customWidth="1"/>
    <col min="9" max="9" width="22.08984375" customWidth="1"/>
    <col min="10" max="10" width="23.453125" customWidth="1"/>
    <col min="11" max="11" width="16.54296875" customWidth="1"/>
  </cols>
  <sheetData>
    <row r="1" spans="1:11" x14ac:dyDescent="0.35">
      <c r="A1" t="s">
        <v>0</v>
      </c>
      <c r="B1" t="s">
        <v>1</v>
      </c>
      <c r="C1" t="s">
        <v>2</v>
      </c>
      <c r="D1" t="s">
        <v>3</v>
      </c>
      <c r="E1" t="s">
        <v>4</v>
      </c>
      <c r="F1" t="s">
        <v>5</v>
      </c>
      <c r="G1" t="s">
        <v>6</v>
      </c>
      <c r="H1" t="s">
        <v>7</v>
      </c>
      <c r="I1" t="s">
        <v>8</v>
      </c>
      <c r="J1" t="s">
        <v>9</v>
      </c>
      <c r="K1" t="s">
        <v>10</v>
      </c>
    </row>
    <row r="2" spans="1:11" ht="12.65" customHeight="1" x14ac:dyDescent="0.35">
      <c r="A2" t="str">
        <f>SUBSTITUTE((Assessment!C2),".","_")</f>
        <v>ID_AM</v>
      </c>
      <c r="B2" t="str">
        <f>Assessment!F2</f>
        <v>Has the project identified and prioritised all relevant physical and virtual assets for the capabilities that it is delivering?</v>
      </c>
      <c r="C2" s="66" t="str">
        <f>IF(ISBLANK('Start here'!C9),"",'Start here'!C9)</f>
        <v/>
      </c>
      <c r="D2" t="str">
        <f>IF(ISBLANK('Start here'!C6),"",'Start here'!C6)</f>
        <v/>
      </c>
      <c r="E2" t="str">
        <f>IF(ISBLANK(Assessment!I2),"",Assessment!I2)</f>
        <v/>
      </c>
      <c r="F2" t="str">
        <f>IF(ISBLANK(Assessment!I2),"",VLOOKUP(E2, Assessment!Q$2:S$8, 2, FALSE))</f>
        <v/>
      </c>
      <c r="G2" t="str">
        <f>IF(ISBLANK(Assessment!J2),"",Assessment!J2)</f>
        <v>Example: Asset Register
(https://sharepoint.com/...)
Please use a full URL instead of a hyperlink.
Alt+Enter for a new line.</v>
      </c>
      <c r="H2" t="str">
        <f>IF(ISBLANK(Assessment!L2),"",Assessment!L2)</f>
        <v/>
      </c>
      <c r="I2" t="str">
        <f>IF(ISBLANK(Assessment!M2),"",Assessment!M2)</f>
        <v/>
      </c>
      <c r="J2" t="str">
        <f>IF(ISBLANK(Assessment!N2),"",Assessment!N2)</f>
        <v/>
      </c>
      <c r="K2" t="str">
        <f>IF(ISBLANK(Assessment!O2),"",Assessment!O2)</f>
        <v/>
      </c>
    </row>
    <row r="3" spans="1:11" x14ac:dyDescent="0.35">
      <c r="A3" t="str">
        <f>SUBSTITUTE((Assessment!C3),".","_")</f>
        <v>ID_BE</v>
      </c>
      <c r="B3" t="str">
        <f>Assessment!F3</f>
        <v xml:space="preserve">Can the project demonstrate that the business/mission environment of the capability is understood? </v>
      </c>
      <c r="C3" s="66" t="str">
        <f>IF(ISBLANK('Start here'!C9),"",'Start here'!C9)</f>
        <v/>
      </c>
      <c r="D3" t="str">
        <f>IF(ISBLANK('Start here'!C6),"",'Start here'!C6)</f>
        <v/>
      </c>
      <c r="E3" t="str">
        <f>IF(ISBLANK(Assessment!I3),"",Assessment!I3)</f>
        <v/>
      </c>
      <c r="F3" t="str">
        <f>IF(ISBLANK(Assessment!I3),"",VLOOKUP(E3, Assessment!Q$2:S$8, 2, FALSE))</f>
        <v/>
      </c>
      <c r="G3" t="str">
        <f>IF(ISBLANK(Assessment!J3),"",Assessment!J3)</f>
        <v/>
      </c>
      <c r="H3" t="str">
        <f>IF(ISBLANK(Assessment!L3),"",Assessment!L3)</f>
        <v/>
      </c>
      <c r="I3" t="str">
        <f>IF(ISBLANK(Assessment!M3),"",Assessment!M3)</f>
        <v/>
      </c>
      <c r="J3" t="str">
        <f>IF(ISBLANK(Assessment!N3),"",Assessment!N3)</f>
        <v/>
      </c>
      <c r="K3" t="str">
        <f>IF(ISBLANK(Assessment!O3),"",Assessment!O3)</f>
        <v/>
      </c>
    </row>
    <row r="4" spans="1:11" x14ac:dyDescent="0.35">
      <c r="A4" t="str">
        <f>SUBSTITUTE((Assessment!C4),".","_")</f>
        <v>ID_GV</v>
      </c>
      <c r="B4" t="str">
        <f>Assessment!F4</f>
        <v>Can the project demonstrate how security is embedded within the governance arrangements and how this complies with MoD policies and procedures for security?</v>
      </c>
      <c r="C4" s="66" t="str">
        <f>IF(ISBLANK('Start here'!C9),"",'Start here'!C9)</f>
        <v/>
      </c>
      <c r="D4" t="str">
        <f>IF(ISBLANK('Start here'!C6),"",'Start here'!C6)</f>
        <v/>
      </c>
      <c r="E4" t="str">
        <f>IF(ISBLANK(Assessment!I4),"",Assessment!I4)</f>
        <v/>
      </c>
      <c r="F4" t="str">
        <f>IF(ISBLANK(Assessment!I4),"",VLOOKUP(E4, Assessment!Q$2:S$8, 2, FALSE))</f>
        <v/>
      </c>
      <c r="G4" t="str">
        <f>IF(ISBLANK(Assessment!J4),"",Assessment!J4)</f>
        <v/>
      </c>
      <c r="H4" t="str">
        <f>IF(ISBLANK(Assessment!L4),"",Assessment!L4)</f>
        <v/>
      </c>
      <c r="I4" t="str">
        <f>IF(ISBLANK(Assessment!M4),"",Assessment!M4)</f>
        <v/>
      </c>
      <c r="J4" t="str">
        <f>IF(ISBLANK(Assessment!N4),"",Assessment!N4)</f>
        <v/>
      </c>
      <c r="K4" t="str">
        <f>IF(ISBLANK(Assessment!O4),"",Assessment!O4)</f>
        <v/>
      </c>
    </row>
    <row r="5" spans="1:11" x14ac:dyDescent="0.35">
      <c r="A5" t="str">
        <f>SUBSTITUTE((Assessment!C5),".","_")</f>
        <v>ID_RA</v>
      </c>
      <c r="B5" t="str">
        <f>Assessment!F5</f>
        <v>Has the project completed a Security Risk Assessment?</v>
      </c>
      <c r="C5" s="66" t="str">
        <f>IF(ISBLANK('Start here'!C9),"",'Start here'!C9)</f>
        <v/>
      </c>
      <c r="D5" t="str">
        <f>IF(ISBLANK('Start here'!C6),"",'Start here'!C6)</f>
        <v/>
      </c>
      <c r="E5" t="str">
        <f>IF(ISBLANK(Assessment!I5),"",Assessment!I5)</f>
        <v/>
      </c>
      <c r="F5" t="str">
        <f>IF(ISBLANK(Assessment!I5),"",VLOOKUP(E5, Assessment!Q$2:S$8, 2, FALSE))</f>
        <v/>
      </c>
      <c r="G5" t="str">
        <f>IF(ISBLANK(Assessment!J5),"",Assessment!J5)</f>
        <v/>
      </c>
      <c r="H5" t="str">
        <f>IF(ISBLANK(Assessment!L5),"",Assessment!L5)</f>
        <v/>
      </c>
      <c r="I5" t="str">
        <f>IF(ISBLANK(Assessment!M5),"",Assessment!M5)</f>
        <v/>
      </c>
      <c r="J5" t="str">
        <f>IF(ISBLANK(Assessment!N5),"",Assessment!N5)</f>
        <v/>
      </c>
      <c r="K5" t="str">
        <f>IF(ISBLANK(Assessment!O5),"",Assessment!O5)</f>
        <v/>
      </c>
    </row>
    <row r="6" spans="1:11" x14ac:dyDescent="0.35">
      <c r="A6" t="str">
        <f>SUBSTITUTE((Assessment!C6),".","_")</f>
        <v>ID_RM</v>
      </c>
      <c r="B6" t="str">
        <f>Assessment!F6</f>
        <v>Has the project engaged with an appropriate organisational Risk Management Strategy?</v>
      </c>
      <c r="C6" s="66" t="str">
        <f>IF(ISBLANK('Start here'!C9),"",'Start here'!C9)</f>
        <v/>
      </c>
      <c r="D6" t="str">
        <f>IF(ISBLANK('Start here'!C6),"",'Start here'!C6)</f>
        <v/>
      </c>
      <c r="E6" t="str">
        <f>IF(ISBLANK(Assessment!I6),"",Assessment!I6)</f>
        <v/>
      </c>
      <c r="F6" t="str">
        <f>IF(ISBLANK(Assessment!I6),"",VLOOKUP(E6, Assessment!Q$2:S$8, 2, FALSE))</f>
        <v/>
      </c>
      <c r="G6" t="str">
        <f>IF(ISBLANK(Assessment!J6),"",Assessment!J6)</f>
        <v/>
      </c>
      <c r="H6" t="str">
        <f>IF(ISBLANK(Assessment!L6),"",Assessment!L6)</f>
        <v/>
      </c>
      <c r="I6" t="str">
        <f>IF(ISBLANK(Assessment!M6),"",Assessment!M6)</f>
        <v/>
      </c>
      <c r="J6" t="str">
        <f>IF(ISBLANK(Assessment!N6),"",Assessment!N6)</f>
        <v/>
      </c>
      <c r="K6" t="str">
        <f>IF(ISBLANK(Assessment!O6),"",Assessment!O6)</f>
        <v/>
      </c>
    </row>
    <row r="7" spans="1:11" x14ac:dyDescent="0.35">
      <c r="A7" t="str">
        <f>SUBSTITUTE((Assessment!C7),".","_")</f>
        <v>ID_SC</v>
      </c>
      <c r="B7" t="str">
        <f>Assessment!F7</f>
        <v>Can the project demonstrate that it has complied with Supply Chain Management strategies and policies?</v>
      </c>
      <c r="C7" s="66" t="str">
        <f>IF(ISBLANK('Start here'!C9),"",'Start here'!C9)</f>
        <v/>
      </c>
      <c r="D7" t="str">
        <f>IF(ISBLANK('Start here'!C6),"",'Start here'!C6)</f>
        <v/>
      </c>
      <c r="E7" t="str">
        <f>IF(ISBLANK(Assessment!I7),"",Assessment!I7)</f>
        <v/>
      </c>
      <c r="F7" t="str">
        <f>IF(ISBLANK(Assessment!I7),"",VLOOKUP(E7, Assessment!Q$2:S$8, 2, FALSE))</f>
        <v/>
      </c>
      <c r="G7" t="str">
        <f>IF(ISBLANK(Assessment!J7),"",Assessment!J7)</f>
        <v/>
      </c>
      <c r="H7" t="str">
        <f>IF(ISBLANK(Assessment!L7),"",Assessment!L7)</f>
        <v/>
      </c>
      <c r="I7" t="str">
        <f>IF(ISBLANK(Assessment!M7),"",Assessment!M7)</f>
        <v/>
      </c>
      <c r="J7" t="str">
        <f>IF(ISBLANK(Assessment!N7),"",Assessment!N7)</f>
        <v/>
      </c>
      <c r="K7" t="str">
        <f>IF(ISBLANK(Assessment!O7),"",Assessment!O7)</f>
        <v/>
      </c>
    </row>
    <row r="8" spans="1:11" x14ac:dyDescent="0.35">
      <c r="A8" t="str">
        <f>SUBSTITUTE((Assessment!C8),".","_")</f>
        <v>PR_AC</v>
      </c>
      <c r="B8" t="str">
        <f>Assessment!F8</f>
        <v>Can the project demonstrate that it has complied with Access Controls and Identity Management strategies and policies?</v>
      </c>
      <c r="C8" s="66" t="str">
        <f>IF(ISBLANK('Start here'!C9),"",'Start here'!C9)</f>
        <v/>
      </c>
      <c r="D8" t="str">
        <f>IF(ISBLANK('Start here'!C6),"",'Start here'!C6)</f>
        <v/>
      </c>
      <c r="E8" t="str">
        <f>IF(ISBLANK(Assessment!I8),"",Assessment!I8)</f>
        <v/>
      </c>
      <c r="F8" t="str">
        <f>IF(ISBLANK(Assessment!I8),"",VLOOKUP(E8, Assessment!Q$2:S$8, 2, FALSE))</f>
        <v/>
      </c>
      <c r="G8" t="str">
        <f>IF(ISBLANK(Assessment!J8),"",Assessment!J8)</f>
        <v/>
      </c>
      <c r="H8" t="str">
        <f>IF(ISBLANK(Assessment!L8),"",Assessment!L8)</f>
        <v/>
      </c>
      <c r="I8" t="str">
        <f>IF(ISBLANK(Assessment!M8),"",Assessment!M8)</f>
        <v/>
      </c>
      <c r="J8" t="str">
        <f>IF(ISBLANK(Assessment!N8),"",Assessment!N8)</f>
        <v/>
      </c>
      <c r="K8" t="str">
        <f>IF(ISBLANK(Assessment!O8),"",Assessment!O8)</f>
        <v/>
      </c>
    </row>
    <row r="9" spans="1:11" x14ac:dyDescent="0.35">
      <c r="A9" t="str">
        <f>SUBSTITUTE((Assessment!C9),".","_")</f>
        <v>PR_AT</v>
      </c>
      <c r="B9" t="str">
        <f>Assessment!F9</f>
        <v>Can the project demonstrate that it has complied with security Awareness and Training plan strategies and policies?</v>
      </c>
      <c r="C9" s="66" t="str">
        <f>IF(ISBLANK('Start here'!C9),"",'Start here'!C9)</f>
        <v/>
      </c>
      <c r="D9" t="str">
        <f>IF(ISBLANK('Start here'!C6),"",'Start here'!C6)</f>
        <v/>
      </c>
      <c r="E9" t="str">
        <f>IF(ISBLANK(Assessment!I9),"",Assessment!I9)</f>
        <v/>
      </c>
      <c r="F9" t="str">
        <f>IF(ISBLANK(Assessment!I9),"",VLOOKUP(E9, Assessment!Q$2:S$8, 2, FALSE))</f>
        <v/>
      </c>
      <c r="G9" t="str">
        <f>IF(ISBLANK(Assessment!J9),"",Assessment!J9)</f>
        <v/>
      </c>
      <c r="H9" t="str">
        <f>IF(ISBLANK(Assessment!L9),"",Assessment!L9)</f>
        <v/>
      </c>
      <c r="I9" t="str">
        <f>IF(ISBLANK(Assessment!M9),"",Assessment!M9)</f>
        <v/>
      </c>
      <c r="J9" t="str">
        <f>IF(ISBLANK(Assessment!N9),"",Assessment!N9)</f>
        <v/>
      </c>
      <c r="K9" t="str">
        <f>IF(ISBLANK(Assessment!O9),"",Assessment!O9)</f>
        <v/>
      </c>
    </row>
    <row r="10" spans="1:11" x14ac:dyDescent="0.35">
      <c r="A10" t="str">
        <f>SUBSTITUTE((Assessment!C10),".","_")</f>
        <v>PR_DS</v>
      </c>
      <c r="B10" t="str">
        <f>Assessment!F10</f>
        <v>Does the project understand and can demonstrate what data protection controls need to be implemented to protect value at each stage of the data lifecycle?</v>
      </c>
      <c r="C10" s="66" t="str">
        <f>IF(ISBLANK('Start here'!C9),"",'Start here'!C9)</f>
        <v/>
      </c>
      <c r="D10" t="str">
        <f>IF(ISBLANK('Start here'!C6),"",'Start here'!C6)</f>
        <v/>
      </c>
      <c r="E10" t="str">
        <f>IF(ISBLANK(Assessment!I10),"",Assessment!I10)</f>
        <v/>
      </c>
      <c r="F10" t="str">
        <f>IF(ISBLANK(Assessment!I10),"",VLOOKUP(E10, Assessment!Q$2:S$8, 2, FALSE))</f>
        <v/>
      </c>
      <c r="G10" t="str">
        <f>IF(ISBLANK(Assessment!J10),"",Assessment!J10)</f>
        <v/>
      </c>
      <c r="H10" t="str">
        <f>IF(ISBLANK(Assessment!L10),"",Assessment!L10)</f>
        <v/>
      </c>
      <c r="I10" t="str">
        <f>IF(ISBLANK(Assessment!M10),"",Assessment!M10)</f>
        <v/>
      </c>
      <c r="J10" t="str">
        <f>IF(ISBLANK(Assessment!N10),"",Assessment!N10)</f>
        <v/>
      </c>
      <c r="K10" t="str">
        <f>IF(ISBLANK(Assessment!O10),"",Assessment!O10)</f>
        <v/>
      </c>
    </row>
    <row r="11" spans="1:11" x14ac:dyDescent="0.35">
      <c r="A11" t="str">
        <f>SUBSTITUTE((Assessment!C11),".","_")</f>
        <v>PR_IP</v>
      </c>
      <c r="B11" t="str">
        <f>Assessment!F11</f>
        <v>Can the project demonstrate through life Information Protection Processes and Procedures for all the relevant data and assets?</v>
      </c>
      <c r="C11" s="66" t="str">
        <f>IF(ISBLANK('Start here'!C9),"",'Start here'!C9)</f>
        <v/>
      </c>
      <c r="D11" t="str">
        <f>IF(ISBLANK('Start here'!C6),"",'Start here'!C6)</f>
        <v/>
      </c>
      <c r="E11" t="str">
        <f>IF(ISBLANK(Assessment!I11),"",Assessment!I11)</f>
        <v/>
      </c>
      <c r="F11" t="str">
        <f>IF(ISBLANK(Assessment!I11),"",VLOOKUP(E11, Assessment!Q$2:S$8, 2, FALSE))</f>
        <v/>
      </c>
      <c r="G11" t="str">
        <f>IF(ISBLANK(Assessment!J11),"",Assessment!J11)</f>
        <v/>
      </c>
      <c r="H11" t="str">
        <f>IF(ISBLANK(Assessment!L11),"",Assessment!L11)</f>
        <v/>
      </c>
      <c r="I11" t="str">
        <f>IF(ISBLANK(Assessment!M11),"",Assessment!M11)</f>
        <v/>
      </c>
      <c r="J11" t="str">
        <f>IF(ISBLANK(Assessment!N11),"",Assessment!N11)</f>
        <v/>
      </c>
      <c r="K11" t="str">
        <f>IF(ISBLANK(Assessment!O11),"",Assessment!O11)</f>
        <v/>
      </c>
    </row>
    <row r="12" spans="1:11" x14ac:dyDescent="0.35">
      <c r="A12" t="str">
        <f>SUBSTITUTE((Assessment!C12),".","_")</f>
        <v>PR_MA</v>
      </c>
      <c r="B12" t="str">
        <f>Assessment!F12</f>
        <v>Can the project demonstrate that the security of assets is managed during planned and unplanned maintenance?</v>
      </c>
      <c r="C12" s="66" t="str">
        <f>IF(ISBLANK('Start here'!C9),"",'Start here'!C9)</f>
        <v/>
      </c>
      <c r="D12" t="str">
        <f>IF(ISBLANK('Start here'!C6),"",'Start here'!C6)</f>
        <v/>
      </c>
      <c r="E12" t="str">
        <f>IF(ISBLANK(Assessment!I12),"",Assessment!I12)</f>
        <v/>
      </c>
      <c r="F12" t="str">
        <f>IF(ISBLANK(Assessment!I12),"",VLOOKUP(E12, Assessment!Q$2:S$8, 2, FALSE))</f>
        <v/>
      </c>
      <c r="G12" t="str">
        <f>IF(ISBLANK(Assessment!J12),"",Assessment!J12)</f>
        <v/>
      </c>
      <c r="H12" t="str">
        <f>IF(ISBLANK(Assessment!L12),"",Assessment!L12)</f>
        <v/>
      </c>
      <c r="I12" t="str">
        <f>IF(ISBLANK(Assessment!M12),"",Assessment!M12)</f>
        <v/>
      </c>
      <c r="J12" t="str">
        <f>IF(ISBLANK(Assessment!N12),"",Assessment!N12)</f>
        <v/>
      </c>
      <c r="K12" t="str">
        <f>IF(ISBLANK(Assessment!O12),"",Assessment!O12)</f>
        <v/>
      </c>
    </row>
    <row r="13" spans="1:11" x14ac:dyDescent="0.35">
      <c r="A13" t="str">
        <f>SUBSTITUTE((Assessment!C13),".","_")</f>
        <v>PR_PT</v>
      </c>
      <c r="B13" t="str">
        <f>Assessment!F13</f>
        <v>Can the project evidence their approach to the appropriate use of Protective Technologies?</v>
      </c>
      <c r="C13" s="66" t="str">
        <f>IF(ISBLANK('Start here'!C9),"",'Start here'!C9)</f>
        <v/>
      </c>
      <c r="D13" t="str">
        <f>IF(ISBLANK('Start here'!C6),"",'Start here'!C6)</f>
        <v/>
      </c>
      <c r="E13" t="str">
        <f>IF(ISBLANK(Assessment!I13),"",Assessment!I13)</f>
        <v/>
      </c>
      <c r="F13" t="str">
        <f>IF(ISBLANK(Assessment!I13),"",VLOOKUP(E13, Assessment!Q$2:S$8, 2, FALSE))</f>
        <v/>
      </c>
      <c r="G13" t="str">
        <f>IF(ISBLANK(Assessment!J13),"",Assessment!J13)</f>
        <v/>
      </c>
      <c r="H13" t="str">
        <f>IF(ISBLANK(Assessment!L13),"",Assessment!L13)</f>
        <v/>
      </c>
      <c r="I13" t="str">
        <f>IF(ISBLANK(Assessment!M13),"",Assessment!M13)</f>
        <v/>
      </c>
      <c r="J13" t="str">
        <f>IF(ISBLANK(Assessment!N13),"",Assessment!N13)</f>
        <v/>
      </c>
      <c r="K13" t="str">
        <f>IF(ISBLANK(Assessment!O13),"",Assessment!O13)</f>
        <v/>
      </c>
    </row>
    <row r="14" spans="1:11" x14ac:dyDescent="0.35">
      <c r="A14" t="str">
        <f>SUBSTITUTE((Assessment!C14),".","_")</f>
        <v>DE_AE</v>
      </c>
      <c r="B14" t="str">
        <f>Assessment!F14</f>
        <v>Can the project evidence that their approach to defining, detecting, analysing anomalies and events complies with MoD policies and standards?</v>
      </c>
      <c r="C14" s="66" t="str">
        <f>IF(ISBLANK('Start here'!C9),"",'Start here'!C9)</f>
        <v/>
      </c>
      <c r="D14" t="str">
        <f>IF(ISBLANK('Start here'!C6),"",'Start here'!C6)</f>
        <v/>
      </c>
      <c r="E14" t="str">
        <f>IF(ISBLANK(Assessment!I14),"",Assessment!I14)</f>
        <v/>
      </c>
      <c r="F14" t="str">
        <f>IF(ISBLANK(Assessment!I14),"",VLOOKUP(E14, Assessment!Q$2:S$8, 2, FALSE))</f>
        <v/>
      </c>
      <c r="G14" t="str">
        <f>IF(ISBLANK(Assessment!J14),"",Assessment!J14)</f>
        <v/>
      </c>
      <c r="H14" t="str">
        <f>IF(ISBLANK(Assessment!L14),"",Assessment!L14)</f>
        <v/>
      </c>
      <c r="I14" t="str">
        <f>IF(ISBLANK(Assessment!M14),"",Assessment!M14)</f>
        <v/>
      </c>
      <c r="J14" t="str">
        <f>IF(ISBLANK(Assessment!N14),"",Assessment!N14)</f>
        <v/>
      </c>
      <c r="K14" t="str">
        <f>IF(ISBLANK(Assessment!O14),"",Assessment!O14)</f>
        <v/>
      </c>
    </row>
    <row r="15" spans="1:11" x14ac:dyDescent="0.35">
      <c r="A15" t="str">
        <f>SUBSTITUTE((Assessment!C15),".","_")</f>
        <v>DE_CM</v>
      </c>
      <c r="B15" t="str">
        <f>Assessment!F15</f>
        <v>Can the project evidence that their approach to Continuous Monitoring for Security complies with MoD policies and standards?</v>
      </c>
      <c r="C15" s="66" t="str">
        <f>IF(ISBLANK('Start here'!C9),"",'Start here'!C9)</f>
        <v/>
      </c>
      <c r="D15" t="str">
        <f>IF(ISBLANK('Start here'!C6),"",'Start here'!C6)</f>
        <v/>
      </c>
      <c r="E15" t="str">
        <f>IF(ISBLANK(Assessment!I15),"",Assessment!I15)</f>
        <v/>
      </c>
      <c r="F15" t="str">
        <f>IF(ISBLANK(Assessment!I15),"",VLOOKUP(E15, Assessment!Q$2:S$8, 2, FALSE))</f>
        <v/>
      </c>
      <c r="G15" t="str">
        <f>IF(ISBLANK(Assessment!J15),"",Assessment!J15)</f>
        <v/>
      </c>
      <c r="H15" t="str">
        <f>IF(ISBLANK(Assessment!L15),"",Assessment!L15)</f>
        <v/>
      </c>
      <c r="I15" t="str">
        <f>IF(ISBLANK(Assessment!M15),"",Assessment!M15)</f>
        <v/>
      </c>
      <c r="J15" t="str">
        <f>IF(ISBLANK(Assessment!N15),"",Assessment!N15)</f>
        <v/>
      </c>
      <c r="K15" t="str">
        <f>IF(ISBLANK(Assessment!O15),"",Assessment!O15)</f>
        <v/>
      </c>
    </row>
    <row r="16" spans="1:11" x14ac:dyDescent="0.35">
      <c r="A16" t="str">
        <f>SUBSTITUTE((Assessment!C16),".","_")</f>
        <v>DE_DP</v>
      </c>
      <c r="B16" t="str">
        <f>Assessment!F16</f>
        <v>Can the project evidence that their Detection Processes comply with MoD policies and standards?</v>
      </c>
      <c r="C16" s="66" t="str">
        <f>IF(ISBLANK('Start here'!C9),"",'Start here'!C9)</f>
        <v/>
      </c>
      <c r="D16" t="str">
        <f>IF(ISBLANK('Start here'!C6),"",'Start here'!C6)</f>
        <v/>
      </c>
      <c r="E16" t="str">
        <f>IF(ISBLANK(Assessment!I16),"",Assessment!I16)</f>
        <v/>
      </c>
      <c r="F16" t="str">
        <f>IF(ISBLANK(Assessment!I16),"",VLOOKUP(E16, Assessment!Q$2:S$8, 2, FALSE))</f>
        <v/>
      </c>
      <c r="G16" t="str">
        <f>IF(ISBLANK(Assessment!J16),"",Assessment!J16)</f>
        <v/>
      </c>
      <c r="H16" t="str">
        <f>IF(ISBLANK(Assessment!L16),"",Assessment!L16)</f>
        <v/>
      </c>
      <c r="I16" t="str">
        <f>IF(ISBLANK(Assessment!M16),"",Assessment!M16)</f>
        <v/>
      </c>
      <c r="J16" t="str">
        <f>IF(ISBLANK(Assessment!N16),"",Assessment!N16)</f>
        <v/>
      </c>
      <c r="K16" t="str">
        <f>IF(ISBLANK(Assessment!O16),"",Assessment!O16)</f>
        <v/>
      </c>
    </row>
    <row r="17" spans="1:11" x14ac:dyDescent="0.35">
      <c r="A17" t="str">
        <f>SUBSTITUTE((Assessment!C17),".","_")</f>
        <v>RS_RP</v>
      </c>
      <c r="B17" t="str">
        <f>Assessment!F17</f>
        <v>Can the project evidence Response Planning that complies with MoD policies and standards ?</v>
      </c>
      <c r="C17" s="66" t="str">
        <f>IF(ISBLANK('Start here'!C9),"",'Start here'!C9)</f>
        <v/>
      </c>
      <c r="D17" t="str">
        <f>IF(ISBLANK('Start here'!C6),"",'Start here'!C6)</f>
        <v/>
      </c>
      <c r="E17" t="str">
        <f>IF(ISBLANK(Assessment!I17),"",Assessment!I17)</f>
        <v/>
      </c>
      <c r="F17" t="str">
        <f>IF(ISBLANK(Assessment!I17),"",VLOOKUP(E17, Assessment!Q$2:S$8, 2, FALSE))</f>
        <v/>
      </c>
      <c r="G17" t="str">
        <f>IF(ISBLANK(Assessment!J17),"",Assessment!J17)</f>
        <v/>
      </c>
      <c r="H17" t="str">
        <f>IF(ISBLANK(Assessment!L17),"",Assessment!L17)</f>
        <v/>
      </c>
      <c r="I17" t="str">
        <f>IF(ISBLANK(Assessment!M17),"",Assessment!M17)</f>
        <v/>
      </c>
      <c r="J17" t="str">
        <f>IF(ISBLANK(Assessment!N17),"",Assessment!N17)</f>
        <v/>
      </c>
      <c r="K17" t="str">
        <f>IF(ISBLANK(Assessment!O17),"",Assessment!O17)</f>
        <v/>
      </c>
    </row>
    <row r="18" spans="1:11" x14ac:dyDescent="0.35">
      <c r="A18" t="str">
        <f>SUBSTITUTE((Assessment!C18),".","_")</f>
        <v>RS_CO</v>
      </c>
      <c r="B18" t="str">
        <f>Assessment!F18</f>
        <v>Can the project evidence incident response Communication planning that complies with MoD policies and standards?</v>
      </c>
      <c r="C18" s="66" t="str">
        <f>IF(ISBLANK('Start here'!C9),"",'Start here'!C9)</f>
        <v/>
      </c>
      <c r="D18" t="str">
        <f>IF(ISBLANK('Start here'!C6),"",'Start here'!C6)</f>
        <v/>
      </c>
      <c r="E18" t="str">
        <f>IF(ISBLANK(Assessment!I18),"",Assessment!I18)</f>
        <v/>
      </c>
      <c r="F18" t="str">
        <f>IF(ISBLANK(Assessment!I18),"",VLOOKUP(E18, Assessment!Q$2:S$8, 2, FALSE))</f>
        <v/>
      </c>
      <c r="G18" t="str">
        <f>IF(ISBLANK(Assessment!J18),"",Assessment!J18)</f>
        <v/>
      </c>
      <c r="H18" t="str">
        <f>IF(ISBLANK(Assessment!L18),"",Assessment!L18)</f>
        <v/>
      </c>
      <c r="I18" t="str">
        <f>IF(ISBLANK(Assessment!M18),"",Assessment!M18)</f>
        <v/>
      </c>
      <c r="J18" t="str">
        <f>IF(ISBLANK(Assessment!N18),"",Assessment!N18)</f>
        <v/>
      </c>
      <c r="K18" t="str">
        <f>IF(ISBLANK(Assessment!O18),"",Assessment!O18)</f>
        <v/>
      </c>
    </row>
    <row r="19" spans="1:11" x14ac:dyDescent="0.35">
      <c r="A19" t="str">
        <f>SUBSTITUTE((Assessment!C19),".","_")</f>
        <v>RS_AN</v>
      </c>
      <c r="B19" t="str">
        <f>Assessment!F19</f>
        <v>Has the project developed the requirements, mechanism, and processes to conduct analysis on the capability following an incident?</v>
      </c>
      <c r="C19" s="66" t="str">
        <f>IF(ISBLANK('Start here'!C9),"",'Start here'!C9)</f>
        <v/>
      </c>
      <c r="D19" t="str">
        <f>IF(ISBLANK('Start here'!C6),"",'Start here'!C6)</f>
        <v/>
      </c>
      <c r="E19" t="str">
        <f>IF(ISBLANK(Assessment!I19),"",Assessment!I19)</f>
        <v/>
      </c>
      <c r="F19" t="str">
        <f>IF(ISBLANK(Assessment!I19),"",VLOOKUP(E19, Assessment!Q$2:S$8, 2, FALSE))</f>
        <v/>
      </c>
      <c r="G19" t="str">
        <f>IF(ISBLANK(Assessment!J19),"",Assessment!J19)</f>
        <v/>
      </c>
      <c r="H19" t="str">
        <f>IF(ISBLANK(Assessment!L19),"",Assessment!L19)</f>
        <v/>
      </c>
      <c r="I19" t="str">
        <f>IF(ISBLANK(Assessment!M19),"",Assessment!M19)</f>
        <v/>
      </c>
      <c r="J19" t="str">
        <f>IF(ISBLANK(Assessment!N19),"",Assessment!N19)</f>
        <v/>
      </c>
      <c r="K19" t="str">
        <f>IF(ISBLANK(Assessment!O19),"",Assessment!O19)</f>
        <v/>
      </c>
    </row>
    <row r="20" spans="1:11" x14ac:dyDescent="0.35">
      <c r="A20" t="str">
        <f>SUBSTITUTE((Assessment!C20),".","_")</f>
        <v>RS_MI</v>
      </c>
      <c r="B20" t="str">
        <f>Assessment!F20</f>
        <v>What evidence does the project have to demonstrate application of MoD policies and industry standards to mitigate the impacts on the capability from cyber incidents?</v>
      </c>
      <c r="C20" s="66" t="str">
        <f>IF(ISBLANK('Start here'!C9),"",'Start here'!C9)</f>
        <v/>
      </c>
      <c r="D20" t="str">
        <f>IF(ISBLANK('Start here'!C6),"",'Start here'!C6)</f>
        <v/>
      </c>
      <c r="E20" t="str">
        <f>IF(ISBLANK(Assessment!I20),"",Assessment!I20)</f>
        <v/>
      </c>
      <c r="F20" t="str">
        <f>IF(ISBLANK(Assessment!I20),"",VLOOKUP(E20, Assessment!Q$2:S$8, 2, FALSE))</f>
        <v/>
      </c>
      <c r="G20" t="str">
        <f>IF(ISBLANK(Assessment!J20),"",Assessment!J20)</f>
        <v/>
      </c>
      <c r="H20" t="str">
        <f>IF(ISBLANK(Assessment!L20),"",Assessment!L20)</f>
        <v/>
      </c>
      <c r="I20" t="str">
        <f>IF(ISBLANK(Assessment!M20),"",Assessment!M20)</f>
        <v/>
      </c>
      <c r="J20" t="str">
        <f>IF(ISBLANK(Assessment!N20),"",Assessment!N20)</f>
        <v/>
      </c>
      <c r="K20" t="str">
        <f>IF(ISBLANK(Assessment!O20),"",Assessment!O20)</f>
        <v/>
      </c>
    </row>
    <row r="21" spans="1:11" x14ac:dyDescent="0.35">
      <c r="A21" t="str">
        <f>SUBSTITUTE((Assessment!C21),".","_")</f>
        <v>RS_IM</v>
      </c>
      <c r="B21" t="str">
        <f>Assessment!F21</f>
        <v>Can the project evidence they're updating their incident response plan and incident response strategies incorporating lessons learned?</v>
      </c>
      <c r="C21" s="66" t="str">
        <f>IF(ISBLANK('Start here'!C9),"",'Start here'!C9)</f>
        <v/>
      </c>
      <c r="D21" t="str">
        <f>IF(ISBLANK('Start here'!C6),"",'Start here'!C6)</f>
        <v/>
      </c>
      <c r="E21" t="str">
        <f>IF(ISBLANK(Assessment!I21),"",Assessment!I21)</f>
        <v/>
      </c>
      <c r="F21" t="str">
        <f>IF(ISBLANK(Assessment!I21),"",VLOOKUP(E21, Assessment!Q$2:S$8, 2, FALSE))</f>
        <v/>
      </c>
      <c r="G21" t="str">
        <f>IF(ISBLANK(Assessment!J21),"",Assessment!J21)</f>
        <v/>
      </c>
      <c r="H21" t="str">
        <f>IF(ISBLANK(Assessment!L21),"",Assessment!L21)</f>
        <v/>
      </c>
      <c r="I21" t="str">
        <f>IF(ISBLANK(Assessment!M21),"",Assessment!M21)</f>
        <v/>
      </c>
      <c r="J21" t="str">
        <f>IF(ISBLANK(Assessment!N21),"",Assessment!N21)</f>
        <v/>
      </c>
      <c r="K21" t="str">
        <f>IF(ISBLANK(Assessment!O21),"",Assessment!O21)</f>
        <v/>
      </c>
    </row>
    <row r="22" spans="1:11" x14ac:dyDescent="0.35">
      <c r="A22" t="str">
        <f>SUBSTITUTE((Assessment!C22),".","_")</f>
        <v>RC_RP</v>
      </c>
      <c r="B22" t="str">
        <f>Assessment!F22</f>
        <v>Can the project evidence recovery planning that complies with MoD policies and procedures?</v>
      </c>
      <c r="C22" s="66" t="str">
        <f>IF(ISBLANK('Start here'!C9),"",'Start here'!C9)</f>
        <v/>
      </c>
      <c r="D22" t="str">
        <f>IF(ISBLANK('Start here'!C6),"",'Start here'!C6)</f>
        <v/>
      </c>
      <c r="E22" t="str">
        <f>IF(ISBLANK(Assessment!I22),"",Assessment!I22)</f>
        <v/>
      </c>
      <c r="F22" t="str">
        <f>IF(ISBLANK(Assessment!I22),"",VLOOKUP(E22, Assessment!Q$2:S$8, 2, FALSE))</f>
        <v/>
      </c>
      <c r="G22" t="str">
        <f>IF(ISBLANK(Assessment!J22),"",Assessment!J22)</f>
        <v/>
      </c>
      <c r="H22" t="str">
        <f>IF(ISBLANK(Assessment!L22),"",Assessment!L22)</f>
        <v/>
      </c>
      <c r="I22" t="str">
        <f>IF(ISBLANK(Assessment!M22),"",Assessment!M22)</f>
        <v/>
      </c>
      <c r="J22" t="str">
        <f>IF(ISBLANK(Assessment!N22),"",Assessment!N22)</f>
        <v/>
      </c>
      <c r="K22" t="str">
        <f>IF(ISBLANK(Assessment!O22),"",Assessment!O22)</f>
        <v/>
      </c>
    </row>
    <row r="23" spans="1:11" x14ac:dyDescent="0.35">
      <c r="A23" t="str">
        <f>SUBSTITUTE((Assessment!C23),".","_")</f>
        <v>RC_IM</v>
      </c>
      <c r="B23" t="str">
        <f>Assessment!F23</f>
        <v>Can the project evidence they're updating their recovery plan with lessons learned for the capability?</v>
      </c>
      <c r="C23" s="66" t="str">
        <f>IF(ISBLANK('Start here'!C9),"",'Start here'!C9)</f>
        <v/>
      </c>
      <c r="D23" t="str">
        <f>IF(ISBLANK('Start here'!C6),"",'Start here'!C6)</f>
        <v/>
      </c>
      <c r="E23" t="str">
        <f>IF(ISBLANK(Assessment!I23),"",Assessment!I23)</f>
        <v/>
      </c>
      <c r="F23" t="str">
        <f>IF(ISBLANK(Assessment!I23),"",VLOOKUP(E23, Assessment!Q$2:S$8, 2, FALSE))</f>
        <v/>
      </c>
      <c r="G23" t="str">
        <f>IF(ISBLANK(Assessment!J23),"",Assessment!J23)</f>
        <v/>
      </c>
      <c r="H23" t="str">
        <f>IF(ISBLANK(Assessment!L23),"",Assessment!L23)</f>
        <v/>
      </c>
      <c r="I23" t="str">
        <f>IF(ISBLANK(Assessment!M23),"",Assessment!M23)</f>
        <v/>
      </c>
      <c r="J23" t="str">
        <f>IF(ISBLANK(Assessment!N23),"",Assessment!N23)</f>
        <v/>
      </c>
      <c r="K23" t="str">
        <f>IF(ISBLANK(Assessment!O23),"",Assessment!O23)</f>
        <v/>
      </c>
    </row>
    <row r="24" spans="1:11" x14ac:dyDescent="0.35">
      <c r="A24" t="str">
        <f>SUBSTITUTE((Assessment!C24),".","_")</f>
        <v>RC_CO</v>
      </c>
      <c r="B24" t="str">
        <f>Assessment!F24</f>
        <v>Can the project evidence that their plans for communications, regarding capability recovery, post incident complies with MoD policies and procedures?</v>
      </c>
      <c r="C24" s="66" t="str">
        <f>IF(ISBLANK('Start here'!C9),"",'Start here'!C9)</f>
        <v/>
      </c>
      <c r="D24" t="str">
        <f>IF(ISBLANK('Start here'!C6),"",'Start here'!C6)</f>
        <v/>
      </c>
      <c r="E24" t="str">
        <f>IF(ISBLANK(Assessment!I24),"",Assessment!I24)</f>
        <v/>
      </c>
      <c r="F24" t="str">
        <f>IF(ISBLANK(Assessment!I24),"",VLOOKUP(E24, Assessment!Q$2:S$8, 2, FALSE))</f>
        <v/>
      </c>
      <c r="G24" t="str">
        <f>IF(ISBLANK(Assessment!J24),"",Assessment!J24)</f>
        <v/>
      </c>
      <c r="H24" t="str">
        <f>IF(ISBLANK(Assessment!L24),"",Assessment!L24)</f>
        <v/>
      </c>
      <c r="I24" t="str">
        <f>IF(ISBLANK(Assessment!M24),"",Assessment!M24)</f>
        <v/>
      </c>
      <c r="J24" t="str">
        <f>IF(ISBLANK(Assessment!N24),"",Assessment!N24)</f>
        <v/>
      </c>
      <c r="K24" t="str">
        <f>IF(ISBLANK(Assessment!O24),"",Assessment!O24)</f>
        <v/>
      </c>
    </row>
  </sheetData>
  <sheetProtection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67716-35B9-4C23-9B32-DE1A43C762A0}">
  <sheetPr>
    <tabColor rgb="FF00B050"/>
  </sheetPr>
  <dimension ref="B2:J39"/>
  <sheetViews>
    <sheetView tabSelected="1" zoomScaleNormal="100" workbookViewId="0">
      <selection activeCell="A37" sqref="A37"/>
    </sheetView>
  </sheetViews>
  <sheetFormatPr defaultRowHeight="14.5" x14ac:dyDescent="0.35"/>
  <cols>
    <col min="2" max="2" width="22.6328125" customWidth="1"/>
    <col min="3" max="3" width="86.08984375" bestFit="1" customWidth="1"/>
    <col min="4" max="4" width="9.453125" customWidth="1"/>
  </cols>
  <sheetData>
    <row r="2" spans="2:10" ht="14.4" customHeight="1" thickBot="1" x14ac:dyDescent="0.4"/>
    <row r="3" spans="2:10" ht="15" thickBot="1" x14ac:dyDescent="0.4">
      <c r="B3" s="81" t="s">
        <v>11</v>
      </c>
      <c r="C3" s="82"/>
    </row>
    <row r="4" spans="2:10" x14ac:dyDescent="0.35">
      <c r="B4" s="46" t="s">
        <v>12</v>
      </c>
      <c r="C4" s="47"/>
    </row>
    <row r="5" spans="2:10" x14ac:dyDescent="0.35">
      <c r="B5" s="42" t="s">
        <v>13</v>
      </c>
      <c r="C5" s="25"/>
    </row>
    <row r="6" spans="2:10" x14ac:dyDescent="0.35">
      <c r="B6" s="44" t="s">
        <v>14</v>
      </c>
      <c r="C6" s="45"/>
    </row>
    <row r="7" spans="2:10" x14ac:dyDescent="0.35">
      <c r="B7" s="78" t="s">
        <v>15</v>
      </c>
      <c r="C7" s="80"/>
    </row>
    <row r="8" spans="2:10" x14ac:dyDescent="0.35">
      <c r="B8" s="44" t="s">
        <v>16</v>
      </c>
      <c r="C8" s="45"/>
    </row>
    <row r="9" spans="2:10" x14ac:dyDescent="0.35">
      <c r="B9" s="78" t="s">
        <v>17</v>
      </c>
      <c r="C9" s="79"/>
    </row>
    <row r="11" spans="2:10" x14ac:dyDescent="0.35">
      <c r="B11" s="95" t="s">
        <v>18</v>
      </c>
      <c r="C11" s="96"/>
      <c r="D11" s="96"/>
      <c r="E11" s="96"/>
      <c r="F11" s="96"/>
      <c r="G11" s="96"/>
      <c r="H11" s="96"/>
      <c r="I11" s="96"/>
      <c r="J11" s="97"/>
    </row>
    <row r="12" spans="2:10" x14ac:dyDescent="0.35">
      <c r="B12" s="83" t="s">
        <v>19</v>
      </c>
      <c r="C12" s="84"/>
      <c r="D12" s="84"/>
      <c r="E12" s="84"/>
      <c r="F12" s="84"/>
      <c r="G12" s="84"/>
      <c r="H12" s="84"/>
      <c r="I12" s="84"/>
      <c r="J12" s="85"/>
    </row>
    <row r="13" spans="2:10" x14ac:dyDescent="0.35">
      <c r="B13" s="83"/>
      <c r="C13" s="84"/>
      <c r="D13" s="84"/>
      <c r="E13" s="84"/>
      <c r="F13" s="84"/>
      <c r="G13" s="84"/>
      <c r="H13" s="84"/>
      <c r="I13" s="84"/>
      <c r="J13" s="85"/>
    </row>
    <row r="14" spans="2:10" x14ac:dyDescent="0.35">
      <c r="B14" s="83"/>
      <c r="C14" s="84"/>
      <c r="D14" s="84"/>
      <c r="E14" s="84"/>
      <c r="F14" s="84"/>
      <c r="G14" s="84"/>
      <c r="H14" s="84"/>
      <c r="I14" s="84"/>
      <c r="J14" s="85"/>
    </row>
    <row r="15" spans="2:10" x14ac:dyDescent="0.35">
      <c r="B15" s="83"/>
      <c r="C15" s="84"/>
      <c r="D15" s="84"/>
      <c r="E15" s="84"/>
      <c r="F15" s="84"/>
      <c r="G15" s="84"/>
      <c r="H15" s="84"/>
      <c r="I15" s="84"/>
      <c r="J15" s="85"/>
    </row>
    <row r="16" spans="2:10" x14ac:dyDescent="0.35">
      <c r="B16" s="83"/>
      <c r="C16" s="84"/>
      <c r="D16" s="84"/>
      <c r="E16" s="84"/>
      <c r="F16" s="84"/>
      <c r="G16" s="84"/>
      <c r="H16" s="84"/>
      <c r="I16" s="84"/>
      <c r="J16" s="85"/>
    </row>
    <row r="17" spans="2:10" x14ac:dyDescent="0.35">
      <c r="B17" s="83"/>
      <c r="C17" s="84"/>
      <c r="D17" s="84"/>
      <c r="E17" s="84"/>
      <c r="F17" s="84"/>
      <c r="G17" s="84"/>
      <c r="H17" s="84"/>
      <c r="I17" s="84"/>
      <c r="J17" s="85"/>
    </row>
    <row r="18" spans="2:10" ht="15" customHeight="1" x14ac:dyDescent="0.35">
      <c r="B18" s="83"/>
      <c r="C18" s="84"/>
      <c r="D18" s="84"/>
      <c r="E18" s="84"/>
      <c r="F18" s="84"/>
      <c r="G18" s="84"/>
      <c r="H18" s="84"/>
      <c r="I18" s="84"/>
      <c r="J18" s="85"/>
    </row>
    <row r="19" spans="2:10" ht="15" customHeight="1" x14ac:dyDescent="0.35">
      <c r="B19" s="83"/>
      <c r="C19" s="84"/>
      <c r="D19" s="84"/>
      <c r="E19" s="84"/>
      <c r="F19" s="84"/>
      <c r="G19" s="84"/>
      <c r="H19" s="84"/>
      <c r="I19" s="84"/>
      <c r="J19" s="85"/>
    </row>
    <row r="20" spans="2:10" x14ac:dyDescent="0.35">
      <c r="B20" s="83"/>
      <c r="C20" s="84"/>
      <c r="D20" s="84"/>
      <c r="E20" s="84"/>
      <c r="F20" s="84"/>
      <c r="G20" s="84"/>
      <c r="H20" s="84"/>
      <c r="I20" s="84"/>
      <c r="J20" s="85"/>
    </row>
    <row r="21" spans="2:10" x14ac:dyDescent="0.35">
      <c r="B21" s="83"/>
      <c r="C21" s="84"/>
      <c r="D21" s="84"/>
      <c r="E21" s="84"/>
      <c r="F21" s="84"/>
      <c r="G21" s="84"/>
      <c r="H21" s="84"/>
      <c r="I21" s="84"/>
      <c r="J21" s="85"/>
    </row>
    <row r="22" spans="2:10" x14ac:dyDescent="0.35">
      <c r="B22" s="83"/>
      <c r="C22" s="84"/>
      <c r="D22" s="84"/>
      <c r="E22" s="84"/>
      <c r="F22" s="84"/>
      <c r="G22" s="84"/>
      <c r="H22" s="84"/>
      <c r="I22" s="84"/>
      <c r="J22" s="85"/>
    </row>
    <row r="23" spans="2:10" x14ac:dyDescent="0.35">
      <c r="B23" s="83"/>
      <c r="C23" s="84"/>
      <c r="D23" s="84"/>
      <c r="E23" s="84"/>
      <c r="F23" s="84"/>
      <c r="G23" s="84"/>
      <c r="H23" s="84"/>
      <c r="I23" s="84"/>
      <c r="J23" s="85"/>
    </row>
    <row r="24" spans="2:10" x14ac:dyDescent="0.35">
      <c r="B24" s="86"/>
      <c r="C24" s="87"/>
      <c r="D24" s="87"/>
      <c r="E24" s="87"/>
      <c r="F24" s="87"/>
      <c r="G24" s="87"/>
      <c r="H24" s="87"/>
      <c r="I24" s="87"/>
      <c r="J24" s="88"/>
    </row>
    <row r="25" spans="2:10" x14ac:dyDescent="0.35">
      <c r="B25" s="24"/>
      <c r="C25" s="24"/>
      <c r="D25" s="24"/>
      <c r="E25" s="24"/>
      <c r="F25" s="24"/>
      <c r="G25" s="24"/>
      <c r="H25" s="24"/>
      <c r="I25" s="24"/>
      <c r="J25" s="24"/>
    </row>
    <row r="26" spans="2:10" ht="14.4" customHeight="1" x14ac:dyDescent="0.35">
      <c r="B26" s="95" t="s">
        <v>20</v>
      </c>
      <c r="C26" s="96"/>
      <c r="D26" s="96"/>
      <c r="E26" s="96"/>
      <c r="F26" s="96"/>
      <c r="G26" s="96"/>
      <c r="H26" s="96"/>
      <c r="I26" s="96"/>
      <c r="J26" s="97"/>
    </row>
    <row r="27" spans="2:10" ht="24" customHeight="1" x14ac:dyDescent="0.35">
      <c r="B27" s="89" t="s">
        <v>21</v>
      </c>
      <c r="C27" s="90"/>
      <c r="D27" s="90"/>
      <c r="E27" s="90"/>
      <c r="F27" s="90"/>
      <c r="G27" s="90"/>
      <c r="H27" s="90"/>
      <c r="I27" s="90"/>
      <c r="J27" s="91"/>
    </row>
    <row r="28" spans="2:10" x14ac:dyDescent="0.35">
      <c r="B28" s="89"/>
      <c r="C28" s="90"/>
      <c r="D28" s="90"/>
      <c r="E28" s="90"/>
      <c r="F28" s="90"/>
      <c r="G28" s="90"/>
      <c r="H28" s="90"/>
      <c r="I28" s="90"/>
      <c r="J28" s="91"/>
    </row>
    <row r="29" spans="2:10" x14ac:dyDescent="0.35">
      <c r="B29" s="89"/>
      <c r="C29" s="90"/>
      <c r="D29" s="90"/>
      <c r="E29" s="90"/>
      <c r="F29" s="90"/>
      <c r="G29" s="90"/>
      <c r="H29" s="90"/>
      <c r="I29" s="90"/>
      <c r="J29" s="91"/>
    </row>
    <row r="30" spans="2:10" x14ac:dyDescent="0.35">
      <c r="B30" s="89"/>
      <c r="C30" s="90"/>
      <c r="D30" s="90"/>
      <c r="E30" s="90"/>
      <c r="F30" s="90"/>
      <c r="G30" s="90"/>
      <c r="H30" s="90"/>
      <c r="I30" s="90"/>
      <c r="J30" s="91"/>
    </row>
    <row r="31" spans="2:10" x14ac:dyDescent="0.35">
      <c r="B31" s="89"/>
      <c r="C31" s="90"/>
      <c r="D31" s="90"/>
      <c r="E31" s="90"/>
      <c r="F31" s="90"/>
      <c r="G31" s="90"/>
      <c r="H31" s="90"/>
      <c r="I31" s="90"/>
      <c r="J31" s="91"/>
    </row>
    <row r="32" spans="2:10" x14ac:dyDescent="0.35">
      <c r="B32" s="89"/>
      <c r="C32" s="90"/>
      <c r="D32" s="90"/>
      <c r="E32" s="90"/>
      <c r="F32" s="90"/>
      <c r="G32" s="90"/>
      <c r="H32" s="90"/>
      <c r="I32" s="90"/>
      <c r="J32" s="91"/>
    </row>
    <row r="33" spans="2:10" x14ac:dyDescent="0.35">
      <c r="B33" s="89"/>
      <c r="C33" s="90"/>
      <c r="D33" s="90"/>
      <c r="E33" s="90"/>
      <c r="F33" s="90"/>
      <c r="G33" s="90"/>
      <c r="H33" s="90"/>
      <c r="I33" s="90"/>
      <c r="J33" s="91"/>
    </row>
    <row r="34" spans="2:10" x14ac:dyDescent="0.35">
      <c r="B34" s="89"/>
      <c r="C34" s="90"/>
      <c r="D34" s="90"/>
      <c r="E34" s="90"/>
      <c r="F34" s="90"/>
      <c r="G34" s="90"/>
      <c r="H34" s="90"/>
      <c r="I34" s="90"/>
      <c r="J34" s="91"/>
    </row>
    <row r="35" spans="2:10" ht="20.25" customHeight="1" x14ac:dyDescent="0.35">
      <c r="B35" s="92"/>
      <c r="C35" s="93"/>
      <c r="D35" s="93"/>
      <c r="E35" s="93"/>
      <c r="F35" s="93"/>
      <c r="G35" s="93"/>
      <c r="H35" s="93"/>
      <c r="I35" s="93"/>
      <c r="J35" s="94"/>
    </row>
    <row r="36" spans="2:10" x14ac:dyDescent="0.35">
      <c r="B36" s="23"/>
    </row>
    <row r="37" spans="2:10" x14ac:dyDescent="0.35">
      <c r="B37" s="60" t="s">
        <v>22</v>
      </c>
      <c r="C37" s="22" t="s">
        <v>23</v>
      </c>
      <c r="D37" s="21" t="s">
        <v>24</v>
      </c>
    </row>
    <row r="38" spans="2:10" x14ac:dyDescent="0.35">
      <c r="B38" s="61" t="s">
        <v>25</v>
      </c>
      <c r="C38" s="20" t="s">
        <v>26</v>
      </c>
      <c r="D38" s="19">
        <v>1.1000000000000001</v>
      </c>
    </row>
    <row r="39" spans="2:10" ht="18.899999999999999" customHeight="1" x14ac:dyDescent="0.35">
      <c r="B39" s="62" t="s">
        <v>27</v>
      </c>
      <c r="C39" s="20" t="s">
        <v>28</v>
      </c>
      <c r="D39" s="41"/>
    </row>
  </sheetData>
  <mergeCells count="5">
    <mergeCell ref="B3:C3"/>
    <mergeCell ref="B12:J24"/>
    <mergeCell ref="B27:J35"/>
    <mergeCell ref="B11:J11"/>
    <mergeCell ref="B26:J26"/>
  </mergeCells>
  <hyperlinks>
    <hyperlink ref="C38" r:id="rId1" display="https://www.nist.gov/cyberframework/nist-cybersecurity-framework-csf-reference-tool" xr:uid="{6AA377D4-81BA-47EC-A503-303FC7C10879}"/>
    <hyperlink ref="C39" r:id="rId2" display="https://gbr01.safelinks.protection.outlook.com/?url=https%3A%2F%2Fmodgovuk.sharepoint.com%2Fteams%2F16217%2FSitePages%2FSyPolicy.aspx%3Fweb%3D1&amp;data=05%7C01%7Csarah.pellant%40logiqconsulting.co.uk%7C0e608236c1704c6e4a0808dad45a01f7%7C6c53f7858b674b9797837b2dfb5349ab%7C0%7C0%7C638055780291810309%7CUnknown%7CTWFpbGZsb3d8eyJWIjoiMC4wLjAwMDAiLCJQIjoiV2luMzIiLCJBTiI6Ik1haWwiLCJXVCI6Mn0%3D%7C3000%7C%7C%7C&amp;sdata=gu8XpwZqtefexGfv2PSgJQ4C90hq9vgZnCXXuhnVDzM%3D&amp;reserved=0" xr:uid="{DC43774D-AE3C-434A-886F-66E2D346F6E4}"/>
  </hyperlinks>
  <pageMargins left="0.7" right="0.7" top="0.75" bottom="0.75" header="0.3" footer="0.3"/>
  <pageSetup paperSize="9" orientation="portrait"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8B404-50E1-430A-BA56-5797AEDB8895}">
  <sheetPr>
    <tabColor rgb="FF0070C0"/>
  </sheetPr>
  <dimension ref="A1:AA30"/>
  <sheetViews>
    <sheetView zoomScale="57" zoomScaleNormal="60" workbookViewId="0"/>
  </sheetViews>
  <sheetFormatPr defaultRowHeight="14.5" x14ac:dyDescent="0.35"/>
  <cols>
    <col min="1" max="1" width="15.453125" style="9" customWidth="1"/>
    <col min="2" max="2" width="12.6328125" style="39" customWidth="1"/>
    <col min="3" max="3" width="15.54296875" style="9" customWidth="1"/>
    <col min="4" max="4" width="17.54296875" style="53" customWidth="1"/>
    <col min="5" max="5" width="76.453125" style="1" customWidth="1"/>
    <col min="6" max="6" width="32.08984375" style="18" customWidth="1"/>
    <col min="7" max="7" width="66" style="52" customWidth="1"/>
    <col min="8" max="8" width="41.54296875" style="52" customWidth="1"/>
    <col min="9" max="9" width="25.453125" customWidth="1"/>
    <col min="10" max="10" width="58.453125" customWidth="1"/>
    <col min="11" max="11" width="51.54296875" customWidth="1"/>
    <col min="12" max="12" width="28.453125" hidden="1" customWidth="1"/>
    <col min="13" max="13" width="46" hidden="1" customWidth="1"/>
    <col min="14" max="14" width="47.453125" hidden="1" customWidth="1"/>
    <col min="15" max="15" width="54.453125" hidden="1" customWidth="1"/>
    <col min="16" max="16" width="30.54296875" customWidth="1"/>
    <col min="17" max="17" width="11.54296875" style="9" customWidth="1"/>
    <col min="18" max="18" width="15.08984375" style="9" customWidth="1"/>
    <col min="19" max="27" width="8.6328125" style="9"/>
  </cols>
  <sheetData>
    <row r="1" spans="1:27" ht="48.9" customHeight="1" thickBot="1" x14ac:dyDescent="0.4">
      <c r="A1" s="54" t="s">
        <v>29</v>
      </c>
      <c r="B1" s="55" t="s">
        <v>30</v>
      </c>
      <c r="C1" s="56" t="s">
        <v>31</v>
      </c>
      <c r="D1" s="56" t="s">
        <v>32</v>
      </c>
      <c r="E1" s="57" t="s">
        <v>18</v>
      </c>
      <c r="F1" s="56" t="s">
        <v>33</v>
      </c>
      <c r="G1" s="58" t="s">
        <v>34</v>
      </c>
      <c r="H1" s="56" t="s">
        <v>35</v>
      </c>
      <c r="I1" s="58" t="s">
        <v>4</v>
      </c>
      <c r="J1" s="77" t="s">
        <v>36</v>
      </c>
      <c r="K1" s="77" t="s">
        <v>37</v>
      </c>
      <c r="L1" s="65" t="s">
        <v>7</v>
      </c>
      <c r="M1" s="72" t="s">
        <v>38</v>
      </c>
      <c r="N1" s="65" t="s">
        <v>39</v>
      </c>
      <c r="O1" s="65" t="s">
        <v>40</v>
      </c>
      <c r="P1" s="59"/>
      <c r="Q1" s="49" t="s">
        <v>41</v>
      </c>
      <c r="R1" s="98" t="s">
        <v>42</v>
      </c>
      <c r="S1" s="98"/>
      <c r="T1" s="98" t="s">
        <v>43</v>
      </c>
      <c r="U1" s="98"/>
      <c r="V1" s="98"/>
      <c r="W1" s="98"/>
      <c r="X1" s="98"/>
      <c r="Y1" s="98"/>
      <c r="Z1" s="1"/>
      <c r="AA1" s="1"/>
    </row>
    <row r="2" spans="1:27" ht="247.5" customHeight="1" x14ac:dyDescent="0.35">
      <c r="A2" s="27" t="s">
        <v>44</v>
      </c>
      <c r="B2" s="28" t="s">
        <v>45</v>
      </c>
      <c r="C2" s="2" t="s">
        <v>46</v>
      </c>
      <c r="D2" s="2" t="s">
        <v>47</v>
      </c>
      <c r="E2" s="40" t="s">
        <v>48</v>
      </c>
      <c r="F2" s="4" t="s">
        <v>49</v>
      </c>
      <c r="G2" s="50" t="s">
        <v>50</v>
      </c>
      <c r="H2" s="4" t="s">
        <v>51</v>
      </c>
      <c r="I2" s="76"/>
      <c r="J2" s="68" t="s">
        <v>52</v>
      </c>
      <c r="K2" s="71"/>
      <c r="L2" s="74"/>
      <c r="M2" s="75"/>
      <c r="N2" s="67"/>
      <c r="O2" s="67"/>
      <c r="Q2" s="6" t="s">
        <v>53</v>
      </c>
      <c r="R2" s="101" t="s">
        <v>54</v>
      </c>
      <c r="S2" s="101"/>
      <c r="T2" s="103" t="s">
        <v>55</v>
      </c>
      <c r="U2" s="103"/>
      <c r="V2" s="103"/>
      <c r="W2" s="103"/>
      <c r="X2" s="103"/>
      <c r="Y2" s="103"/>
      <c r="Z2" s="1"/>
      <c r="AA2" s="1"/>
    </row>
    <row r="3" spans="1:27" ht="228.9" customHeight="1" x14ac:dyDescent="0.35">
      <c r="A3" s="27" t="s">
        <v>44</v>
      </c>
      <c r="B3" s="28" t="s">
        <v>45</v>
      </c>
      <c r="C3" s="2" t="s">
        <v>56</v>
      </c>
      <c r="D3" s="2" t="s">
        <v>57</v>
      </c>
      <c r="E3" s="3" t="s">
        <v>58</v>
      </c>
      <c r="F3" s="4" t="s">
        <v>59</v>
      </c>
      <c r="G3" s="50" t="s">
        <v>60</v>
      </c>
      <c r="H3" s="4" t="s">
        <v>61</v>
      </c>
      <c r="I3" s="76"/>
      <c r="J3" s="43"/>
      <c r="K3" s="71"/>
      <c r="L3" s="73"/>
      <c r="M3" s="69"/>
      <c r="N3" s="67"/>
      <c r="O3" s="67"/>
      <c r="Q3" s="5">
        <v>0</v>
      </c>
      <c r="R3" s="99" t="s">
        <v>62</v>
      </c>
      <c r="S3" s="99"/>
      <c r="T3" s="100" t="s">
        <v>63</v>
      </c>
      <c r="U3" s="100"/>
      <c r="V3" s="100"/>
      <c r="W3" s="100"/>
      <c r="X3" s="100"/>
      <c r="Y3" s="100"/>
      <c r="Z3" s="1"/>
      <c r="AA3" s="1"/>
    </row>
    <row r="4" spans="1:27" ht="242.15" customHeight="1" x14ac:dyDescent="0.35">
      <c r="A4" s="27" t="s">
        <v>44</v>
      </c>
      <c r="B4" s="28" t="s">
        <v>45</v>
      </c>
      <c r="C4" s="2" t="s">
        <v>64</v>
      </c>
      <c r="D4" s="2" t="s">
        <v>65</v>
      </c>
      <c r="E4" s="3" t="s">
        <v>66</v>
      </c>
      <c r="F4" s="4" t="s">
        <v>67</v>
      </c>
      <c r="G4" s="50" t="s">
        <v>68</v>
      </c>
      <c r="H4" s="4" t="s">
        <v>69</v>
      </c>
      <c r="I4" s="76"/>
      <c r="J4" s="43"/>
      <c r="K4" s="71"/>
      <c r="L4" s="73"/>
      <c r="M4" s="69"/>
      <c r="N4" s="67"/>
      <c r="O4" s="67"/>
      <c r="Q4" s="6">
        <v>1</v>
      </c>
      <c r="R4" s="101" t="s">
        <v>70</v>
      </c>
      <c r="S4" s="101"/>
      <c r="T4" s="102" t="s">
        <v>71</v>
      </c>
      <c r="U4" s="102"/>
      <c r="V4" s="102"/>
      <c r="W4" s="102"/>
      <c r="X4" s="102"/>
      <c r="Y4" s="102"/>
      <c r="Z4" s="1"/>
      <c r="AA4" s="1"/>
    </row>
    <row r="5" spans="1:27" ht="129.65" customHeight="1" x14ac:dyDescent="0.35">
      <c r="A5" s="27" t="s">
        <v>44</v>
      </c>
      <c r="B5" s="28" t="s">
        <v>45</v>
      </c>
      <c r="C5" s="2" t="s">
        <v>72</v>
      </c>
      <c r="D5" s="2" t="s">
        <v>73</v>
      </c>
      <c r="E5" s="3" t="s">
        <v>74</v>
      </c>
      <c r="F5" s="4" t="s">
        <v>75</v>
      </c>
      <c r="G5" s="50" t="s">
        <v>76</v>
      </c>
      <c r="H5" s="4" t="s">
        <v>77</v>
      </c>
      <c r="I5" s="76"/>
      <c r="J5" s="43"/>
      <c r="K5" s="71"/>
      <c r="L5" s="73"/>
      <c r="M5" s="69"/>
      <c r="N5" s="67"/>
      <c r="O5" s="67"/>
      <c r="Q5" s="5">
        <v>2</v>
      </c>
      <c r="R5" s="99" t="s">
        <v>78</v>
      </c>
      <c r="S5" s="99"/>
      <c r="T5" s="100" t="s">
        <v>79</v>
      </c>
      <c r="U5" s="100"/>
      <c r="V5" s="100"/>
      <c r="W5" s="100"/>
      <c r="X5" s="100"/>
      <c r="Y5" s="100"/>
      <c r="Z5" s="1"/>
      <c r="AA5" s="1"/>
    </row>
    <row r="6" spans="1:27" ht="90" customHeight="1" x14ac:dyDescent="0.35">
      <c r="A6" s="27" t="s">
        <v>44</v>
      </c>
      <c r="B6" s="28" t="s">
        <v>45</v>
      </c>
      <c r="C6" s="2" t="s">
        <v>80</v>
      </c>
      <c r="D6" s="2" t="s">
        <v>81</v>
      </c>
      <c r="E6" s="3" t="s">
        <v>82</v>
      </c>
      <c r="F6" s="4" t="s">
        <v>83</v>
      </c>
      <c r="G6" s="50" t="s">
        <v>84</v>
      </c>
      <c r="H6" s="4" t="s">
        <v>85</v>
      </c>
      <c r="I6" s="76"/>
      <c r="J6" s="43"/>
      <c r="K6" s="71"/>
      <c r="L6" s="73"/>
      <c r="M6" s="69"/>
      <c r="N6" s="67"/>
      <c r="O6" s="67"/>
      <c r="Q6" s="6">
        <v>3</v>
      </c>
      <c r="R6" s="101" t="s">
        <v>86</v>
      </c>
      <c r="S6" s="101"/>
      <c r="T6" s="102" t="s">
        <v>87</v>
      </c>
      <c r="U6" s="102"/>
      <c r="V6" s="102"/>
      <c r="W6" s="102"/>
      <c r="X6" s="102"/>
      <c r="Y6" s="102"/>
      <c r="Z6" s="1"/>
      <c r="AA6" s="1"/>
    </row>
    <row r="7" spans="1:27" ht="246.9" customHeight="1" x14ac:dyDescent="0.35">
      <c r="A7" s="27" t="s">
        <v>44</v>
      </c>
      <c r="B7" s="28" t="s">
        <v>45</v>
      </c>
      <c r="C7" s="2" t="s">
        <v>88</v>
      </c>
      <c r="D7" s="2" t="s">
        <v>89</v>
      </c>
      <c r="E7" s="3" t="s">
        <v>90</v>
      </c>
      <c r="F7" s="4" t="s">
        <v>91</v>
      </c>
      <c r="G7" s="50" t="s">
        <v>92</v>
      </c>
      <c r="H7" s="4" t="s">
        <v>93</v>
      </c>
      <c r="I7" s="76"/>
      <c r="J7" s="43"/>
      <c r="K7" s="71"/>
      <c r="L7" s="73"/>
      <c r="M7" s="69"/>
      <c r="N7" s="67"/>
      <c r="O7" s="67"/>
      <c r="Q7" s="5">
        <v>4</v>
      </c>
      <c r="R7" s="99" t="s">
        <v>94</v>
      </c>
      <c r="S7" s="99"/>
      <c r="T7" s="100" t="s">
        <v>95</v>
      </c>
      <c r="U7" s="100"/>
      <c r="V7" s="100"/>
      <c r="W7" s="100"/>
      <c r="X7" s="100"/>
      <c r="Y7" s="100"/>
      <c r="Z7" s="1"/>
      <c r="AA7" s="1"/>
    </row>
    <row r="8" spans="1:27" ht="186.65" customHeight="1" x14ac:dyDescent="0.35">
      <c r="A8" s="29" t="s">
        <v>96</v>
      </c>
      <c r="B8" s="30" t="s">
        <v>97</v>
      </c>
      <c r="C8" s="7" t="s">
        <v>98</v>
      </c>
      <c r="D8" s="7" t="s">
        <v>99</v>
      </c>
      <c r="E8" s="8" t="s">
        <v>100</v>
      </c>
      <c r="F8" s="4" t="s">
        <v>101</v>
      </c>
      <c r="G8" s="50" t="s">
        <v>102</v>
      </c>
      <c r="H8" s="4" t="s">
        <v>103</v>
      </c>
      <c r="I8" s="76"/>
      <c r="J8" s="43"/>
      <c r="K8" s="71"/>
      <c r="L8" s="73"/>
      <c r="M8" s="69"/>
      <c r="N8" s="67"/>
      <c r="O8" s="67"/>
      <c r="Q8" s="6">
        <v>5</v>
      </c>
      <c r="R8" s="101" t="s">
        <v>104</v>
      </c>
      <c r="S8" s="101"/>
      <c r="T8" s="102" t="s">
        <v>105</v>
      </c>
      <c r="U8" s="102"/>
      <c r="V8" s="102"/>
      <c r="W8" s="102"/>
      <c r="X8" s="102"/>
      <c r="Y8" s="102"/>
    </row>
    <row r="9" spans="1:27" ht="147.65" customHeight="1" x14ac:dyDescent="0.35">
      <c r="A9" s="29" t="s">
        <v>96</v>
      </c>
      <c r="B9" s="30" t="s">
        <v>97</v>
      </c>
      <c r="C9" s="7" t="s">
        <v>106</v>
      </c>
      <c r="D9" s="7" t="s">
        <v>107</v>
      </c>
      <c r="E9" s="8" t="s">
        <v>108</v>
      </c>
      <c r="F9" s="4" t="s">
        <v>109</v>
      </c>
      <c r="G9" s="50" t="s">
        <v>110</v>
      </c>
      <c r="H9" s="4" t="s">
        <v>111</v>
      </c>
      <c r="I9" s="76"/>
      <c r="J9" s="43"/>
      <c r="K9" s="71"/>
      <c r="L9" s="73"/>
      <c r="M9" s="69"/>
      <c r="N9" s="67"/>
      <c r="O9" s="67"/>
    </row>
    <row r="10" spans="1:27" ht="252.9" customHeight="1" x14ac:dyDescent="0.35">
      <c r="A10" s="29" t="s">
        <v>96</v>
      </c>
      <c r="B10" s="30" t="s">
        <v>97</v>
      </c>
      <c r="C10" s="7" t="s">
        <v>112</v>
      </c>
      <c r="D10" s="7" t="s">
        <v>113</v>
      </c>
      <c r="E10" s="8" t="s">
        <v>114</v>
      </c>
      <c r="F10" s="4" t="s">
        <v>115</v>
      </c>
      <c r="G10" s="50" t="s">
        <v>116</v>
      </c>
      <c r="H10" s="4" t="s">
        <v>117</v>
      </c>
      <c r="I10" s="76"/>
      <c r="J10" s="43"/>
      <c r="K10" s="71"/>
      <c r="L10" s="73"/>
      <c r="M10" s="69"/>
      <c r="N10" s="67"/>
      <c r="O10" s="67"/>
      <c r="Q10" s="104" t="s">
        <v>118</v>
      </c>
      <c r="R10" s="104"/>
      <c r="S10" s="104"/>
      <c r="T10" s="104"/>
      <c r="U10" s="104"/>
      <c r="V10" s="104"/>
      <c r="W10" s="104"/>
      <c r="X10" s="104"/>
      <c r="Y10" s="104"/>
    </row>
    <row r="11" spans="1:27" ht="279.64999999999998" customHeight="1" x14ac:dyDescent="0.35">
      <c r="A11" s="29" t="s">
        <v>96</v>
      </c>
      <c r="B11" s="30" t="s">
        <v>97</v>
      </c>
      <c r="C11" s="7" t="s">
        <v>119</v>
      </c>
      <c r="D11" s="7" t="s">
        <v>120</v>
      </c>
      <c r="E11" s="8" t="s">
        <v>121</v>
      </c>
      <c r="F11" s="4" t="s">
        <v>122</v>
      </c>
      <c r="G11" s="50" t="s">
        <v>123</v>
      </c>
      <c r="H11" s="4" t="s">
        <v>124</v>
      </c>
      <c r="I11" s="76"/>
      <c r="J11" s="43"/>
      <c r="K11" s="71"/>
      <c r="L11" s="73"/>
      <c r="M11" s="69"/>
      <c r="N11" s="67"/>
      <c r="O11" s="67"/>
      <c r="Q11" s="104"/>
      <c r="R11" s="104"/>
      <c r="S11" s="104"/>
      <c r="T11" s="104"/>
      <c r="U11" s="104"/>
      <c r="V11" s="104"/>
      <c r="W11" s="104"/>
      <c r="X11" s="104"/>
      <c r="Y11" s="104"/>
    </row>
    <row r="12" spans="1:27" ht="92.15" customHeight="1" x14ac:dyDescent="0.35">
      <c r="A12" s="29" t="s">
        <v>96</v>
      </c>
      <c r="B12" s="30" t="s">
        <v>97</v>
      </c>
      <c r="C12" s="7" t="s">
        <v>125</v>
      </c>
      <c r="D12" s="7" t="s">
        <v>126</v>
      </c>
      <c r="E12" s="8" t="s">
        <v>127</v>
      </c>
      <c r="F12" s="4" t="s">
        <v>128</v>
      </c>
      <c r="G12" s="50" t="s">
        <v>129</v>
      </c>
      <c r="H12" s="4" t="s">
        <v>130</v>
      </c>
      <c r="I12" s="76"/>
      <c r="J12" s="43"/>
      <c r="K12" s="71"/>
      <c r="L12" s="73"/>
      <c r="M12" s="69"/>
      <c r="N12" s="67"/>
      <c r="O12" s="67"/>
    </row>
    <row r="13" spans="1:27" ht="188.15" customHeight="1" x14ac:dyDescent="0.35">
      <c r="A13" s="29" t="s">
        <v>96</v>
      </c>
      <c r="B13" s="30" t="s">
        <v>97</v>
      </c>
      <c r="C13" s="7" t="s">
        <v>131</v>
      </c>
      <c r="D13" s="7" t="s">
        <v>132</v>
      </c>
      <c r="E13" s="8" t="s">
        <v>133</v>
      </c>
      <c r="F13" s="4" t="s">
        <v>134</v>
      </c>
      <c r="G13" s="50" t="s">
        <v>135</v>
      </c>
      <c r="H13" s="4" t="s">
        <v>136</v>
      </c>
      <c r="I13" s="76"/>
      <c r="J13" s="43"/>
      <c r="K13" s="71"/>
      <c r="L13" s="73"/>
      <c r="M13" s="69"/>
      <c r="N13" s="67"/>
      <c r="O13" s="67"/>
      <c r="Q13" s="48"/>
      <c r="R13" s="48"/>
      <c r="S13" s="48"/>
      <c r="T13" s="48"/>
      <c r="U13" s="1"/>
      <c r="V13" s="1"/>
      <c r="W13" s="1"/>
      <c r="X13" s="1"/>
      <c r="Y13" s="1"/>
    </row>
    <row r="14" spans="1:27" ht="87" x14ac:dyDescent="0.35">
      <c r="A14" s="31" t="s">
        <v>137</v>
      </c>
      <c r="B14" s="32" t="s">
        <v>138</v>
      </c>
      <c r="C14" s="10" t="s">
        <v>139</v>
      </c>
      <c r="D14" s="10" t="s">
        <v>140</v>
      </c>
      <c r="E14" s="11" t="s">
        <v>141</v>
      </c>
      <c r="F14" s="4" t="s">
        <v>142</v>
      </c>
      <c r="G14" s="50" t="s">
        <v>143</v>
      </c>
      <c r="H14" s="4" t="s">
        <v>144</v>
      </c>
      <c r="I14" s="76"/>
      <c r="J14" s="43"/>
      <c r="K14" s="71"/>
      <c r="L14" s="73"/>
      <c r="M14" s="69"/>
      <c r="N14" s="67"/>
      <c r="O14" s="67"/>
      <c r="Q14" s="48"/>
      <c r="R14" s="48"/>
      <c r="S14" s="48"/>
      <c r="T14" s="48"/>
      <c r="U14" s="1"/>
      <c r="V14" s="1"/>
      <c r="W14" s="1"/>
      <c r="X14" s="1"/>
      <c r="Y14" s="1"/>
    </row>
    <row r="15" spans="1:27" ht="159" customHeight="1" x14ac:dyDescent="0.35">
      <c r="A15" s="31" t="s">
        <v>137</v>
      </c>
      <c r="B15" s="32" t="s">
        <v>138</v>
      </c>
      <c r="C15" s="10" t="s">
        <v>145</v>
      </c>
      <c r="D15" s="10" t="s">
        <v>146</v>
      </c>
      <c r="E15" s="11" t="s">
        <v>147</v>
      </c>
      <c r="F15" s="4" t="s">
        <v>148</v>
      </c>
      <c r="G15" s="50" t="s">
        <v>149</v>
      </c>
      <c r="H15" s="4" t="s">
        <v>150</v>
      </c>
      <c r="I15" s="76"/>
      <c r="J15" s="43"/>
      <c r="K15" s="71"/>
      <c r="L15" s="73"/>
      <c r="M15" s="69"/>
      <c r="N15" s="67"/>
      <c r="O15" s="67"/>
    </row>
    <row r="16" spans="1:27" ht="176.15" customHeight="1" x14ac:dyDescent="0.35">
      <c r="A16" s="31" t="s">
        <v>137</v>
      </c>
      <c r="B16" s="32" t="s">
        <v>138</v>
      </c>
      <c r="C16" s="10" t="s">
        <v>151</v>
      </c>
      <c r="D16" s="10" t="s">
        <v>152</v>
      </c>
      <c r="E16" s="11" t="s">
        <v>153</v>
      </c>
      <c r="F16" s="4" t="s">
        <v>154</v>
      </c>
      <c r="G16" s="50" t="s">
        <v>155</v>
      </c>
      <c r="H16" s="4" t="s">
        <v>156</v>
      </c>
      <c r="I16" s="76"/>
      <c r="J16" s="43"/>
      <c r="K16" s="71"/>
      <c r="L16" s="73"/>
      <c r="M16" s="69"/>
      <c r="N16" s="67"/>
      <c r="O16" s="67"/>
    </row>
    <row r="17" spans="1:15" ht="91.5" customHeight="1" x14ac:dyDescent="0.35">
      <c r="A17" s="33" t="s">
        <v>157</v>
      </c>
      <c r="B17" s="34" t="s">
        <v>158</v>
      </c>
      <c r="C17" s="12" t="s">
        <v>159</v>
      </c>
      <c r="D17" s="12" t="s">
        <v>160</v>
      </c>
      <c r="E17" s="13" t="s">
        <v>161</v>
      </c>
      <c r="F17" s="4" t="s">
        <v>162</v>
      </c>
      <c r="G17" s="50" t="s">
        <v>163</v>
      </c>
      <c r="H17" s="4" t="s">
        <v>164</v>
      </c>
      <c r="I17" s="76"/>
      <c r="J17" s="43"/>
      <c r="K17" s="71"/>
      <c r="L17" s="73"/>
      <c r="M17" s="69"/>
      <c r="N17" s="67"/>
      <c r="O17" s="67"/>
    </row>
    <row r="18" spans="1:15" ht="109.5" customHeight="1" x14ac:dyDescent="0.35">
      <c r="A18" s="33" t="s">
        <v>157</v>
      </c>
      <c r="B18" s="34" t="s">
        <v>158</v>
      </c>
      <c r="C18" s="12" t="s">
        <v>165</v>
      </c>
      <c r="D18" s="12" t="s">
        <v>166</v>
      </c>
      <c r="E18" s="13" t="s">
        <v>167</v>
      </c>
      <c r="F18" s="4" t="s">
        <v>168</v>
      </c>
      <c r="G18" s="50" t="s">
        <v>169</v>
      </c>
      <c r="H18" s="4" t="s">
        <v>170</v>
      </c>
      <c r="I18" s="76"/>
      <c r="J18" s="43"/>
      <c r="K18" s="71"/>
      <c r="L18" s="73"/>
      <c r="M18" s="69"/>
      <c r="N18" s="67"/>
      <c r="O18" s="67"/>
    </row>
    <row r="19" spans="1:15" ht="168" customHeight="1" x14ac:dyDescent="0.35">
      <c r="A19" s="33" t="s">
        <v>157</v>
      </c>
      <c r="B19" s="34" t="s">
        <v>158</v>
      </c>
      <c r="C19" s="12" t="s">
        <v>171</v>
      </c>
      <c r="D19" s="12" t="s">
        <v>172</v>
      </c>
      <c r="E19" s="13" t="s">
        <v>173</v>
      </c>
      <c r="F19" s="4" t="s">
        <v>174</v>
      </c>
      <c r="G19" s="50" t="s">
        <v>175</v>
      </c>
      <c r="H19" s="4" t="s">
        <v>176</v>
      </c>
      <c r="I19" s="76"/>
      <c r="J19" s="43"/>
      <c r="K19" s="71"/>
      <c r="L19" s="73"/>
      <c r="M19" s="69"/>
      <c r="N19" s="67"/>
      <c r="O19" s="67"/>
    </row>
    <row r="20" spans="1:15" ht="141.65" customHeight="1" x14ac:dyDescent="0.35">
      <c r="A20" s="33" t="s">
        <v>157</v>
      </c>
      <c r="B20" s="34" t="s">
        <v>158</v>
      </c>
      <c r="C20" s="12" t="s">
        <v>177</v>
      </c>
      <c r="D20" s="12" t="s">
        <v>178</v>
      </c>
      <c r="E20" s="13" t="s">
        <v>179</v>
      </c>
      <c r="F20" s="4" t="s">
        <v>180</v>
      </c>
      <c r="G20" s="50" t="s">
        <v>181</v>
      </c>
      <c r="H20" s="4" t="s">
        <v>182</v>
      </c>
      <c r="I20" s="76"/>
      <c r="J20" s="43"/>
      <c r="K20" s="71"/>
      <c r="L20" s="73"/>
      <c r="M20" s="69"/>
      <c r="N20" s="67"/>
      <c r="O20" s="67"/>
    </row>
    <row r="21" spans="1:15" ht="111" customHeight="1" x14ac:dyDescent="0.35">
      <c r="A21" s="33" t="s">
        <v>157</v>
      </c>
      <c r="B21" s="34" t="s">
        <v>158</v>
      </c>
      <c r="C21" s="12" t="s">
        <v>183</v>
      </c>
      <c r="D21" s="12" t="s">
        <v>184</v>
      </c>
      <c r="E21" s="13" t="s">
        <v>185</v>
      </c>
      <c r="F21" s="4" t="s">
        <v>186</v>
      </c>
      <c r="G21" s="50" t="s">
        <v>187</v>
      </c>
      <c r="H21" s="4" t="s">
        <v>188</v>
      </c>
      <c r="I21" s="76"/>
      <c r="J21" s="43"/>
      <c r="K21" s="71"/>
      <c r="L21" s="73"/>
      <c r="M21" s="69"/>
      <c r="N21" s="67"/>
      <c r="O21" s="67"/>
    </row>
    <row r="22" spans="1:15" ht="80.400000000000006" customHeight="1" x14ac:dyDescent="0.35">
      <c r="A22" s="35" t="s">
        <v>189</v>
      </c>
      <c r="B22" s="36" t="s">
        <v>190</v>
      </c>
      <c r="C22" s="14" t="s">
        <v>191</v>
      </c>
      <c r="D22" s="14" t="s">
        <v>192</v>
      </c>
      <c r="E22" s="15" t="s">
        <v>193</v>
      </c>
      <c r="F22" s="4" t="s">
        <v>194</v>
      </c>
      <c r="G22" s="50" t="s">
        <v>163</v>
      </c>
      <c r="H22" s="4" t="s">
        <v>195</v>
      </c>
      <c r="I22" s="76"/>
      <c r="J22" s="43"/>
      <c r="K22" s="71"/>
      <c r="L22" s="73"/>
      <c r="M22" s="69"/>
      <c r="N22" s="67"/>
      <c r="O22" s="67"/>
    </row>
    <row r="23" spans="1:15" ht="89.4" customHeight="1" x14ac:dyDescent="0.35">
      <c r="A23" s="35" t="s">
        <v>189</v>
      </c>
      <c r="B23" s="36" t="s">
        <v>190</v>
      </c>
      <c r="C23" s="14" t="s">
        <v>196</v>
      </c>
      <c r="D23" s="14" t="s">
        <v>184</v>
      </c>
      <c r="E23" s="15" t="s">
        <v>197</v>
      </c>
      <c r="F23" s="4" t="s">
        <v>198</v>
      </c>
      <c r="G23" s="50" t="s">
        <v>199</v>
      </c>
      <c r="H23" s="4" t="s">
        <v>200</v>
      </c>
      <c r="I23" s="76"/>
      <c r="J23" s="43"/>
      <c r="K23" s="71"/>
      <c r="L23" s="73"/>
      <c r="M23" s="69"/>
      <c r="N23" s="67"/>
      <c r="O23" s="67"/>
    </row>
    <row r="24" spans="1:15" ht="120.65" customHeight="1" x14ac:dyDescent="0.35">
      <c r="A24" s="37" t="s">
        <v>189</v>
      </c>
      <c r="B24" s="38" t="s">
        <v>190</v>
      </c>
      <c r="C24" s="16" t="s">
        <v>201</v>
      </c>
      <c r="D24" s="16" t="s">
        <v>166</v>
      </c>
      <c r="E24" s="15" t="s">
        <v>202</v>
      </c>
      <c r="F24" s="17" t="s">
        <v>203</v>
      </c>
      <c r="G24" s="51" t="s">
        <v>204</v>
      </c>
      <c r="H24" s="4" t="s">
        <v>205</v>
      </c>
      <c r="I24" s="76"/>
      <c r="J24" s="43"/>
      <c r="K24" s="71"/>
      <c r="L24" s="73"/>
      <c r="M24" s="69"/>
      <c r="N24" s="67"/>
      <c r="O24" s="67"/>
    </row>
    <row r="26" spans="1:15" x14ac:dyDescent="0.35">
      <c r="L26" s="70" t="s">
        <v>206</v>
      </c>
      <c r="M26" s="70" t="s">
        <v>207</v>
      </c>
    </row>
    <row r="27" spans="1:15" x14ac:dyDescent="0.35">
      <c r="L27" s="70" t="s">
        <v>208</v>
      </c>
      <c r="M27" s="70" t="s">
        <v>209</v>
      </c>
    </row>
    <row r="28" spans="1:15" x14ac:dyDescent="0.35">
      <c r="L28" s="70" t="s">
        <v>210</v>
      </c>
      <c r="M28" s="70" t="s">
        <v>211</v>
      </c>
    </row>
    <row r="29" spans="1:15" x14ac:dyDescent="0.35">
      <c r="M29" s="70" t="s">
        <v>212</v>
      </c>
    </row>
    <row r="30" spans="1:15" x14ac:dyDescent="0.35">
      <c r="M30" s="70" t="s">
        <v>54</v>
      </c>
    </row>
  </sheetData>
  <mergeCells count="17">
    <mergeCell ref="R8:S8"/>
    <mergeCell ref="T8:Y8"/>
    <mergeCell ref="Q10:Y11"/>
    <mergeCell ref="R5:S5"/>
    <mergeCell ref="T5:Y5"/>
    <mergeCell ref="R6:S6"/>
    <mergeCell ref="T6:Y6"/>
    <mergeCell ref="R7:S7"/>
    <mergeCell ref="T7:Y7"/>
    <mergeCell ref="R1:S1"/>
    <mergeCell ref="T1:Y1"/>
    <mergeCell ref="R3:S3"/>
    <mergeCell ref="T3:Y3"/>
    <mergeCell ref="R4:S4"/>
    <mergeCell ref="T4:Y4"/>
    <mergeCell ref="R2:S2"/>
    <mergeCell ref="T2:Y2"/>
  </mergeCells>
  <dataValidations count="3">
    <dataValidation type="list" allowBlank="1" showInputMessage="1" showErrorMessage="1" sqref="M2:M24" xr:uid="{E52098E7-6626-4627-AEC5-A4100962C785}">
      <formula1>$M$26:$M$30</formula1>
    </dataValidation>
    <dataValidation type="list" allowBlank="1" showInputMessage="1" showErrorMessage="1" sqref="L2:L24" xr:uid="{ED2C40DE-BE8A-4878-96C6-7E9E77FC7B61}">
      <formula1>$L$26:$L$28</formula1>
    </dataValidation>
    <dataValidation type="list" allowBlank="1" showInputMessage="1" showErrorMessage="1" sqref="I2:I24" xr:uid="{5888BF34-F8C1-4B25-AB79-C045F2412AD9}">
      <formula1>$Q$2:$Q$8</formula1>
    </dataValidation>
  </dataValidations>
  <pageMargins left="0.7" right="0.7" top="0.75" bottom="0.75" header="0.3" footer="0.3"/>
  <pageSetup paperSize="9" orientation="portrait" r:id="rId1"/>
  <headerFooter>
    <oddHeader>&amp;CDRAFT V0.2</oddHead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FE3C-AD67-498F-B4CA-E884F1FE8506}">
  <sheetPr>
    <tabColor rgb="FFFFC000"/>
  </sheetPr>
  <dimension ref="A1:V44"/>
  <sheetViews>
    <sheetView zoomScaleNormal="100" workbookViewId="0"/>
  </sheetViews>
  <sheetFormatPr defaultRowHeight="14.5" x14ac:dyDescent="0.35"/>
  <cols>
    <col min="1" max="1" width="42.54296875" bestFit="1" customWidth="1"/>
    <col min="2" max="2" width="14.90625" customWidth="1"/>
    <col min="3" max="3" width="18.453125" hidden="1" customWidth="1"/>
  </cols>
  <sheetData>
    <row r="1" spans="1:22" x14ac:dyDescent="0.35">
      <c r="A1" s="63" t="s">
        <v>30</v>
      </c>
      <c r="B1" s="63" t="s">
        <v>213</v>
      </c>
      <c r="C1" t="s">
        <v>214</v>
      </c>
    </row>
    <row r="2" spans="1:22" x14ac:dyDescent="0.35">
      <c r="A2" s="26" t="s">
        <v>138</v>
      </c>
      <c r="C2">
        <v>5</v>
      </c>
    </row>
    <row r="3" spans="1:22" x14ac:dyDescent="0.35">
      <c r="A3" s="26" t="s">
        <v>45</v>
      </c>
      <c r="C3">
        <v>5</v>
      </c>
    </row>
    <row r="4" spans="1:22" x14ac:dyDescent="0.35">
      <c r="A4" s="26" t="s">
        <v>97</v>
      </c>
      <c r="C4">
        <v>5</v>
      </c>
      <c r="Q4" s="105" t="s">
        <v>215</v>
      </c>
      <c r="R4" s="105"/>
      <c r="S4" s="105"/>
      <c r="T4" s="105"/>
      <c r="U4" s="105"/>
      <c r="V4" s="105"/>
    </row>
    <row r="5" spans="1:22" x14ac:dyDescent="0.35">
      <c r="A5" s="26" t="s">
        <v>190</v>
      </c>
      <c r="C5">
        <v>5</v>
      </c>
      <c r="Q5" s="105"/>
      <c r="R5" s="105"/>
      <c r="S5" s="105"/>
      <c r="T5" s="105"/>
      <c r="U5" s="105"/>
      <c r="V5" s="105"/>
    </row>
    <row r="6" spans="1:22" x14ac:dyDescent="0.35">
      <c r="A6" s="26" t="s">
        <v>158</v>
      </c>
      <c r="C6">
        <v>5</v>
      </c>
      <c r="Q6" s="105"/>
      <c r="R6" s="105"/>
      <c r="S6" s="105"/>
      <c r="T6" s="105"/>
      <c r="U6" s="105"/>
      <c r="V6" s="105"/>
    </row>
    <row r="7" spans="1:22" x14ac:dyDescent="0.35">
      <c r="A7" s="64" t="s">
        <v>216</v>
      </c>
      <c r="B7" s="63"/>
      <c r="C7">
        <v>5</v>
      </c>
      <c r="Q7" s="105"/>
      <c r="R7" s="105"/>
      <c r="S7" s="105"/>
      <c r="T7" s="105"/>
      <c r="U7" s="105"/>
      <c r="V7" s="105"/>
    </row>
    <row r="8" spans="1:22" x14ac:dyDescent="0.35">
      <c r="Q8" s="105"/>
      <c r="R8" s="105"/>
      <c r="S8" s="105"/>
      <c r="T8" s="105"/>
      <c r="U8" s="105"/>
      <c r="V8" s="105"/>
    </row>
    <row r="9" spans="1:22" x14ac:dyDescent="0.35">
      <c r="Q9" s="105"/>
      <c r="R9" s="105"/>
      <c r="S9" s="105"/>
      <c r="T9" s="105"/>
      <c r="U9" s="105"/>
      <c r="V9" s="105"/>
    </row>
    <row r="10" spans="1:22" x14ac:dyDescent="0.35">
      <c r="Q10" s="105"/>
      <c r="R10" s="105"/>
      <c r="S10" s="105"/>
      <c r="T10" s="105"/>
      <c r="U10" s="105"/>
      <c r="V10" s="105"/>
    </row>
    <row r="11" spans="1:22" x14ac:dyDescent="0.35">
      <c r="Q11" s="105"/>
      <c r="R11" s="105"/>
      <c r="S11" s="105"/>
      <c r="T11" s="105"/>
      <c r="U11" s="105"/>
      <c r="V11" s="105"/>
    </row>
    <row r="12" spans="1:22" x14ac:dyDescent="0.35">
      <c r="Q12" s="105"/>
      <c r="R12" s="105"/>
      <c r="S12" s="105"/>
      <c r="T12" s="105"/>
      <c r="U12" s="105"/>
      <c r="V12" s="105"/>
    </row>
    <row r="13" spans="1:22" x14ac:dyDescent="0.35">
      <c r="Q13" s="105"/>
      <c r="R13" s="105"/>
      <c r="S13" s="105"/>
      <c r="T13" s="105"/>
      <c r="U13" s="105"/>
      <c r="V13" s="105"/>
    </row>
    <row r="14" spans="1:22" x14ac:dyDescent="0.35">
      <c r="Q14" s="105"/>
      <c r="R14" s="105"/>
      <c r="S14" s="105"/>
      <c r="T14" s="105"/>
      <c r="U14" s="105"/>
      <c r="V14" s="105"/>
    </row>
    <row r="15" spans="1:22" x14ac:dyDescent="0.35">
      <c r="Q15" s="105"/>
      <c r="R15" s="105"/>
      <c r="S15" s="105"/>
      <c r="T15" s="105"/>
      <c r="U15" s="105"/>
      <c r="V15" s="105"/>
    </row>
    <row r="22" spans="1:3" x14ac:dyDescent="0.35">
      <c r="A22" s="63" t="s">
        <v>32</v>
      </c>
      <c r="B22" s="63" t="s">
        <v>213</v>
      </c>
      <c r="C22" t="s">
        <v>214</v>
      </c>
    </row>
    <row r="23" spans="1:3" x14ac:dyDescent="0.35">
      <c r="A23" s="26" t="s">
        <v>172</v>
      </c>
      <c r="C23">
        <v>5</v>
      </c>
    </row>
    <row r="24" spans="1:3" x14ac:dyDescent="0.35">
      <c r="A24" s="26" t="s">
        <v>140</v>
      </c>
      <c r="C24">
        <v>5</v>
      </c>
    </row>
    <row r="25" spans="1:3" x14ac:dyDescent="0.35">
      <c r="A25" s="26" t="s">
        <v>47</v>
      </c>
      <c r="C25">
        <v>5</v>
      </c>
    </row>
    <row r="26" spans="1:3" x14ac:dyDescent="0.35">
      <c r="A26" s="26" t="s">
        <v>107</v>
      </c>
      <c r="C26">
        <v>5</v>
      </c>
    </row>
    <row r="27" spans="1:3" x14ac:dyDescent="0.35">
      <c r="A27" s="26" t="s">
        <v>57</v>
      </c>
      <c r="C27">
        <v>5</v>
      </c>
    </row>
    <row r="28" spans="1:3" x14ac:dyDescent="0.35">
      <c r="A28" s="26" t="s">
        <v>166</v>
      </c>
      <c r="C28">
        <v>5</v>
      </c>
    </row>
    <row r="29" spans="1:3" x14ac:dyDescent="0.35">
      <c r="A29" s="26" t="s">
        <v>113</v>
      </c>
      <c r="C29">
        <v>5</v>
      </c>
    </row>
    <row r="30" spans="1:3" x14ac:dyDescent="0.35">
      <c r="A30" s="26" t="s">
        <v>152</v>
      </c>
      <c r="C30">
        <v>5</v>
      </c>
    </row>
    <row r="31" spans="1:3" x14ac:dyDescent="0.35">
      <c r="A31" s="26" t="s">
        <v>65</v>
      </c>
      <c r="C31">
        <v>5</v>
      </c>
    </row>
    <row r="32" spans="1:3" x14ac:dyDescent="0.35">
      <c r="A32" s="26" t="s">
        <v>99</v>
      </c>
      <c r="C32">
        <v>5</v>
      </c>
    </row>
    <row r="33" spans="1:3" x14ac:dyDescent="0.35">
      <c r="A33" s="26" t="s">
        <v>184</v>
      </c>
      <c r="C33">
        <v>5</v>
      </c>
    </row>
    <row r="34" spans="1:3" x14ac:dyDescent="0.35">
      <c r="A34" s="26" t="s">
        <v>120</v>
      </c>
      <c r="C34">
        <v>5</v>
      </c>
    </row>
    <row r="35" spans="1:3" x14ac:dyDescent="0.35">
      <c r="A35" s="26" t="s">
        <v>126</v>
      </c>
      <c r="C35">
        <v>5</v>
      </c>
    </row>
    <row r="36" spans="1:3" x14ac:dyDescent="0.35">
      <c r="A36" s="26" t="s">
        <v>178</v>
      </c>
      <c r="C36">
        <v>5</v>
      </c>
    </row>
    <row r="37" spans="1:3" x14ac:dyDescent="0.35">
      <c r="A37" s="26" t="s">
        <v>132</v>
      </c>
      <c r="C37">
        <v>5</v>
      </c>
    </row>
    <row r="38" spans="1:3" x14ac:dyDescent="0.35">
      <c r="A38" s="26" t="s">
        <v>192</v>
      </c>
      <c r="C38">
        <v>5</v>
      </c>
    </row>
    <row r="39" spans="1:3" x14ac:dyDescent="0.35">
      <c r="A39" s="26" t="s">
        <v>160</v>
      </c>
      <c r="C39">
        <v>5</v>
      </c>
    </row>
    <row r="40" spans="1:3" x14ac:dyDescent="0.35">
      <c r="A40" s="26" t="s">
        <v>73</v>
      </c>
      <c r="C40">
        <v>5</v>
      </c>
    </row>
    <row r="41" spans="1:3" x14ac:dyDescent="0.35">
      <c r="A41" s="26" t="s">
        <v>81</v>
      </c>
      <c r="C41">
        <v>5</v>
      </c>
    </row>
    <row r="42" spans="1:3" x14ac:dyDescent="0.35">
      <c r="A42" s="26" t="s">
        <v>146</v>
      </c>
      <c r="C42">
        <v>5</v>
      </c>
    </row>
    <row r="43" spans="1:3" x14ac:dyDescent="0.35">
      <c r="A43" s="26" t="s">
        <v>89</v>
      </c>
      <c r="C43">
        <v>5</v>
      </c>
    </row>
    <row r="44" spans="1:3" x14ac:dyDescent="0.35">
      <c r="A44" s="64" t="s">
        <v>216</v>
      </c>
      <c r="B44" s="63"/>
      <c r="C44">
        <v>5</v>
      </c>
    </row>
  </sheetData>
  <mergeCells count="1">
    <mergeCell ref="Q4:V15"/>
  </mergeCell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25D4EE32F044AA685B4D0AC82F8A6" ma:contentTypeVersion="0" ma:contentTypeDescription="Create a new document." ma:contentTypeScope="" ma:versionID="05575a0956ac480624d6b6ca54f3956f">
  <xsd:schema xmlns:xsd="http://www.w3.org/2001/XMLSchema" xmlns:xs="http://www.w3.org/2001/XMLSchema" xmlns:p="http://schemas.microsoft.com/office/2006/metadata/properties" xmlns:ns2="2acd646f-151d-4905-bc8b-07fad6d2a481" targetNamespace="http://schemas.microsoft.com/office/2006/metadata/properties" ma:root="true" ma:fieldsID="c5b93cdc44c7ab21bca7b6216206736a" ns2:_="">
    <xsd:import namespace="2acd646f-151d-4905-bc8b-07fad6d2a48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d646f-151d-4905-bc8b-07fad6d2a48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2acd646f-151d-4905-bc8b-07fad6d2a481">UAKQXAUNWYRW-297644912-33</_dlc_DocId>
    <_dlc_DocIdUrl xmlns="2acd646f-151d-4905-bc8b-07fad6d2a481">
      <Url>https://mod.defencegateway.mod.uk/securebydesign/_layouts/15/DocIdRedir.aspx?ID=UAKQXAUNWYRW-297644912-33</Url>
      <Description>UAKQXAUNWYRW-297644912-33</Description>
    </_dlc_DocIdUrl>
  </documentManagement>
</p:properties>
</file>

<file path=customXml/itemProps1.xml><?xml version="1.0" encoding="utf-8"?>
<ds:datastoreItem xmlns:ds="http://schemas.openxmlformats.org/officeDocument/2006/customXml" ds:itemID="{D3099E3F-1B85-4845-A078-4FED23908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cd646f-151d-4905-bc8b-07fad6d2a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938990-A9C3-4545-8C79-41E4AFB373A6}">
  <ds:schemaRefs>
    <ds:schemaRef ds:uri="http://schemas.microsoft.com/sharepoint/v3/contenttype/forms"/>
  </ds:schemaRefs>
</ds:datastoreItem>
</file>

<file path=customXml/itemProps3.xml><?xml version="1.0" encoding="utf-8"?>
<ds:datastoreItem xmlns:ds="http://schemas.openxmlformats.org/officeDocument/2006/customXml" ds:itemID="{9451B244-EF2C-462A-9D8C-734B63418B8C}">
  <ds:schemaRefs>
    <ds:schemaRef ds:uri="http://schemas.microsoft.com/sharepoint/events"/>
  </ds:schemaRefs>
</ds:datastoreItem>
</file>

<file path=customXml/itemProps4.xml><?xml version="1.0" encoding="utf-8"?>
<ds:datastoreItem xmlns:ds="http://schemas.openxmlformats.org/officeDocument/2006/customXml" ds:itemID="{347B261D-A5AC-43C9-AFE4-34C6C041F03F}">
  <ds:schemaRefs>
    <ds:schemaRef ds:uri="http://purl.org/dc/terms/"/>
    <ds:schemaRef ds:uri="060fe1be-51cf-47a6-847e-ef8eb057d815"/>
    <ds:schemaRef ds:uri="http://schemas.microsoft.com/office/infopath/2007/PartnerControls"/>
    <ds:schemaRef ds:uri="http://www.w3.org/XML/1998/namespace"/>
    <ds:schemaRef ds:uri="http://schemas.microsoft.com/office/2006/metadata/properties"/>
    <ds:schemaRef ds:uri="http://schemas.microsoft.com/office/2006/documentManagement/types"/>
    <ds:schemaRef ds:uri="http://purl.org/dc/elements/1.1/"/>
    <ds:schemaRef ds:uri="8a712cbe-7c23-45a3-a135-3a2d53992217"/>
    <ds:schemaRef ds:uri="http://schemas.openxmlformats.org/package/2006/metadata/core-properties"/>
    <ds:schemaRef ds:uri="http://purl.org/dc/dcmitype/"/>
    <ds:schemaRef ds:uri="2acd646f-151d-4905-bc8b-07fad6d2a48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vt:lpstr>
      <vt:lpstr>Start here</vt:lpstr>
      <vt:lpstr>Assessment</vt:lpstr>
      <vt:lpstr>Metrics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Pellant</dc:creator>
  <cp:keywords/>
  <dc:description/>
  <cp:lastModifiedBy>Langridge, James C1 (UKStratCom DD-CyDR-CySAAS-024)</cp:lastModifiedBy>
  <cp:revision/>
  <dcterms:created xsi:type="dcterms:W3CDTF">2022-12-21T15:03:17Z</dcterms:created>
  <dcterms:modified xsi:type="dcterms:W3CDTF">2023-07-27T14:54:42Z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63ef44-ee59-4f5d-b2ad-008f0a00040a_Enabled">
    <vt:lpwstr>true</vt:lpwstr>
  </property>
  <property fmtid="{D5CDD505-2E9C-101B-9397-08002B2CF9AE}" pid="3" name="MSIP_Label_ff63ef44-ee59-4f5d-b2ad-008f0a00040a_SetDate">
    <vt:lpwstr>2022-12-21T15:03:45Z</vt:lpwstr>
  </property>
  <property fmtid="{D5CDD505-2E9C-101B-9397-08002B2CF9AE}" pid="4" name="MSIP_Label_ff63ef44-ee59-4f5d-b2ad-008f0a00040a_Method">
    <vt:lpwstr>Privileged</vt:lpwstr>
  </property>
  <property fmtid="{D5CDD505-2E9C-101B-9397-08002B2CF9AE}" pid="5" name="MSIP_Label_ff63ef44-ee59-4f5d-b2ad-008f0a00040a_Name">
    <vt:lpwstr>Logiq - General Business</vt:lpwstr>
  </property>
  <property fmtid="{D5CDD505-2E9C-101B-9397-08002B2CF9AE}" pid="6" name="MSIP_Label_ff63ef44-ee59-4f5d-b2ad-008f0a00040a_SiteId">
    <vt:lpwstr>6c53f785-8b67-4b97-9783-7b2dfb5349ab</vt:lpwstr>
  </property>
  <property fmtid="{D5CDD505-2E9C-101B-9397-08002B2CF9AE}" pid="7" name="MSIP_Label_ff63ef44-ee59-4f5d-b2ad-008f0a00040a_ActionId">
    <vt:lpwstr>c0512de2-95f4-48b1-b9ad-b0cc47cdae35</vt:lpwstr>
  </property>
  <property fmtid="{D5CDD505-2E9C-101B-9397-08002B2CF9AE}" pid="8" name="MSIP_Label_ff63ef44-ee59-4f5d-b2ad-008f0a00040a_ContentBits">
    <vt:lpwstr>0</vt:lpwstr>
  </property>
  <property fmtid="{D5CDD505-2E9C-101B-9397-08002B2CF9AE}" pid="9" name="ContentTypeId">
    <vt:lpwstr>0x010100D3C25D4EE32F044AA685B4D0AC82F8A6</vt:lpwstr>
  </property>
  <property fmtid="{D5CDD505-2E9C-101B-9397-08002B2CF9AE}" pid="10" name="MediaServiceImageTags">
    <vt:lpwstr/>
  </property>
  <property fmtid="{D5CDD505-2E9C-101B-9397-08002B2CF9AE}" pid="11" name="MSIP_Label_f884a749-a96c-4ed1-a63e-36f6c7f6ebf5_Enabled">
    <vt:lpwstr>true</vt:lpwstr>
  </property>
  <property fmtid="{D5CDD505-2E9C-101B-9397-08002B2CF9AE}" pid="12" name="MSIP_Label_f884a749-a96c-4ed1-a63e-36f6c7f6ebf5_SetDate">
    <vt:lpwstr>2023-05-02T09:03:08Z</vt:lpwstr>
  </property>
  <property fmtid="{D5CDD505-2E9C-101B-9397-08002B2CF9AE}" pid="13" name="MSIP_Label_f884a749-a96c-4ed1-a63e-36f6c7f6ebf5_Method">
    <vt:lpwstr>Privileged</vt:lpwstr>
  </property>
  <property fmtid="{D5CDD505-2E9C-101B-9397-08002B2CF9AE}" pid="14" name="MSIP_Label_f884a749-a96c-4ed1-a63e-36f6c7f6ebf5_Name">
    <vt:lpwstr>Official</vt:lpwstr>
  </property>
  <property fmtid="{D5CDD505-2E9C-101B-9397-08002B2CF9AE}" pid="15" name="MSIP_Label_f884a749-a96c-4ed1-a63e-36f6c7f6ebf5_SiteId">
    <vt:lpwstr>ccdbb447-7829-4963-b9ad-31445b114761</vt:lpwstr>
  </property>
  <property fmtid="{D5CDD505-2E9C-101B-9397-08002B2CF9AE}" pid="16" name="MSIP_Label_f884a749-a96c-4ed1-a63e-36f6c7f6ebf5_ActionId">
    <vt:lpwstr>416ca510-5dcc-4a4d-98a5-cccce06344d0</vt:lpwstr>
  </property>
  <property fmtid="{D5CDD505-2E9C-101B-9397-08002B2CF9AE}" pid="17" name="MSIP_Label_f884a749-a96c-4ed1-a63e-36f6c7f6ebf5_ContentBits">
    <vt:lpwstr>0</vt:lpwstr>
  </property>
  <property fmtid="{D5CDD505-2E9C-101B-9397-08002B2CF9AE}" pid="18" name="_dlc_DocIdItemGuid">
    <vt:lpwstr>2cea7029-19ab-496d-a3fe-0ebc8e737989</vt:lpwstr>
  </property>
  <property fmtid="{D5CDD505-2E9C-101B-9397-08002B2CF9AE}" pid="19" name="MSIP_Label_d8a60473-494b-4586-a1bb-b0e663054676_Enabled">
    <vt:lpwstr>true</vt:lpwstr>
  </property>
  <property fmtid="{D5CDD505-2E9C-101B-9397-08002B2CF9AE}" pid="20" name="MSIP_Label_d8a60473-494b-4586-a1bb-b0e663054676_SetDate">
    <vt:lpwstr>2023-07-19T14:23:31Z</vt:lpwstr>
  </property>
  <property fmtid="{D5CDD505-2E9C-101B-9397-08002B2CF9AE}" pid="21" name="MSIP_Label_d8a60473-494b-4586-a1bb-b0e663054676_Method">
    <vt:lpwstr>Privileged</vt:lpwstr>
  </property>
  <property fmtid="{D5CDD505-2E9C-101B-9397-08002B2CF9AE}" pid="22" name="MSIP_Label_d8a60473-494b-4586-a1bb-b0e663054676_Name">
    <vt:lpwstr>MOD-1-O-‘UNMARKED’</vt:lpwstr>
  </property>
  <property fmtid="{D5CDD505-2E9C-101B-9397-08002B2CF9AE}" pid="23" name="MSIP_Label_d8a60473-494b-4586-a1bb-b0e663054676_SiteId">
    <vt:lpwstr>be7760ed-5953-484b-ae95-d0a16dfa09e5</vt:lpwstr>
  </property>
  <property fmtid="{D5CDD505-2E9C-101B-9397-08002B2CF9AE}" pid="24" name="MSIP_Label_d8a60473-494b-4586-a1bb-b0e663054676_ActionId">
    <vt:lpwstr>eb3baaae-fff0-4294-9613-a82fd3c1aa93</vt:lpwstr>
  </property>
  <property fmtid="{D5CDD505-2E9C-101B-9397-08002B2CF9AE}" pid="25" name="MSIP_Label_d8a60473-494b-4586-a1bb-b0e663054676_ContentBits">
    <vt:lpwstr>0</vt:lpwstr>
  </property>
</Properties>
</file>