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 sheet" sheetId="1" r:id="rId4"/>
  </sheets>
  <definedNames>
    <definedName name="Organisations">#REF!</definedName>
    <definedName name="Yes_No">#REF!</definedName>
    <definedName name="Organisation_Type">#REF!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">
      <text>
        <t xml:space="preserve">Included in this template is an up-to-date list of all organisations that are in scope for this exercise.
Use the drop down list to select your organisation.</t>
      </text>
    </comment>
    <comment authorId="0" ref="D1">
      <text>
        <t xml:space="preserve">Included in this template is an up-to-date list of all organisations together with their appropriate organisation type.
Use the drop down list to select your organisation type.</t>
      </text>
    </comment>
    <comment authorId="0" ref="E1">
      <text>
        <t xml:space="preserve">Included in this template is an up-to-date list of all organisations together with their appropriate main/parent/sponsoring department.
Use the drop down list to select your main/parent/sponsoring department.</t>
      </text>
    </comment>
  </commentList>
</comments>
</file>

<file path=xl/sharedStrings.xml><?xml version="1.0" encoding="utf-8"?>
<sst xmlns="http://schemas.openxmlformats.org/spreadsheetml/2006/main" count="45" uniqueCount="44">
  <si>
    <t>Year</t>
  </si>
  <si>
    <t>Month</t>
  </si>
  <si>
    <t>Organisation name</t>
  </si>
  <si>
    <t>Organisation type</t>
  </si>
  <si>
    <t>Main, parent or sponsoring department:</t>
  </si>
  <si>
    <t>Payroll staff;
AO/AA;
Headcount</t>
  </si>
  <si>
    <t>Payroll staff;
AO/AA;
Full-time equivalent</t>
  </si>
  <si>
    <t>Payroll staff;
EO;
Headcount</t>
  </si>
  <si>
    <t>Payroll staff;
EO;
Full-time equivalent</t>
  </si>
  <si>
    <t>Payroll staff;
SEO/HEO;
Headcount</t>
  </si>
  <si>
    <t>Payroll staff;
SEO/HEO;
Full-time equivalent</t>
  </si>
  <si>
    <t>Payroll staff;
Grade 6/7;
Headcount</t>
  </si>
  <si>
    <t>Payroll staff;
Grade 6/7;
Full-time equivalent</t>
  </si>
  <si>
    <t>Payroll staff;
SCS;
Headcount</t>
  </si>
  <si>
    <t>Payroll staff;
SCS;
Full-time equivalent</t>
  </si>
  <si>
    <t>Payroll staff;
Other, unknown, unspecified;
Headcount</t>
  </si>
  <si>
    <t>Payroll staff;
Other, unknown, unspecified;
Full-time equivalent</t>
  </si>
  <si>
    <t>Payroll staff;
Total;
Headcount</t>
  </si>
  <si>
    <t>Payroll staff;
Total;
Full-time equivalent</t>
  </si>
  <si>
    <t>Non-payroll staff;
Admin and Clerical;
Headcount</t>
  </si>
  <si>
    <t>Non-payroll staff;
Admin and Clerical;
Full-time equivalent</t>
  </si>
  <si>
    <t>Non-payroll staff;
Interim Managers &amp; Specialist Contractors &amp; Medical;
Headcount</t>
  </si>
  <si>
    <t>Non-payroll staff;
Interim Managers &amp; Specialist Contractors &amp; Medical;
Full-time equivalent</t>
  </si>
  <si>
    <t>Non-payroll staff;
Other Contingent labour;
Headcount</t>
  </si>
  <si>
    <t>Non-payroll staff;
Other Contingent labour;
Full-time equivalent</t>
  </si>
  <si>
    <t>Non-payroll staff;
Total Contingent labour:
Headcount</t>
  </si>
  <si>
    <t>Non-payroll staff;
Total Contingent labour:
Full-time equivalent</t>
  </si>
  <si>
    <t>Non-payroll staff;
Consultancy;
Number of Contracts</t>
  </si>
  <si>
    <t>Grand Total (workforce numbers);
Headcount</t>
  </si>
  <si>
    <t>Grand Total (workforce numbers);
Full-time equivalent</t>
  </si>
  <si>
    <t>Payroll staff costs;
Salary</t>
  </si>
  <si>
    <t>Payroll staff costs;
Allowances</t>
  </si>
  <si>
    <t>Payroll staff costs;
Non-consolidated performance payments</t>
  </si>
  <si>
    <t>Payroll staff costs;
Overtime</t>
  </si>
  <si>
    <t>Payroll staff costs;
Employer pension contributions</t>
  </si>
  <si>
    <t>Payroll staff costs;
Employer national insurance contributions</t>
  </si>
  <si>
    <t>Payroll staff costs;
Total paybill</t>
  </si>
  <si>
    <t>Non-Payroll staff costs;
Contingent labour</t>
  </si>
  <si>
    <t>Non-Payroll staff costs;
Consultancy</t>
  </si>
  <si>
    <t>Non-Payroll staff costs;
Total staff costs</t>
  </si>
  <si>
    <t>Grand Total paybill/staffing (payroll and non-payroll) costs</t>
  </si>
  <si>
    <t>June</t>
  </si>
  <si>
    <t>Northern Ireland Office</t>
  </si>
  <si>
    <t>Ministerial Department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</si>
</sst>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£&quot;#,##0.00"/>
    <numFmt numFmtId="165" formatCode="_-* #,##0.00_-;\-* #,##0.00_-;_-* &quot;-&quot;??_-;_-@"/>
    <numFmt numFmtId="166" formatCode="_-&quot;£&quot;* #,##0.00_-;\-&quot;£&quot;* #,##0.00_-;_-&quot;£&quot;* &quot;-&quot;??_-;_-@"/>
  </numFmts>
  <fonts count="3">
    <font>
      <sz val="12.0"/>
      <color theme="1"/>
      <name val="Arial"/>
      <scheme val="minor"/>
    </font>
    <font>
      <i/>
      <sz val="12.0"/>
      <color theme="1"/>
      <name val="Arial"/>
    </font>
    <font>
      <sz val="12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shrinkToFit="0" vertical="center" wrapText="1"/>
    </xf>
    <xf borderId="1" fillId="3" fontId="2" numFmtId="0" xfId="0" applyAlignment="1" applyBorder="1" applyFill="1" applyFont="1">
      <alignment horizontal="center" vertical="center"/>
    </xf>
    <xf borderId="1" fillId="0" fontId="2" numFmtId="0" xfId="0" applyAlignment="1" applyBorder="1" applyFont="1">
      <alignment shrinkToFit="0" vertical="center" wrapText="1"/>
    </xf>
    <xf borderId="1" fillId="0" fontId="2" numFmtId="2" xfId="0" applyAlignment="1" applyBorder="1" applyFont="1" applyNumberFormat="1">
      <alignment horizontal="right" shrinkToFit="0" vertical="center" wrapText="1"/>
    </xf>
    <xf borderId="1" fillId="4" fontId="2" numFmtId="3" xfId="0" applyAlignment="1" applyBorder="1" applyFill="1" applyFont="1" applyNumberFormat="1">
      <alignment horizontal="right" vertical="center"/>
    </xf>
    <xf borderId="1" fillId="0" fontId="2" numFmtId="0" xfId="0" applyAlignment="1" applyBorder="1" applyFont="1">
      <alignment horizontal="right" shrinkToFit="0" vertical="center" wrapText="1"/>
    </xf>
    <xf borderId="1" fillId="4" fontId="2" numFmtId="1" xfId="0" applyAlignment="1" applyBorder="1" applyFont="1" applyNumberFormat="1">
      <alignment horizontal="right" vertical="center"/>
    </xf>
    <xf borderId="1" fillId="3" fontId="2" numFmtId="2" xfId="0" applyAlignment="1" applyBorder="1" applyFont="1" applyNumberFormat="1">
      <alignment horizontal="right" vertical="center"/>
    </xf>
    <xf borderId="1" fillId="5" fontId="2" numFmtId="3" xfId="0" applyAlignment="1" applyBorder="1" applyFill="1" applyFont="1" applyNumberFormat="1">
      <alignment horizontal="right" vertical="center"/>
    </xf>
    <xf borderId="1" fillId="0" fontId="2" numFmtId="164" xfId="0" applyAlignment="1" applyBorder="1" applyFont="1" applyNumberFormat="1">
      <alignment horizontal="right" vertical="center"/>
    </xf>
    <xf borderId="0" fillId="0" fontId="2" numFmtId="165" xfId="0" applyFont="1" applyNumberFormat="1"/>
    <xf borderId="0" fillId="0" fontId="2" numFmtId="166" xfId="0" applyFont="1" applyNumberFormat="1"/>
    <xf borderId="1" fillId="5" fontId="2" numFmtId="164" xfId="0" applyAlignment="1" applyBorder="1" applyFont="1" applyNumberFormat="1">
      <alignment horizontal="right" vertical="center"/>
    </xf>
    <xf borderId="1" fillId="3" fontId="2" numFmtId="164" xfId="0" applyAlignment="1" applyBorder="1" applyFont="1" applyNumberFormat="1">
      <alignment horizontal="right" vertical="center"/>
    </xf>
    <xf borderId="1" fillId="2" fontId="2" numFmtId="164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0.1" defaultRowHeight="15.0"/>
  <cols>
    <col customWidth="1" min="1" max="1" width="8.9"/>
    <col customWidth="1" min="2" max="2" width="9.9"/>
    <col customWidth="1" min="3" max="3" width="30.7"/>
    <col customWidth="1" min="4" max="4" width="22.7"/>
    <col customWidth="1" min="5" max="5" width="25.7"/>
    <col customWidth="1" min="6" max="15" width="11.7"/>
    <col customWidth="1" min="16" max="17" width="14.7"/>
    <col customWidth="1" min="18" max="19" width="11.7"/>
    <col customWidth="1" min="20" max="21" width="16.7"/>
    <col customWidth="1" min="22" max="23" width="19.7"/>
    <col customWidth="1" min="24" max="25" width="21.6"/>
    <col customWidth="1" min="26" max="27" width="20.7"/>
    <col customWidth="1" min="28" max="28" width="17.4"/>
    <col customWidth="1" min="29" max="30" width="11.1"/>
    <col customWidth="1" min="31" max="37" width="15.6"/>
    <col customWidth="1" min="38" max="39" width="20.1"/>
    <col customWidth="1" min="40" max="41" width="20.7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</row>
    <row r="2" ht="94.5" customHeight="1">
      <c r="A2" s="4">
        <v>2023.0</v>
      </c>
      <c r="B2" s="4" t="s">
        <v>41</v>
      </c>
      <c r="C2" s="5" t="s">
        <v>42</v>
      </c>
      <c r="D2" s="5" t="s">
        <v>43</v>
      </c>
      <c r="E2" s="5" t="s">
        <v>42</v>
      </c>
      <c r="F2" s="6">
        <v>8.0</v>
      </c>
      <c r="G2" s="6">
        <v>7.68</v>
      </c>
      <c r="H2" s="6">
        <v>11.0</v>
      </c>
      <c r="I2" s="6">
        <v>11.0</v>
      </c>
      <c r="J2" s="6">
        <v>86.0</v>
      </c>
      <c r="K2" s="6">
        <v>85.64</v>
      </c>
      <c r="L2" s="6">
        <v>46.0</v>
      </c>
      <c r="M2" s="6">
        <v>45.35</v>
      </c>
      <c r="N2" s="6">
        <v>16.0</v>
      </c>
      <c r="O2" s="6">
        <v>16.0</v>
      </c>
      <c r="P2" s="6"/>
      <c r="Q2" s="6"/>
      <c r="R2" s="7">
        <f t="shared" ref="R2:S2" si="1">SUM(F2,H2,J2,L2,N2,P2)</f>
        <v>167</v>
      </c>
      <c r="S2" s="7">
        <f t="shared" si="1"/>
        <v>165.67</v>
      </c>
      <c r="T2" s="8"/>
      <c r="U2" s="6"/>
      <c r="V2" s="8">
        <v>0.0</v>
      </c>
      <c r="W2" s="6">
        <v>0.0</v>
      </c>
      <c r="X2" s="6">
        <v>0.0</v>
      </c>
      <c r="Y2" s="6">
        <v>0.0</v>
      </c>
      <c r="Z2" s="9">
        <f t="shared" ref="Z2:AA2" si="2">SUM(T2,V2,X2)</f>
        <v>0</v>
      </c>
      <c r="AA2" s="9">
        <f t="shared" si="2"/>
        <v>0</v>
      </c>
      <c r="AB2" s="10"/>
      <c r="AC2" s="11">
        <f t="shared" ref="AC2:AD2" si="3">R2+Z2</f>
        <v>167</v>
      </c>
      <c r="AD2" s="11">
        <f t="shared" si="3"/>
        <v>165.67</v>
      </c>
      <c r="AE2" s="12">
        <v>609394.85</v>
      </c>
      <c r="AF2" s="12">
        <v>30586.75999999998</v>
      </c>
      <c r="AG2" s="12"/>
      <c r="AH2" s="13">
        <v>4824.67</v>
      </c>
      <c r="AI2" s="13">
        <v>174126.55</v>
      </c>
      <c r="AJ2" s="14">
        <v>72974.19000000006</v>
      </c>
      <c r="AK2" s="15">
        <f>SUM(AE2:AJ2)</f>
        <v>891907.02</v>
      </c>
      <c r="AL2" s="14"/>
      <c r="AM2" s="16"/>
      <c r="AN2" s="17">
        <f>SUM(AL2:AM2)</f>
        <v>0</v>
      </c>
      <c r="AO2" s="15">
        <f>SUM(AN2,AK2)</f>
        <v>891907.02</v>
      </c>
    </row>
  </sheetData>
  <conditionalFormatting sqref="E2 Y2">
    <cfRule type="expression" dxfId="0" priority="1">
      <formula>AND(NOT(ISBLANK(C2)),ISBLANK(E2))</formula>
    </cfRule>
  </conditionalFormatting>
  <conditionalFormatting sqref="F2 H2 J2 L2 N2 P2 T2 V2">
    <cfRule type="expression" dxfId="0" priority="2">
      <formula>AND(NOT(ISBLANK(G2)),ISBLANK(F2))</formula>
    </cfRule>
  </conditionalFormatting>
  <conditionalFormatting sqref="G2 I2 K2 M2 O2 Q2 U2 W2:X2">
    <cfRule type="expression" dxfId="0" priority="3">
      <formula>AND(NOT(ISBLANK(F2)),ISBLANK(G2))</formula>
    </cfRule>
  </conditionalFormatting>
  <dataValidations>
    <dataValidation type="decimal" allowBlank="1" showErrorMessage="1" sqref="AB2">
      <formula1>0.0</formula1>
      <formula2>9.99999999999999E28</formula2>
    </dataValidation>
    <dataValidation type="list" allowBlank="1" showErrorMessage="1" sqref="C2">
      <formula1>'Organisations list'!$F$2:$F$198</formula1>
    </dataValidation>
    <dataValidation type="list" allowBlank="1" showErrorMessage="1" sqref="A2">
      <formula1>'Organisations list'!$I$2:$I$3</formula1>
    </dataValidation>
    <dataValidation type="decimal" allowBlank="1" showErrorMessage="1" sqref="F2 H2 J2 L2 N2 P2">
      <formula1>0.0</formula1>
      <formula2>1.0E9</formula2>
    </dataValidation>
    <dataValidation type="list" allowBlank="1" showErrorMessage="1" sqref="E2">
      <formula1>'Organisations list'!$G$2:$G$36</formula1>
    </dataValidation>
    <dataValidation type="decimal" allowBlank="1" showErrorMessage="1" sqref="Y2">
      <formula1>0.0</formula1>
      <formula2>W2</formula2>
    </dataValidation>
    <dataValidation type="decimal" allowBlank="1" showErrorMessage="1" sqref="G2 I2 K2 M2 O2 Q2 U2 W2:X2">
      <formula1>0.0</formula1>
      <formula2>F2</formula2>
    </dataValidation>
    <dataValidation type="decimal" allowBlank="1" showErrorMessage="1" sqref="T2 V2">
      <formula1>0.0</formula1>
      <formula2>1.0E26</formula2>
    </dataValidation>
    <dataValidation type="list" allowBlank="1" showErrorMessage="1" sqref="D2">
      <formula1>'Organisations list'!$H$2:$H$7</formula1>
    </dataValidation>
    <dataValidation type="decimal" allowBlank="1" showErrorMessage="1" sqref="AE1:AJ2 AL2:AM2">
      <formula1>-9.999999999999E12</formula1>
      <formula2>9.999999999999E12</formula2>
    </dataValidation>
    <dataValidation type="list" allowBlank="1" showErrorMessage="1" sqref="B2">
      <formula1>'Organisations list'!$I$4:$I$15</formula1>
    </dataValidation>
  </dataValidations>
  <printOptions/>
  <pageMargins bottom="0.3937007874015748" footer="0.0" header="0.0" left="0.2362204724409449" right="0.1968503937007874" top="0.31496062992125984"/>
  <pageSetup paperSize="8" scale="80" orientation="landscape"/>
  <drawing r:id="rId2"/>
  <legacyDrawing r:id="rId3"/>
</worksheet>
</file>